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webextensions/webextension2.xml" ContentType="application/vnd.ms-office.webextensi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xl/webextensions/taskpanes.xml" ContentType="application/vnd.ms-office.webextensiontaskpanes+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ANSSNET\Desktop\New Laptop\Personal Documents\Analytics Projects  (Ocado)\"/>
    </mc:Choice>
  </mc:AlternateContent>
  <bookViews>
    <workbookView xWindow="0" yWindow="0" windowWidth="20490" windowHeight="7695" activeTab="3"/>
  </bookViews>
  <sheets>
    <sheet name="Pivot Tables" sheetId="3" r:id="rId1"/>
    <sheet name="Sheet1" sheetId="4" r:id="rId2"/>
    <sheet name="Data" sheetId="1" r:id="rId3"/>
    <sheet name="Dashboard" sheetId="2" r:id="rId4"/>
  </sheets>
  <externalReferences>
    <externalReference r:id="rId5"/>
  </externalReferences>
  <definedNames>
    <definedName name="_xlcn.WorksheetConnection_Sheet3F23G731" hidden="1">'Pivot Tables'!$F$23:$G$73</definedName>
    <definedName name="_xlcn.WorksheetConnection_Sheet3F24G731" hidden="1">'Pivot Tables'!$F$24:$G$73</definedName>
    <definedName name="_xlcn.WorksheetConnection_Sheet3F24G741" hidden="1">'Pivot Tables'!$F$24:$G$74</definedName>
    <definedName name="NativeTimeline_Invoice_Date">#N/A</definedName>
    <definedName name="Slicer_Beverage_Brand">#N/A</definedName>
    <definedName name="Slicer_Region">#N/A</definedName>
    <definedName name="Slicer_Retailer">#N/A</definedName>
  </definedNames>
  <calcPr calcId="162913"/>
  <pivotCaches>
    <pivotCache cacheId="7" r:id="rId6"/>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F$24:$G$74"/>
          <x15:modelTable id="Range 1" name="Range 1" connection="WorksheetConnection_Sheet3!$F$24:$G$73"/>
          <x15:modelTable id="Range 2" name="Range 2" connection="WorksheetConnection_Sheet3!$F$23:$G$73"/>
        </x15:modelTables>
      </x15:dataModel>
    </ext>
  </extLst>
</workbook>
</file>

<file path=xl/calcChain.xml><?xml version="1.0" encoding="utf-8"?>
<calcChain xmlns="http://schemas.openxmlformats.org/spreadsheetml/2006/main">
  <c r="R3893" i="1" l="1"/>
  <c r="Q3893" i="1"/>
  <c r="P3893" i="1"/>
  <c r="L3893" i="1"/>
  <c r="K3893" i="1"/>
  <c r="R3892" i="1"/>
  <c r="Q3892" i="1"/>
  <c r="P3892" i="1"/>
  <c r="K3892" i="1"/>
  <c r="L3892" i="1" s="1"/>
  <c r="R3891" i="1"/>
  <c r="Q3891" i="1"/>
  <c r="P3891" i="1"/>
  <c r="L3891" i="1"/>
  <c r="K3891" i="1"/>
  <c r="R3890" i="1"/>
  <c r="Q3890" i="1"/>
  <c r="P3890" i="1"/>
  <c r="K3890" i="1"/>
  <c r="L3890" i="1" s="1"/>
  <c r="R3889" i="1"/>
  <c r="Q3889" i="1"/>
  <c r="P3889" i="1"/>
  <c r="L3889" i="1"/>
  <c r="K3889" i="1"/>
  <c r="R3888" i="1"/>
  <c r="Q3888" i="1"/>
  <c r="P3888" i="1"/>
  <c r="K3888" i="1"/>
  <c r="L3888" i="1" s="1"/>
  <c r="R3887" i="1"/>
  <c r="Q3887" i="1"/>
  <c r="P3887" i="1"/>
  <c r="L3887" i="1"/>
  <c r="K3887" i="1"/>
  <c r="R3886" i="1"/>
  <c r="Q3886" i="1"/>
  <c r="P3886" i="1"/>
  <c r="K3886" i="1"/>
  <c r="L3886" i="1" s="1"/>
  <c r="R3885" i="1"/>
  <c r="Q3885" i="1"/>
  <c r="P3885" i="1"/>
  <c r="L3885" i="1"/>
  <c r="K3885" i="1"/>
  <c r="R3884" i="1"/>
  <c r="Q3884" i="1"/>
  <c r="P3884" i="1"/>
  <c r="K3884" i="1"/>
  <c r="L3884" i="1" s="1"/>
  <c r="R3883" i="1"/>
  <c r="Q3883" i="1"/>
  <c r="P3883" i="1"/>
  <c r="L3883" i="1"/>
  <c r="K3883" i="1"/>
  <c r="R3882" i="1"/>
  <c r="Q3882" i="1"/>
  <c r="P3882" i="1"/>
  <c r="K3882" i="1"/>
  <c r="L3882" i="1" s="1"/>
  <c r="R3881" i="1"/>
  <c r="Q3881" i="1"/>
  <c r="P3881" i="1"/>
  <c r="L3881" i="1"/>
  <c r="K3881" i="1"/>
  <c r="R3880" i="1"/>
  <c r="Q3880" i="1"/>
  <c r="P3880" i="1"/>
  <c r="K3880" i="1"/>
  <c r="L3880" i="1" s="1"/>
  <c r="R3879" i="1"/>
  <c r="Q3879" i="1"/>
  <c r="P3879" i="1"/>
  <c r="L3879" i="1"/>
  <c r="K3879" i="1"/>
  <c r="R3878" i="1"/>
  <c r="Q3878" i="1"/>
  <c r="P3878" i="1"/>
  <c r="K3878" i="1"/>
  <c r="L3878" i="1" s="1"/>
  <c r="R3877" i="1"/>
  <c r="Q3877" i="1"/>
  <c r="P3877" i="1"/>
  <c r="L3877" i="1"/>
  <c r="K3877" i="1"/>
  <c r="R3876" i="1"/>
  <c r="Q3876" i="1"/>
  <c r="P3876" i="1"/>
  <c r="K3876" i="1"/>
  <c r="L3876" i="1" s="1"/>
  <c r="R3875" i="1"/>
  <c r="Q3875" i="1"/>
  <c r="P3875" i="1"/>
  <c r="L3875" i="1"/>
  <c r="K3875" i="1"/>
  <c r="R3874" i="1"/>
  <c r="Q3874" i="1"/>
  <c r="P3874" i="1"/>
  <c r="K3874" i="1"/>
  <c r="L3874" i="1" s="1"/>
  <c r="R3873" i="1"/>
  <c r="Q3873" i="1"/>
  <c r="P3873" i="1"/>
  <c r="L3873" i="1"/>
  <c r="K3873" i="1"/>
  <c r="R3872" i="1"/>
  <c r="Q3872" i="1"/>
  <c r="P3872" i="1"/>
  <c r="K3872" i="1"/>
  <c r="L3872" i="1" s="1"/>
  <c r="R3871" i="1"/>
  <c r="Q3871" i="1"/>
  <c r="P3871" i="1"/>
  <c r="K3871" i="1"/>
  <c r="L3871" i="1" s="1"/>
  <c r="R3870" i="1"/>
  <c r="Q3870" i="1"/>
  <c r="P3870" i="1"/>
  <c r="L3870" i="1"/>
  <c r="K3870" i="1"/>
  <c r="R3869" i="1"/>
  <c r="Q3869" i="1"/>
  <c r="P3869" i="1"/>
  <c r="L3869" i="1"/>
  <c r="K3869" i="1"/>
  <c r="R3868" i="1"/>
  <c r="Q3868" i="1"/>
  <c r="P3868" i="1"/>
  <c r="K3868" i="1"/>
  <c r="L3868" i="1" s="1"/>
  <c r="R3867" i="1"/>
  <c r="Q3867" i="1"/>
  <c r="P3867" i="1"/>
  <c r="K3867" i="1"/>
  <c r="L3867" i="1" s="1"/>
  <c r="R3866" i="1"/>
  <c r="Q3866" i="1"/>
  <c r="P3866" i="1"/>
  <c r="K3866" i="1"/>
  <c r="L3866" i="1" s="1"/>
  <c r="R3865" i="1"/>
  <c r="Q3865" i="1"/>
  <c r="P3865" i="1"/>
  <c r="L3865" i="1"/>
  <c r="K3865" i="1"/>
  <c r="R3864" i="1"/>
  <c r="Q3864" i="1"/>
  <c r="P3864" i="1"/>
  <c r="K3864" i="1"/>
  <c r="L3864" i="1" s="1"/>
  <c r="R3863" i="1"/>
  <c r="Q3863" i="1"/>
  <c r="P3863" i="1"/>
  <c r="K3863" i="1"/>
  <c r="L3863" i="1" s="1"/>
  <c r="R3862" i="1"/>
  <c r="Q3862" i="1"/>
  <c r="P3862" i="1"/>
  <c r="K3862" i="1"/>
  <c r="L3862" i="1" s="1"/>
  <c r="R3861" i="1"/>
  <c r="Q3861" i="1"/>
  <c r="P3861" i="1"/>
  <c r="L3861" i="1"/>
  <c r="K3861" i="1"/>
  <c r="R3860" i="1"/>
  <c r="Q3860" i="1"/>
  <c r="P3860" i="1"/>
  <c r="K3860" i="1"/>
  <c r="L3860" i="1" s="1"/>
  <c r="R3859" i="1"/>
  <c r="Q3859" i="1"/>
  <c r="P3859" i="1"/>
  <c r="L3859" i="1"/>
  <c r="K3859" i="1"/>
  <c r="R3858" i="1"/>
  <c r="Q3858" i="1"/>
  <c r="P3858" i="1"/>
  <c r="K3858" i="1"/>
  <c r="L3858" i="1" s="1"/>
  <c r="R3857" i="1"/>
  <c r="Q3857" i="1"/>
  <c r="P3857" i="1"/>
  <c r="L3857" i="1"/>
  <c r="K3857" i="1"/>
  <c r="R3856" i="1"/>
  <c r="Q3856" i="1"/>
  <c r="P3856" i="1"/>
  <c r="K3856" i="1"/>
  <c r="L3856" i="1" s="1"/>
  <c r="R3855" i="1"/>
  <c r="Q3855" i="1"/>
  <c r="P3855" i="1"/>
  <c r="K3855" i="1"/>
  <c r="L3855" i="1" s="1"/>
  <c r="R3854" i="1"/>
  <c r="Q3854" i="1"/>
  <c r="P3854" i="1"/>
  <c r="L3854" i="1"/>
  <c r="K3854" i="1"/>
  <c r="R3853" i="1"/>
  <c r="Q3853" i="1"/>
  <c r="P3853" i="1"/>
  <c r="L3853" i="1"/>
  <c r="K3853" i="1"/>
  <c r="R3852" i="1"/>
  <c r="Q3852" i="1"/>
  <c r="P3852" i="1"/>
  <c r="K3852" i="1"/>
  <c r="L3852" i="1" s="1"/>
  <c r="R3851" i="1"/>
  <c r="Q3851" i="1"/>
  <c r="P3851" i="1"/>
  <c r="K3851" i="1"/>
  <c r="L3851" i="1" s="1"/>
  <c r="R3850" i="1"/>
  <c r="Q3850" i="1"/>
  <c r="P3850" i="1"/>
  <c r="K3850" i="1"/>
  <c r="L3850" i="1" s="1"/>
  <c r="R3849" i="1"/>
  <c r="Q3849" i="1"/>
  <c r="P3849" i="1"/>
  <c r="L3849" i="1"/>
  <c r="K3849" i="1"/>
  <c r="R3848" i="1"/>
  <c r="Q3848" i="1"/>
  <c r="P3848" i="1"/>
  <c r="K3848" i="1"/>
  <c r="L3848" i="1" s="1"/>
  <c r="R3847" i="1"/>
  <c r="Q3847" i="1"/>
  <c r="P3847" i="1"/>
  <c r="K3847" i="1"/>
  <c r="L3847" i="1" s="1"/>
  <c r="R3846" i="1"/>
  <c r="Q3846" i="1"/>
  <c r="P3846" i="1"/>
  <c r="K3846" i="1"/>
  <c r="L3846" i="1" s="1"/>
  <c r="R3845" i="1"/>
  <c r="Q3845" i="1"/>
  <c r="P3845" i="1"/>
  <c r="L3845" i="1"/>
  <c r="K3845" i="1"/>
  <c r="R3844" i="1"/>
  <c r="Q3844" i="1"/>
  <c r="P3844" i="1"/>
  <c r="K3844" i="1"/>
  <c r="L3844" i="1" s="1"/>
  <c r="R3843" i="1"/>
  <c r="Q3843" i="1"/>
  <c r="P3843" i="1"/>
  <c r="L3843" i="1"/>
  <c r="K3843" i="1"/>
  <c r="R3842" i="1"/>
  <c r="Q3842" i="1"/>
  <c r="P3842" i="1"/>
  <c r="K3842" i="1"/>
  <c r="L3842" i="1" s="1"/>
  <c r="R3841" i="1"/>
  <c r="Q3841" i="1"/>
  <c r="P3841" i="1"/>
  <c r="L3841" i="1"/>
  <c r="K3841" i="1"/>
  <c r="R3840" i="1"/>
  <c r="Q3840" i="1"/>
  <c r="P3840" i="1"/>
  <c r="K3840" i="1"/>
  <c r="L3840" i="1" s="1"/>
  <c r="R3839" i="1"/>
  <c r="Q3839" i="1"/>
  <c r="P3839" i="1"/>
  <c r="K3839" i="1"/>
  <c r="L3839" i="1" s="1"/>
  <c r="R3838" i="1"/>
  <c r="Q3838" i="1"/>
  <c r="P3838" i="1"/>
  <c r="L3838" i="1"/>
  <c r="K3838" i="1"/>
  <c r="R3837" i="1"/>
  <c r="Q3837" i="1"/>
  <c r="P3837" i="1"/>
  <c r="L3837" i="1"/>
  <c r="K3837" i="1"/>
  <c r="R3836" i="1"/>
  <c r="Q3836" i="1"/>
  <c r="P3836" i="1"/>
  <c r="K3836" i="1"/>
  <c r="L3836" i="1" s="1"/>
  <c r="R3835" i="1"/>
  <c r="Q3835" i="1"/>
  <c r="P3835" i="1"/>
  <c r="K3835" i="1"/>
  <c r="L3835" i="1" s="1"/>
  <c r="R3834" i="1"/>
  <c r="Q3834" i="1"/>
  <c r="P3834" i="1"/>
  <c r="K3834" i="1"/>
  <c r="L3834" i="1" s="1"/>
  <c r="R3833" i="1"/>
  <c r="Q3833" i="1"/>
  <c r="P3833" i="1"/>
  <c r="L3833" i="1"/>
  <c r="K3833" i="1"/>
  <c r="R3832" i="1"/>
  <c r="Q3832" i="1"/>
  <c r="P3832" i="1"/>
  <c r="K3832" i="1"/>
  <c r="L3832" i="1" s="1"/>
  <c r="R3831" i="1"/>
  <c r="Q3831" i="1"/>
  <c r="P3831" i="1"/>
  <c r="K3831" i="1"/>
  <c r="L3831" i="1" s="1"/>
  <c r="R3830" i="1"/>
  <c r="Q3830" i="1"/>
  <c r="P3830" i="1"/>
  <c r="K3830" i="1"/>
  <c r="L3830" i="1" s="1"/>
  <c r="R3829" i="1"/>
  <c r="Q3829" i="1"/>
  <c r="P3829" i="1"/>
  <c r="L3829" i="1"/>
  <c r="K3829" i="1"/>
  <c r="R3828" i="1"/>
  <c r="Q3828" i="1"/>
  <c r="P3828" i="1"/>
  <c r="K3828" i="1"/>
  <c r="L3828" i="1" s="1"/>
  <c r="R3827" i="1"/>
  <c r="Q3827" i="1"/>
  <c r="P3827" i="1"/>
  <c r="L3827" i="1"/>
  <c r="K3827" i="1"/>
  <c r="R3826" i="1"/>
  <c r="Q3826" i="1"/>
  <c r="P3826" i="1"/>
  <c r="K3826" i="1"/>
  <c r="L3826" i="1" s="1"/>
  <c r="R3825" i="1"/>
  <c r="Q3825" i="1"/>
  <c r="P3825" i="1"/>
  <c r="L3825" i="1"/>
  <c r="K3825" i="1"/>
  <c r="R3824" i="1"/>
  <c r="Q3824" i="1"/>
  <c r="P3824" i="1"/>
  <c r="K3824" i="1"/>
  <c r="L3824" i="1" s="1"/>
  <c r="R3823" i="1"/>
  <c r="Q3823" i="1"/>
  <c r="P3823" i="1"/>
  <c r="L3823" i="1"/>
  <c r="K3823" i="1"/>
  <c r="R3822" i="1"/>
  <c r="Q3822" i="1"/>
  <c r="P3822" i="1"/>
  <c r="L3822" i="1"/>
  <c r="K3822" i="1"/>
  <c r="K3821" i="1"/>
  <c r="L3821" i="1" s="1"/>
  <c r="L3820" i="1"/>
  <c r="K3820" i="1"/>
  <c r="K3819" i="1"/>
  <c r="L3819" i="1" s="1"/>
  <c r="K3818" i="1"/>
  <c r="L3818" i="1" s="1"/>
  <c r="K3817" i="1"/>
  <c r="L3817" i="1" s="1"/>
  <c r="K3816" i="1"/>
  <c r="L3816" i="1" s="1"/>
  <c r="K3815" i="1"/>
  <c r="L3815" i="1" s="1"/>
  <c r="L3814" i="1"/>
  <c r="K3814" i="1"/>
  <c r="K3813" i="1"/>
  <c r="L3813" i="1" s="1"/>
  <c r="L3812" i="1"/>
  <c r="K3812" i="1"/>
  <c r="K3811" i="1"/>
  <c r="L3811" i="1" s="1"/>
  <c r="K3810" i="1"/>
  <c r="L3810" i="1" s="1"/>
  <c r="K3809" i="1"/>
  <c r="L3809" i="1" s="1"/>
  <c r="K3808" i="1"/>
  <c r="L3808" i="1" s="1"/>
  <c r="K3807" i="1"/>
  <c r="L3807" i="1" s="1"/>
  <c r="L3806" i="1"/>
  <c r="K3806" i="1"/>
  <c r="K3805" i="1"/>
  <c r="L3805" i="1" s="1"/>
  <c r="L3804" i="1"/>
  <c r="K3804" i="1"/>
  <c r="K3803" i="1"/>
  <c r="L3803" i="1" s="1"/>
  <c r="K3802" i="1"/>
  <c r="L3802" i="1" s="1"/>
  <c r="K3801" i="1"/>
  <c r="L3801" i="1" s="1"/>
  <c r="K3800" i="1"/>
  <c r="L3800" i="1" s="1"/>
  <c r="K3799" i="1"/>
  <c r="L3799" i="1" s="1"/>
  <c r="L3798" i="1"/>
  <c r="K3798" i="1"/>
  <c r="K3797" i="1"/>
  <c r="L3797" i="1" s="1"/>
  <c r="L3796" i="1"/>
  <c r="K3796" i="1"/>
  <c r="K3795" i="1"/>
  <c r="L3795" i="1" s="1"/>
  <c r="K3794" i="1"/>
  <c r="L3794" i="1" s="1"/>
  <c r="K3793" i="1"/>
  <c r="L3793" i="1" s="1"/>
  <c r="K3792" i="1"/>
  <c r="L3792" i="1" s="1"/>
  <c r="K3791" i="1"/>
  <c r="L3791" i="1" s="1"/>
  <c r="L3790" i="1"/>
  <c r="K3790" i="1"/>
  <c r="K3789" i="1"/>
  <c r="L3789" i="1" s="1"/>
  <c r="L3788" i="1"/>
  <c r="K3788" i="1"/>
  <c r="K3787" i="1"/>
  <c r="L3787" i="1" s="1"/>
  <c r="K3786" i="1"/>
  <c r="L3786" i="1" s="1"/>
  <c r="K3785" i="1"/>
  <c r="L3785" i="1" s="1"/>
  <c r="K3784" i="1"/>
  <c r="L3784" i="1" s="1"/>
  <c r="K3783" i="1"/>
  <c r="L3783" i="1" s="1"/>
  <c r="L3782" i="1"/>
  <c r="K3782" i="1"/>
  <c r="K3781" i="1"/>
  <c r="L3781" i="1" s="1"/>
  <c r="L3780" i="1"/>
  <c r="K3780" i="1"/>
  <c r="K3779" i="1"/>
  <c r="L3779" i="1" s="1"/>
  <c r="K3778" i="1"/>
  <c r="L3778" i="1" s="1"/>
  <c r="K3777" i="1"/>
  <c r="L3777" i="1" s="1"/>
  <c r="K3776" i="1"/>
  <c r="L3776" i="1" s="1"/>
  <c r="K3775" i="1"/>
  <c r="L3775" i="1" s="1"/>
  <c r="L3774" i="1"/>
  <c r="K3774" i="1"/>
  <c r="K3773" i="1"/>
  <c r="L3773" i="1" s="1"/>
  <c r="L3772" i="1"/>
  <c r="K3772" i="1"/>
  <c r="K3771" i="1"/>
  <c r="L3771" i="1" s="1"/>
  <c r="K3770" i="1"/>
  <c r="L3770" i="1" s="1"/>
  <c r="K3769" i="1"/>
  <c r="L3769" i="1" s="1"/>
  <c r="K3768" i="1"/>
  <c r="L3768" i="1" s="1"/>
  <c r="K3767" i="1"/>
  <c r="L3767" i="1" s="1"/>
  <c r="L3766" i="1"/>
  <c r="K3766" i="1"/>
  <c r="K3765" i="1"/>
  <c r="L3765" i="1" s="1"/>
  <c r="L3764" i="1"/>
  <c r="K3764" i="1"/>
  <c r="K3763" i="1"/>
  <c r="L3763" i="1" s="1"/>
  <c r="K3762" i="1"/>
  <c r="L3762" i="1" s="1"/>
  <c r="K3761" i="1"/>
  <c r="L3761" i="1" s="1"/>
  <c r="K3760" i="1"/>
  <c r="L3760" i="1" s="1"/>
  <c r="K3759" i="1"/>
  <c r="L3759" i="1" s="1"/>
  <c r="L3758" i="1"/>
  <c r="K3758" i="1"/>
  <c r="K3757" i="1"/>
  <c r="L3757" i="1" s="1"/>
  <c r="L3756" i="1"/>
  <c r="K3756" i="1"/>
  <c r="K3755" i="1"/>
  <c r="L3755" i="1" s="1"/>
  <c r="K3754" i="1"/>
  <c r="L3754" i="1" s="1"/>
  <c r="K3753" i="1"/>
  <c r="L3753" i="1" s="1"/>
  <c r="K3752" i="1"/>
  <c r="L3752" i="1" s="1"/>
  <c r="K3751" i="1"/>
  <c r="L3751" i="1" s="1"/>
  <c r="L3750" i="1"/>
  <c r="K3750" i="1"/>
  <c r="K3749" i="1"/>
  <c r="L3749" i="1" s="1"/>
  <c r="L3748" i="1"/>
  <c r="K3748" i="1"/>
  <c r="K3747" i="1"/>
  <c r="L3747" i="1" s="1"/>
  <c r="K3746" i="1"/>
  <c r="L3746" i="1" s="1"/>
  <c r="K3745" i="1"/>
  <c r="L3745" i="1" s="1"/>
  <c r="K3744" i="1"/>
  <c r="L3744" i="1" s="1"/>
  <c r="K3743" i="1"/>
  <c r="L3743" i="1" s="1"/>
  <c r="L3742" i="1"/>
  <c r="K3742" i="1"/>
  <c r="K3741" i="1"/>
  <c r="L3741" i="1" s="1"/>
  <c r="L3740" i="1"/>
  <c r="K3740" i="1"/>
  <c r="K3739" i="1"/>
  <c r="L3739" i="1" s="1"/>
  <c r="K3738" i="1"/>
  <c r="L3738" i="1" s="1"/>
  <c r="K3737" i="1"/>
  <c r="L3737" i="1" s="1"/>
  <c r="K3736" i="1"/>
  <c r="L3736" i="1" s="1"/>
  <c r="K3735" i="1"/>
  <c r="L3735" i="1" s="1"/>
  <c r="L3734" i="1"/>
  <c r="K3734" i="1"/>
  <c r="K3733" i="1"/>
  <c r="L3733" i="1" s="1"/>
  <c r="L3732" i="1"/>
  <c r="K3732" i="1"/>
  <c r="K3731" i="1"/>
  <c r="L3731" i="1" s="1"/>
  <c r="K3730" i="1"/>
  <c r="L3730" i="1" s="1"/>
  <c r="K3729" i="1"/>
  <c r="L3729" i="1" s="1"/>
  <c r="K3728" i="1"/>
  <c r="L3728" i="1" s="1"/>
  <c r="K3727" i="1"/>
  <c r="L3727" i="1" s="1"/>
  <c r="L3726" i="1"/>
  <c r="K3726" i="1"/>
  <c r="K3725" i="1"/>
  <c r="L3725" i="1" s="1"/>
  <c r="L3724" i="1"/>
  <c r="K3724" i="1"/>
  <c r="K3723" i="1"/>
  <c r="L3723" i="1" s="1"/>
  <c r="K3722" i="1"/>
  <c r="L3722" i="1" s="1"/>
  <c r="K3721" i="1"/>
  <c r="L3721" i="1" s="1"/>
  <c r="K3720" i="1"/>
  <c r="L3720" i="1" s="1"/>
  <c r="K3719" i="1"/>
  <c r="L3719" i="1" s="1"/>
  <c r="L3718" i="1"/>
  <c r="K3718" i="1"/>
  <c r="K3717" i="1"/>
  <c r="L3717" i="1" s="1"/>
  <c r="L3716" i="1"/>
  <c r="K3716" i="1"/>
  <c r="K3715" i="1"/>
  <c r="L3715" i="1" s="1"/>
  <c r="K3714" i="1"/>
  <c r="L3714" i="1" s="1"/>
  <c r="K3713" i="1"/>
  <c r="L3713" i="1" s="1"/>
  <c r="K3712" i="1"/>
  <c r="L3712" i="1" s="1"/>
  <c r="K3711" i="1"/>
  <c r="L3711" i="1" s="1"/>
  <c r="L3710" i="1"/>
  <c r="K3710" i="1"/>
  <c r="K3709" i="1"/>
  <c r="L3709" i="1" s="1"/>
  <c r="L3708" i="1"/>
  <c r="K3708" i="1"/>
  <c r="K3707" i="1"/>
  <c r="L3707" i="1" s="1"/>
  <c r="K3706" i="1"/>
  <c r="L3706" i="1" s="1"/>
  <c r="K3705" i="1"/>
  <c r="L3705" i="1" s="1"/>
  <c r="K3704" i="1"/>
  <c r="L3704" i="1" s="1"/>
  <c r="K3703" i="1"/>
  <c r="L3703" i="1" s="1"/>
  <c r="L3702" i="1"/>
  <c r="K3702" i="1"/>
  <c r="K3701" i="1"/>
  <c r="L3701" i="1" s="1"/>
  <c r="L3700" i="1"/>
  <c r="K3700" i="1"/>
  <c r="K3699" i="1"/>
  <c r="L3699" i="1" s="1"/>
  <c r="K3698" i="1"/>
  <c r="L3698" i="1" s="1"/>
  <c r="K3697" i="1"/>
  <c r="L3697" i="1" s="1"/>
  <c r="K3696" i="1"/>
  <c r="L3696" i="1" s="1"/>
  <c r="K3695" i="1"/>
  <c r="L3695" i="1" s="1"/>
  <c r="L3694" i="1"/>
  <c r="K3694" i="1"/>
  <c r="K3693" i="1"/>
  <c r="L3693" i="1" s="1"/>
  <c r="L3692" i="1"/>
  <c r="K3692" i="1"/>
  <c r="K3691" i="1"/>
  <c r="L3691" i="1" s="1"/>
  <c r="K3690" i="1"/>
  <c r="L3690" i="1" s="1"/>
  <c r="K3689" i="1"/>
  <c r="L3689" i="1" s="1"/>
  <c r="K3688" i="1"/>
  <c r="L3688" i="1" s="1"/>
  <c r="L3687" i="1"/>
  <c r="K3687" i="1"/>
  <c r="K3686" i="1"/>
  <c r="L3686" i="1" s="1"/>
  <c r="L3685" i="1"/>
  <c r="K3685" i="1"/>
  <c r="K3684" i="1"/>
  <c r="L3684" i="1" s="1"/>
  <c r="L3683" i="1"/>
  <c r="K3683" i="1"/>
  <c r="K3682" i="1"/>
  <c r="L3682" i="1" s="1"/>
  <c r="K3681" i="1"/>
  <c r="L3681" i="1" s="1"/>
  <c r="K3680" i="1"/>
  <c r="L3680" i="1" s="1"/>
  <c r="L3679" i="1"/>
  <c r="K3679" i="1"/>
  <c r="K3678" i="1"/>
  <c r="L3678" i="1" s="1"/>
  <c r="L3677" i="1"/>
  <c r="K3677" i="1"/>
  <c r="K3676" i="1"/>
  <c r="L3676" i="1" s="1"/>
  <c r="K3675" i="1"/>
  <c r="L3675" i="1" s="1"/>
  <c r="K3674" i="1"/>
  <c r="L3674" i="1" s="1"/>
  <c r="K3673" i="1"/>
  <c r="L3673" i="1" s="1"/>
  <c r="K3672" i="1"/>
  <c r="L3672" i="1" s="1"/>
  <c r="L3671" i="1"/>
  <c r="K3671" i="1"/>
  <c r="K3670" i="1"/>
  <c r="L3670" i="1" s="1"/>
  <c r="L3669" i="1"/>
  <c r="K3669" i="1"/>
  <c r="K3668" i="1"/>
  <c r="L3668" i="1" s="1"/>
  <c r="K3667" i="1"/>
  <c r="L3667" i="1" s="1"/>
  <c r="K3666" i="1"/>
  <c r="L3666" i="1" s="1"/>
  <c r="K3665" i="1"/>
  <c r="L3665" i="1" s="1"/>
  <c r="K3664" i="1"/>
  <c r="L3664" i="1" s="1"/>
  <c r="L3663" i="1"/>
  <c r="K3663" i="1"/>
  <c r="K3662" i="1"/>
  <c r="L3662" i="1" s="1"/>
  <c r="L3661" i="1"/>
  <c r="K3661" i="1"/>
  <c r="K3660" i="1"/>
  <c r="L3660" i="1" s="1"/>
  <c r="L3659" i="1"/>
  <c r="K3659" i="1"/>
  <c r="K3658" i="1"/>
  <c r="L3658" i="1" s="1"/>
  <c r="K3657" i="1"/>
  <c r="L3657" i="1" s="1"/>
  <c r="K3656" i="1"/>
  <c r="L3656" i="1" s="1"/>
  <c r="L3655" i="1"/>
  <c r="K3655" i="1"/>
  <c r="K3654" i="1"/>
  <c r="L3654" i="1" s="1"/>
  <c r="L3653" i="1"/>
  <c r="K3653" i="1"/>
  <c r="K3652" i="1"/>
  <c r="L3652" i="1" s="1"/>
  <c r="L3651" i="1"/>
  <c r="K3651" i="1"/>
  <c r="K3650" i="1"/>
  <c r="L3650" i="1" s="1"/>
  <c r="K3649" i="1"/>
  <c r="L3649" i="1" s="1"/>
  <c r="K3648" i="1"/>
  <c r="L3648" i="1" s="1"/>
  <c r="L3647" i="1"/>
  <c r="K3647" i="1"/>
  <c r="K3646" i="1"/>
  <c r="L3646" i="1" s="1"/>
  <c r="L3645" i="1"/>
  <c r="K3645" i="1"/>
  <c r="K3644" i="1"/>
  <c r="L3644" i="1" s="1"/>
  <c r="K3643" i="1"/>
  <c r="L3643" i="1" s="1"/>
  <c r="K3642" i="1"/>
  <c r="L3642" i="1" s="1"/>
  <c r="K3641" i="1"/>
  <c r="L3641" i="1" s="1"/>
  <c r="K3640" i="1"/>
  <c r="L3640" i="1" s="1"/>
  <c r="L3639" i="1"/>
  <c r="K3639" i="1"/>
  <c r="K3638" i="1"/>
  <c r="L3638" i="1" s="1"/>
  <c r="L3637" i="1"/>
  <c r="K3637" i="1"/>
  <c r="K3636" i="1"/>
  <c r="L3636" i="1" s="1"/>
  <c r="K3635" i="1"/>
  <c r="L3635" i="1" s="1"/>
  <c r="K3634" i="1"/>
  <c r="L3634" i="1" s="1"/>
  <c r="K3633" i="1"/>
  <c r="L3633" i="1" s="1"/>
  <c r="K3632" i="1"/>
  <c r="L3632" i="1" s="1"/>
  <c r="L3631" i="1"/>
  <c r="K3631" i="1"/>
  <c r="K3630" i="1"/>
  <c r="L3630" i="1" s="1"/>
  <c r="L3629" i="1"/>
  <c r="K3629" i="1"/>
  <c r="K3628" i="1"/>
  <c r="L3628" i="1" s="1"/>
  <c r="L3627" i="1"/>
  <c r="K3627" i="1"/>
  <c r="K3626" i="1"/>
  <c r="L3626" i="1" s="1"/>
  <c r="K3625" i="1"/>
  <c r="L3625" i="1" s="1"/>
  <c r="K3624" i="1"/>
  <c r="L3624" i="1" s="1"/>
  <c r="L3623" i="1"/>
  <c r="K3623" i="1"/>
  <c r="K3622" i="1"/>
  <c r="L3622" i="1" s="1"/>
  <c r="L3621" i="1"/>
  <c r="K3621" i="1"/>
  <c r="K3620" i="1"/>
  <c r="L3620" i="1" s="1"/>
  <c r="L3619" i="1"/>
  <c r="K3619" i="1"/>
  <c r="K3618" i="1"/>
  <c r="L3618" i="1" s="1"/>
  <c r="K3617" i="1"/>
  <c r="L3617" i="1" s="1"/>
  <c r="K3616" i="1"/>
  <c r="L3616" i="1" s="1"/>
  <c r="L3615" i="1"/>
  <c r="K3615" i="1"/>
  <c r="K3614" i="1"/>
  <c r="L3614" i="1" s="1"/>
  <c r="L3613" i="1"/>
  <c r="K3613" i="1"/>
  <c r="K3612" i="1"/>
  <c r="L3612" i="1" s="1"/>
  <c r="K3611" i="1"/>
  <c r="L3611" i="1" s="1"/>
  <c r="K3610" i="1"/>
  <c r="L3610" i="1" s="1"/>
  <c r="K3609" i="1"/>
  <c r="L3609" i="1" s="1"/>
  <c r="K3608" i="1"/>
  <c r="L3608" i="1" s="1"/>
  <c r="L3607" i="1"/>
  <c r="K3607" i="1"/>
  <c r="K3606" i="1"/>
  <c r="L3606" i="1" s="1"/>
  <c r="L3605" i="1"/>
  <c r="K3605" i="1"/>
  <c r="K3604" i="1"/>
  <c r="L3604" i="1" s="1"/>
  <c r="K3603" i="1"/>
  <c r="L3603" i="1" s="1"/>
  <c r="K3602" i="1"/>
  <c r="L3602" i="1" s="1"/>
  <c r="K3601" i="1"/>
  <c r="L3601" i="1" s="1"/>
  <c r="K3600" i="1"/>
  <c r="L3600" i="1" s="1"/>
  <c r="L3599" i="1"/>
  <c r="K3599" i="1"/>
  <c r="K3598" i="1"/>
  <c r="L3598" i="1" s="1"/>
  <c r="L3597" i="1"/>
  <c r="K3597" i="1"/>
  <c r="K3596" i="1"/>
  <c r="L3596" i="1" s="1"/>
  <c r="L3595" i="1"/>
  <c r="K3595" i="1"/>
  <c r="K3594" i="1"/>
  <c r="L3594" i="1" s="1"/>
  <c r="K3593" i="1"/>
  <c r="L3593" i="1" s="1"/>
  <c r="K3592" i="1"/>
  <c r="L3592" i="1" s="1"/>
  <c r="L3591" i="1"/>
  <c r="K3591" i="1"/>
  <c r="K3590" i="1"/>
  <c r="L3590" i="1" s="1"/>
  <c r="L3589" i="1"/>
  <c r="K3589" i="1"/>
  <c r="K3588" i="1"/>
  <c r="L3588" i="1" s="1"/>
  <c r="L3587" i="1"/>
  <c r="K3587" i="1"/>
  <c r="K3586" i="1"/>
  <c r="L3586" i="1" s="1"/>
  <c r="K3585" i="1"/>
  <c r="L3585" i="1" s="1"/>
  <c r="K3584" i="1"/>
  <c r="L3584" i="1" s="1"/>
  <c r="L3583" i="1"/>
  <c r="K3583" i="1"/>
  <c r="K3582" i="1"/>
  <c r="L3582" i="1" s="1"/>
  <c r="L3581" i="1"/>
  <c r="K3581" i="1"/>
  <c r="K3580" i="1"/>
  <c r="L3580" i="1" s="1"/>
  <c r="K3579" i="1"/>
  <c r="L3579" i="1" s="1"/>
  <c r="K3578" i="1"/>
  <c r="L3578" i="1" s="1"/>
  <c r="K3577" i="1"/>
  <c r="L3577" i="1" s="1"/>
  <c r="K3576" i="1"/>
  <c r="L3576" i="1" s="1"/>
  <c r="L3575" i="1"/>
  <c r="K3575" i="1"/>
  <c r="K3574" i="1"/>
  <c r="L3574" i="1" s="1"/>
  <c r="K3573" i="1"/>
  <c r="L3573" i="1" s="1"/>
  <c r="K3572" i="1"/>
  <c r="L3572" i="1" s="1"/>
  <c r="K3571" i="1"/>
  <c r="L3571" i="1" s="1"/>
  <c r="K3570" i="1"/>
  <c r="L3570" i="1" s="1"/>
  <c r="K3569" i="1"/>
  <c r="L3569" i="1" s="1"/>
  <c r="K3568" i="1"/>
  <c r="L3568" i="1" s="1"/>
  <c r="L3567" i="1"/>
  <c r="K3567" i="1"/>
  <c r="K3566" i="1"/>
  <c r="L3566" i="1" s="1"/>
  <c r="K3565" i="1"/>
  <c r="L3565" i="1" s="1"/>
  <c r="K3564" i="1"/>
  <c r="L3564" i="1" s="1"/>
  <c r="L3563" i="1"/>
  <c r="K3563" i="1"/>
  <c r="K3562" i="1"/>
  <c r="L3562" i="1" s="1"/>
  <c r="K3561" i="1"/>
  <c r="L3561" i="1" s="1"/>
  <c r="K3560" i="1"/>
  <c r="L3560" i="1" s="1"/>
  <c r="L3559" i="1"/>
  <c r="K3559" i="1"/>
  <c r="K3558" i="1"/>
  <c r="L3558" i="1" s="1"/>
  <c r="L3557" i="1"/>
  <c r="K3557" i="1"/>
  <c r="K3556" i="1"/>
  <c r="L3556" i="1" s="1"/>
  <c r="L3555" i="1"/>
  <c r="K3555" i="1"/>
  <c r="K3554" i="1"/>
  <c r="L3554" i="1" s="1"/>
  <c r="K3553" i="1"/>
  <c r="L3553" i="1" s="1"/>
  <c r="K3552" i="1"/>
  <c r="L3552" i="1" s="1"/>
  <c r="L3551" i="1"/>
  <c r="K3551" i="1"/>
  <c r="K3550" i="1"/>
  <c r="L3550" i="1" s="1"/>
  <c r="L3549" i="1"/>
  <c r="K3549" i="1"/>
  <c r="K3548" i="1"/>
  <c r="L3548" i="1" s="1"/>
  <c r="K3547" i="1"/>
  <c r="L3547" i="1" s="1"/>
  <c r="K3546" i="1"/>
  <c r="L3546" i="1" s="1"/>
  <c r="K3545" i="1"/>
  <c r="L3545" i="1" s="1"/>
  <c r="K3544" i="1"/>
  <c r="L3544" i="1" s="1"/>
  <c r="L3543" i="1"/>
  <c r="K3543" i="1"/>
  <c r="K3542" i="1"/>
  <c r="L3542" i="1" s="1"/>
  <c r="K3541" i="1"/>
  <c r="L3541" i="1" s="1"/>
  <c r="K3540" i="1"/>
  <c r="L3540" i="1" s="1"/>
  <c r="K3539" i="1"/>
  <c r="L3539" i="1" s="1"/>
  <c r="K3538" i="1"/>
  <c r="L3538" i="1" s="1"/>
  <c r="K3537" i="1"/>
  <c r="L3537" i="1" s="1"/>
  <c r="K3536" i="1"/>
  <c r="L3536" i="1" s="1"/>
  <c r="L3535" i="1"/>
  <c r="K3535" i="1"/>
  <c r="K3534" i="1"/>
  <c r="L3534" i="1" s="1"/>
  <c r="K3533" i="1"/>
  <c r="L3533" i="1" s="1"/>
  <c r="K3532" i="1"/>
  <c r="L3532" i="1" s="1"/>
  <c r="L3531" i="1"/>
  <c r="K3531" i="1"/>
  <c r="K3530" i="1"/>
  <c r="L3530" i="1" s="1"/>
  <c r="K3529" i="1"/>
  <c r="L3529" i="1" s="1"/>
  <c r="K3528" i="1"/>
  <c r="L3528" i="1" s="1"/>
  <c r="L3527" i="1"/>
  <c r="K3527" i="1"/>
  <c r="K3526" i="1"/>
  <c r="L3526" i="1" s="1"/>
  <c r="L3525" i="1"/>
  <c r="K3525" i="1"/>
  <c r="K3524" i="1"/>
  <c r="L3524" i="1" s="1"/>
  <c r="L3523" i="1"/>
  <c r="K3523" i="1"/>
  <c r="K3522" i="1"/>
  <c r="L3522" i="1" s="1"/>
  <c r="K3521" i="1"/>
  <c r="L3521" i="1" s="1"/>
  <c r="K3520" i="1"/>
  <c r="L3520" i="1" s="1"/>
  <c r="L3519" i="1"/>
  <c r="K3519" i="1"/>
  <c r="K3518" i="1"/>
  <c r="L3518" i="1" s="1"/>
  <c r="L3517" i="1"/>
  <c r="K3517" i="1"/>
  <c r="K3516" i="1"/>
  <c r="L3516" i="1" s="1"/>
  <c r="K3515" i="1"/>
  <c r="L3515" i="1" s="1"/>
  <c r="K3514" i="1"/>
  <c r="L3514" i="1" s="1"/>
  <c r="K3513" i="1"/>
  <c r="L3513" i="1" s="1"/>
  <c r="K3512" i="1"/>
  <c r="L3512" i="1" s="1"/>
  <c r="L3511" i="1"/>
  <c r="K3511" i="1"/>
  <c r="K3510" i="1"/>
  <c r="L3510" i="1" s="1"/>
  <c r="K3509" i="1"/>
  <c r="L3509" i="1" s="1"/>
  <c r="K3508" i="1"/>
  <c r="L3508" i="1" s="1"/>
  <c r="K3507" i="1"/>
  <c r="L3507" i="1" s="1"/>
  <c r="K3506" i="1"/>
  <c r="L3506" i="1" s="1"/>
  <c r="K3505" i="1"/>
  <c r="L3505" i="1" s="1"/>
  <c r="K3504" i="1"/>
  <c r="L3504" i="1" s="1"/>
  <c r="L3503" i="1"/>
  <c r="K3503" i="1"/>
  <c r="K3502" i="1"/>
  <c r="L3502" i="1" s="1"/>
  <c r="K3501" i="1"/>
  <c r="L3501" i="1" s="1"/>
  <c r="K3500" i="1"/>
  <c r="L3500" i="1" s="1"/>
  <c r="L3499" i="1"/>
  <c r="K3499" i="1"/>
  <c r="K3498" i="1"/>
  <c r="L3498" i="1" s="1"/>
  <c r="K3497" i="1"/>
  <c r="L3497" i="1" s="1"/>
  <c r="K3496" i="1"/>
  <c r="L3496" i="1" s="1"/>
  <c r="L3495" i="1"/>
  <c r="K3495" i="1"/>
  <c r="K3494" i="1"/>
  <c r="L3494" i="1" s="1"/>
  <c r="L3493" i="1"/>
  <c r="K3493" i="1"/>
  <c r="K3492" i="1"/>
  <c r="L3492" i="1" s="1"/>
  <c r="L3491" i="1"/>
  <c r="K3491" i="1"/>
  <c r="K3490" i="1"/>
  <c r="L3490" i="1" s="1"/>
  <c r="K3489" i="1"/>
  <c r="L3489" i="1" s="1"/>
  <c r="K3488" i="1"/>
  <c r="L3488" i="1" s="1"/>
  <c r="L3487" i="1"/>
  <c r="K3487" i="1"/>
  <c r="K3486" i="1"/>
  <c r="L3486" i="1" s="1"/>
  <c r="L3485" i="1"/>
  <c r="K3485" i="1"/>
  <c r="K3484" i="1"/>
  <c r="L3484" i="1" s="1"/>
  <c r="K3483" i="1"/>
  <c r="L3483" i="1" s="1"/>
  <c r="K3482" i="1"/>
  <c r="L3482" i="1" s="1"/>
  <c r="K3481" i="1"/>
  <c r="L3481" i="1" s="1"/>
  <c r="K3480" i="1"/>
  <c r="L3480" i="1" s="1"/>
  <c r="L3479" i="1"/>
  <c r="K3479" i="1"/>
  <c r="K3478" i="1"/>
  <c r="L3478" i="1" s="1"/>
  <c r="K3477" i="1"/>
  <c r="L3477" i="1" s="1"/>
  <c r="K3476" i="1"/>
  <c r="L3476" i="1" s="1"/>
  <c r="K3475" i="1"/>
  <c r="L3475" i="1" s="1"/>
  <c r="K3474" i="1"/>
  <c r="L3474" i="1" s="1"/>
  <c r="K3473" i="1"/>
  <c r="L3473" i="1" s="1"/>
  <c r="K3472" i="1"/>
  <c r="L3472" i="1" s="1"/>
  <c r="L3471" i="1"/>
  <c r="K3471" i="1"/>
  <c r="K3470" i="1"/>
  <c r="L3470" i="1" s="1"/>
  <c r="K3469" i="1"/>
  <c r="L3469" i="1" s="1"/>
  <c r="K3468" i="1"/>
  <c r="L3468" i="1" s="1"/>
  <c r="L3467" i="1"/>
  <c r="K3467" i="1"/>
  <c r="K3466" i="1"/>
  <c r="L3466" i="1" s="1"/>
  <c r="K3465" i="1"/>
  <c r="L3465" i="1" s="1"/>
  <c r="K3464" i="1"/>
  <c r="L3464" i="1" s="1"/>
  <c r="L3463" i="1"/>
  <c r="K3463" i="1"/>
  <c r="K3462" i="1"/>
  <c r="L3462" i="1" s="1"/>
  <c r="L3461" i="1"/>
  <c r="K3461" i="1"/>
  <c r="K3460" i="1"/>
  <c r="L3460" i="1" s="1"/>
  <c r="L3459" i="1"/>
  <c r="K3459" i="1"/>
  <c r="K3458" i="1"/>
  <c r="L3458" i="1" s="1"/>
  <c r="K3457" i="1"/>
  <c r="L3457" i="1" s="1"/>
  <c r="K3456" i="1"/>
  <c r="L3456" i="1" s="1"/>
  <c r="L3455" i="1"/>
  <c r="K3455" i="1"/>
  <c r="K3454" i="1"/>
  <c r="L3454" i="1" s="1"/>
  <c r="L3453" i="1"/>
  <c r="K3453" i="1"/>
  <c r="K3452" i="1"/>
  <c r="L3452" i="1" s="1"/>
  <c r="K3451" i="1"/>
  <c r="L3451" i="1" s="1"/>
  <c r="K3450" i="1"/>
  <c r="L3450" i="1" s="1"/>
  <c r="K3449" i="1"/>
  <c r="L3449" i="1" s="1"/>
  <c r="K3448" i="1"/>
  <c r="L3448" i="1" s="1"/>
  <c r="L3447" i="1"/>
  <c r="K3447" i="1"/>
  <c r="K3446" i="1"/>
  <c r="L3446" i="1" s="1"/>
  <c r="K3445" i="1"/>
  <c r="L3445" i="1" s="1"/>
  <c r="K3444" i="1"/>
  <c r="L3444" i="1" s="1"/>
  <c r="K3443" i="1"/>
  <c r="L3443" i="1" s="1"/>
  <c r="K3442" i="1"/>
  <c r="L3442" i="1" s="1"/>
  <c r="K3441" i="1"/>
  <c r="L3441" i="1" s="1"/>
  <c r="K3440" i="1"/>
  <c r="L3440" i="1" s="1"/>
  <c r="L3439" i="1"/>
  <c r="K3439" i="1"/>
  <c r="K3438" i="1"/>
  <c r="L3438" i="1" s="1"/>
  <c r="K3437" i="1"/>
  <c r="L3437" i="1" s="1"/>
  <c r="K3436" i="1"/>
  <c r="L3436" i="1" s="1"/>
  <c r="L3435" i="1"/>
  <c r="K3435" i="1"/>
  <c r="K3434" i="1"/>
  <c r="L3434" i="1" s="1"/>
  <c r="K3433" i="1"/>
  <c r="L3433" i="1" s="1"/>
  <c r="K3432" i="1"/>
  <c r="L3432" i="1" s="1"/>
  <c r="L3431" i="1"/>
  <c r="K3431" i="1"/>
  <c r="K3430" i="1"/>
  <c r="L3430" i="1" s="1"/>
  <c r="L3429" i="1"/>
  <c r="K3429" i="1"/>
  <c r="K3428" i="1"/>
  <c r="L3428" i="1" s="1"/>
  <c r="L3427" i="1"/>
  <c r="K3427" i="1"/>
  <c r="K3426" i="1"/>
  <c r="L3426" i="1" s="1"/>
  <c r="K3425" i="1"/>
  <c r="L3425" i="1" s="1"/>
  <c r="K3424" i="1"/>
  <c r="L3424" i="1" s="1"/>
  <c r="L3423" i="1"/>
  <c r="K3423" i="1"/>
  <c r="K3422" i="1"/>
  <c r="L3422" i="1" s="1"/>
  <c r="L3421" i="1"/>
  <c r="K3421" i="1"/>
  <c r="K3420" i="1"/>
  <c r="L3420" i="1" s="1"/>
  <c r="K3419" i="1"/>
  <c r="L3419" i="1" s="1"/>
  <c r="K3418" i="1"/>
  <c r="L3418" i="1" s="1"/>
  <c r="K3417" i="1"/>
  <c r="L3417" i="1" s="1"/>
  <c r="K3416" i="1"/>
  <c r="L3416" i="1" s="1"/>
  <c r="L3415" i="1"/>
  <c r="K3415" i="1"/>
  <c r="K3414" i="1"/>
  <c r="L3414" i="1" s="1"/>
  <c r="K3413" i="1"/>
  <c r="L3413" i="1" s="1"/>
  <c r="K3412" i="1"/>
  <c r="L3412" i="1" s="1"/>
  <c r="K3411" i="1"/>
  <c r="L3411" i="1" s="1"/>
  <c r="K3410" i="1"/>
  <c r="L3410" i="1" s="1"/>
  <c r="K3409" i="1"/>
  <c r="L3409" i="1" s="1"/>
  <c r="K3408" i="1"/>
  <c r="L3408" i="1" s="1"/>
  <c r="L3407" i="1"/>
  <c r="K3407" i="1"/>
  <c r="K3406" i="1"/>
  <c r="L3406" i="1" s="1"/>
  <c r="K3405" i="1"/>
  <c r="L3405" i="1" s="1"/>
  <c r="K3404" i="1"/>
  <c r="L3404" i="1" s="1"/>
  <c r="L3403" i="1"/>
  <c r="K3403" i="1"/>
  <c r="K3402" i="1"/>
  <c r="L3402" i="1" s="1"/>
  <c r="K3401" i="1"/>
  <c r="L3401" i="1" s="1"/>
  <c r="K3400" i="1"/>
  <c r="L3400" i="1" s="1"/>
  <c r="L3399" i="1"/>
  <c r="K3399" i="1"/>
  <c r="K3398" i="1"/>
  <c r="L3398" i="1" s="1"/>
  <c r="L3397" i="1"/>
  <c r="K3397" i="1"/>
  <c r="K3396" i="1"/>
  <c r="L3396" i="1" s="1"/>
  <c r="L3395" i="1"/>
  <c r="K3395" i="1"/>
  <c r="K3394" i="1"/>
  <c r="L3394" i="1" s="1"/>
  <c r="K3393" i="1"/>
  <c r="L3393" i="1" s="1"/>
  <c r="L3392" i="1"/>
  <c r="K3392" i="1"/>
  <c r="K3391" i="1"/>
  <c r="L3391" i="1" s="1"/>
  <c r="K3390" i="1"/>
  <c r="L3390" i="1" s="1"/>
  <c r="K3389" i="1"/>
  <c r="L3389" i="1" s="1"/>
  <c r="K3388" i="1"/>
  <c r="L3388" i="1" s="1"/>
  <c r="K3387" i="1"/>
  <c r="L3387" i="1" s="1"/>
  <c r="L3386" i="1"/>
  <c r="K3386" i="1"/>
  <c r="K3385" i="1"/>
  <c r="L3385" i="1" s="1"/>
  <c r="L3384" i="1"/>
  <c r="K3384" i="1"/>
  <c r="K3383" i="1"/>
  <c r="L3383" i="1" s="1"/>
  <c r="K3382" i="1"/>
  <c r="L3382" i="1" s="1"/>
  <c r="K3381" i="1"/>
  <c r="L3381" i="1" s="1"/>
  <c r="K3380" i="1"/>
  <c r="L3380" i="1" s="1"/>
  <c r="K3379" i="1"/>
  <c r="L3379" i="1" s="1"/>
  <c r="L3378" i="1"/>
  <c r="K3378" i="1"/>
  <c r="K3377" i="1"/>
  <c r="L3377" i="1" s="1"/>
  <c r="L3376" i="1"/>
  <c r="K3376" i="1"/>
  <c r="K3375" i="1"/>
  <c r="L3375" i="1" s="1"/>
  <c r="K3374" i="1"/>
  <c r="L3374" i="1" s="1"/>
  <c r="K3373" i="1"/>
  <c r="L3373" i="1" s="1"/>
  <c r="L3372" i="1"/>
  <c r="K3372" i="1"/>
  <c r="K3371" i="1"/>
  <c r="L3371" i="1" s="1"/>
  <c r="L3370" i="1"/>
  <c r="K3370" i="1"/>
  <c r="K3369" i="1"/>
  <c r="L3369" i="1" s="1"/>
  <c r="L3368" i="1"/>
  <c r="K3368" i="1"/>
  <c r="K3367" i="1"/>
  <c r="L3367" i="1" s="1"/>
  <c r="K3366" i="1"/>
  <c r="L3366" i="1" s="1"/>
  <c r="K3365" i="1"/>
  <c r="L3365" i="1" s="1"/>
  <c r="L3364" i="1"/>
  <c r="K3364" i="1"/>
  <c r="K3363" i="1"/>
  <c r="L3363" i="1" s="1"/>
  <c r="L3362" i="1"/>
  <c r="K3362" i="1"/>
  <c r="K3361" i="1"/>
  <c r="L3361" i="1" s="1"/>
  <c r="L3360" i="1"/>
  <c r="K3360" i="1"/>
  <c r="K3359" i="1"/>
  <c r="L3359" i="1" s="1"/>
  <c r="K3358" i="1"/>
  <c r="L3358" i="1" s="1"/>
  <c r="K3357" i="1"/>
  <c r="L3357" i="1" s="1"/>
  <c r="L3356" i="1"/>
  <c r="K3356" i="1"/>
  <c r="K3355" i="1"/>
  <c r="L3355" i="1" s="1"/>
  <c r="L3354" i="1"/>
  <c r="K3354" i="1"/>
  <c r="K3353" i="1"/>
  <c r="L3353" i="1" s="1"/>
  <c r="L3352" i="1"/>
  <c r="K3352" i="1"/>
  <c r="K3351" i="1"/>
  <c r="L3351" i="1" s="1"/>
  <c r="K3350" i="1"/>
  <c r="L3350" i="1" s="1"/>
  <c r="K3349" i="1"/>
  <c r="L3349" i="1" s="1"/>
  <c r="L3348" i="1"/>
  <c r="K3348" i="1"/>
  <c r="K3347" i="1"/>
  <c r="L3347" i="1" s="1"/>
  <c r="L3346" i="1"/>
  <c r="K3346" i="1"/>
  <c r="K3345" i="1"/>
  <c r="L3345" i="1" s="1"/>
  <c r="L3344" i="1"/>
  <c r="K3344" i="1"/>
  <c r="K3343" i="1"/>
  <c r="L3343" i="1" s="1"/>
  <c r="K3342" i="1"/>
  <c r="L3342" i="1" s="1"/>
  <c r="K3341" i="1"/>
  <c r="L3341" i="1" s="1"/>
  <c r="L3340" i="1"/>
  <c r="K3340" i="1"/>
  <c r="K3339" i="1"/>
  <c r="L3339" i="1" s="1"/>
  <c r="L3338" i="1"/>
  <c r="K3338" i="1"/>
  <c r="K3337" i="1"/>
  <c r="L3337" i="1" s="1"/>
  <c r="L3336" i="1"/>
  <c r="K3336" i="1"/>
  <c r="K3335" i="1"/>
  <c r="L3335" i="1" s="1"/>
  <c r="K3334" i="1"/>
  <c r="L3334" i="1" s="1"/>
  <c r="K3333" i="1"/>
  <c r="L3333" i="1" s="1"/>
  <c r="L3332" i="1"/>
  <c r="K3332" i="1"/>
  <c r="K3331" i="1"/>
  <c r="L3331" i="1" s="1"/>
  <c r="L3330" i="1"/>
  <c r="K3330" i="1"/>
  <c r="K3329" i="1"/>
  <c r="L3329" i="1" s="1"/>
  <c r="L3328" i="1"/>
  <c r="K3328" i="1"/>
  <c r="K3327" i="1"/>
  <c r="L3327" i="1" s="1"/>
  <c r="K3326" i="1"/>
  <c r="L3326" i="1" s="1"/>
  <c r="K3325" i="1"/>
  <c r="L3325" i="1" s="1"/>
  <c r="L3324" i="1"/>
  <c r="K3324" i="1"/>
  <c r="K3323" i="1"/>
  <c r="L3323" i="1" s="1"/>
  <c r="L3322" i="1"/>
  <c r="K3322" i="1"/>
  <c r="K3321" i="1"/>
  <c r="L3321" i="1" s="1"/>
  <c r="L3320" i="1"/>
  <c r="K3320" i="1"/>
  <c r="K3319" i="1"/>
  <c r="L3319" i="1" s="1"/>
  <c r="K3318" i="1"/>
  <c r="L3318" i="1" s="1"/>
  <c r="K3317" i="1"/>
  <c r="L3317" i="1" s="1"/>
  <c r="K3316" i="1"/>
  <c r="L3316" i="1" s="1"/>
  <c r="K3315" i="1"/>
  <c r="L3315" i="1" s="1"/>
  <c r="L3314" i="1"/>
  <c r="K3314" i="1"/>
  <c r="K3313" i="1"/>
  <c r="L3313" i="1" s="1"/>
  <c r="L3312" i="1"/>
  <c r="K3312" i="1"/>
  <c r="K3311" i="1"/>
  <c r="L3311" i="1" s="1"/>
  <c r="K3310" i="1"/>
  <c r="L3310" i="1" s="1"/>
  <c r="K3309" i="1"/>
  <c r="L3309" i="1" s="1"/>
  <c r="K3308" i="1"/>
  <c r="L3308" i="1" s="1"/>
  <c r="K3307" i="1"/>
  <c r="L3307" i="1" s="1"/>
  <c r="L3306" i="1"/>
  <c r="K3306" i="1"/>
  <c r="K3305" i="1"/>
  <c r="L3305" i="1" s="1"/>
  <c r="L3304" i="1"/>
  <c r="K3304" i="1"/>
  <c r="K3303" i="1"/>
  <c r="L3303" i="1" s="1"/>
  <c r="K3302" i="1"/>
  <c r="L3302" i="1" s="1"/>
  <c r="L3301" i="1"/>
  <c r="K3301" i="1"/>
  <c r="K3300" i="1"/>
  <c r="L3300" i="1" s="1"/>
  <c r="L3299" i="1"/>
  <c r="K3299" i="1"/>
  <c r="K3298" i="1"/>
  <c r="L3298" i="1" s="1"/>
  <c r="L3297" i="1"/>
  <c r="K3297" i="1"/>
  <c r="K3296" i="1"/>
  <c r="L3296" i="1" s="1"/>
  <c r="L3295" i="1"/>
  <c r="K3295" i="1"/>
  <c r="K3294" i="1"/>
  <c r="L3294" i="1" s="1"/>
  <c r="L3293" i="1"/>
  <c r="K3293" i="1"/>
  <c r="K3292" i="1"/>
  <c r="L3292" i="1" s="1"/>
  <c r="L3291" i="1"/>
  <c r="K3291" i="1"/>
  <c r="K3290" i="1"/>
  <c r="L3290" i="1" s="1"/>
  <c r="L3289" i="1"/>
  <c r="K3289" i="1"/>
  <c r="K3288" i="1"/>
  <c r="L3288" i="1" s="1"/>
  <c r="K3287" i="1"/>
  <c r="L3287" i="1" s="1"/>
  <c r="K3286" i="1"/>
  <c r="L3286" i="1" s="1"/>
  <c r="L3285" i="1"/>
  <c r="K3285" i="1"/>
  <c r="K3284" i="1"/>
  <c r="L3284" i="1" s="1"/>
  <c r="K3283" i="1"/>
  <c r="L3283" i="1" s="1"/>
  <c r="K3282" i="1"/>
  <c r="L3282" i="1" s="1"/>
  <c r="K3281" i="1"/>
  <c r="L3281" i="1" s="1"/>
  <c r="K3280" i="1"/>
  <c r="L3280" i="1" s="1"/>
  <c r="K3279" i="1"/>
  <c r="L3279" i="1" s="1"/>
  <c r="K3278" i="1"/>
  <c r="L3278" i="1" s="1"/>
  <c r="K3277" i="1"/>
  <c r="L3277" i="1" s="1"/>
  <c r="K3276" i="1"/>
  <c r="L3276" i="1" s="1"/>
  <c r="L3275" i="1"/>
  <c r="K3275" i="1"/>
  <c r="K3274" i="1"/>
  <c r="L3274" i="1" s="1"/>
  <c r="K3273" i="1"/>
  <c r="L3273" i="1" s="1"/>
  <c r="K3272" i="1"/>
  <c r="L3272" i="1" s="1"/>
  <c r="K3271" i="1"/>
  <c r="L3271" i="1" s="1"/>
  <c r="K3270" i="1"/>
  <c r="L3270" i="1" s="1"/>
  <c r="K3269" i="1"/>
  <c r="L3269" i="1" s="1"/>
  <c r="K3268" i="1"/>
  <c r="L3268" i="1" s="1"/>
  <c r="K3267" i="1"/>
  <c r="L3267" i="1" s="1"/>
  <c r="K3266" i="1"/>
  <c r="L3266" i="1" s="1"/>
  <c r="K3265" i="1"/>
  <c r="L3265" i="1" s="1"/>
  <c r="K3264" i="1"/>
  <c r="L3264" i="1" s="1"/>
  <c r="K3263" i="1"/>
  <c r="L3263" i="1" s="1"/>
  <c r="K3262" i="1"/>
  <c r="L3262" i="1" s="1"/>
  <c r="K3261" i="1"/>
  <c r="L3261" i="1" s="1"/>
  <c r="K3260" i="1"/>
  <c r="L3260" i="1" s="1"/>
  <c r="K3259" i="1"/>
  <c r="L3259" i="1" s="1"/>
  <c r="K3258" i="1"/>
  <c r="L3258" i="1" s="1"/>
  <c r="K3257" i="1"/>
  <c r="L3257" i="1" s="1"/>
  <c r="K3256" i="1"/>
  <c r="L3256" i="1" s="1"/>
  <c r="K3255" i="1"/>
  <c r="L3255" i="1" s="1"/>
  <c r="K3254" i="1"/>
  <c r="L3254" i="1" s="1"/>
  <c r="K3253" i="1"/>
  <c r="L3253" i="1" s="1"/>
  <c r="K3252" i="1"/>
  <c r="L3252" i="1" s="1"/>
  <c r="K3251" i="1"/>
  <c r="L3251" i="1" s="1"/>
  <c r="K3250" i="1"/>
  <c r="L3250" i="1" s="1"/>
  <c r="K3249" i="1"/>
  <c r="L3249" i="1" s="1"/>
  <c r="K3248" i="1"/>
  <c r="L3248" i="1" s="1"/>
  <c r="K3247" i="1"/>
  <c r="L3247" i="1" s="1"/>
  <c r="K3246" i="1"/>
  <c r="L3246" i="1" s="1"/>
  <c r="K3245" i="1"/>
  <c r="L3245" i="1" s="1"/>
  <c r="K3244" i="1"/>
  <c r="L3244" i="1" s="1"/>
  <c r="L3243" i="1"/>
  <c r="K3243" i="1"/>
  <c r="K3242" i="1"/>
  <c r="L3242" i="1" s="1"/>
  <c r="L3241" i="1"/>
  <c r="K3241" i="1"/>
  <c r="K3240" i="1"/>
  <c r="L3240" i="1" s="1"/>
  <c r="L3239" i="1"/>
  <c r="K3239" i="1"/>
  <c r="K3238" i="1"/>
  <c r="L3238" i="1" s="1"/>
  <c r="L3237" i="1"/>
  <c r="K3237" i="1"/>
  <c r="K3236" i="1"/>
  <c r="L3236" i="1" s="1"/>
  <c r="L3235" i="1"/>
  <c r="K3235" i="1"/>
  <c r="K3234" i="1"/>
  <c r="L3234" i="1" s="1"/>
  <c r="K3233" i="1"/>
  <c r="L3233" i="1" s="1"/>
  <c r="K3232" i="1"/>
  <c r="L3232" i="1" s="1"/>
  <c r="K3231" i="1"/>
  <c r="L3231" i="1" s="1"/>
  <c r="K3230" i="1"/>
  <c r="L3230" i="1" s="1"/>
  <c r="K3229" i="1"/>
  <c r="L3229" i="1" s="1"/>
  <c r="K3228" i="1"/>
  <c r="L3228" i="1" s="1"/>
  <c r="K3227" i="1"/>
  <c r="L3227" i="1" s="1"/>
  <c r="K3226" i="1"/>
  <c r="L3226" i="1" s="1"/>
  <c r="K3225" i="1"/>
  <c r="L3225" i="1" s="1"/>
  <c r="K3224" i="1"/>
  <c r="L3224" i="1" s="1"/>
  <c r="K3223" i="1"/>
  <c r="L3223" i="1" s="1"/>
  <c r="K3222" i="1"/>
  <c r="L3222" i="1" s="1"/>
  <c r="K3221" i="1"/>
  <c r="L3221" i="1" s="1"/>
  <c r="K3220" i="1"/>
  <c r="L3220" i="1" s="1"/>
  <c r="K3219" i="1"/>
  <c r="L3219" i="1" s="1"/>
  <c r="K3218" i="1"/>
  <c r="L3218" i="1" s="1"/>
  <c r="K3217" i="1"/>
  <c r="L3217" i="1" s="1"/>
  <c r="K3216" i="1"/>
  <c r="L3216" i="1" s="1"/>
  <c r="K3215" i="1"/>
  <c r="L3215" i="1" s="1"/>
  <c r="K3214" i="1"/>
  <c r="L3214" i="1" s="1"/>
  <c r="K3213" i="1"/>
  <c r="L3213" i="1" s="1"/>
  <c r="K3212" i="1"/>
  <c r="L3212" i="1" s="1"/>
  <c r="K3211" i="1"/>
  <c r="L3211" i="1" s="1"/>
  <c r="K3210" i="1"/>
  <c r="L3210" i="1" s="1"/>
  <c r="K3209" i="1"/>
  <c r="L3209" i="1" s="1"/>
  <c r="K3208" i="1"/>
  <c r="L3208" i="1" s="1"/>
  <c r="K3207" i="1"/>
  <c r="L3207" i="1" s="1"/>
  <c r="K3206" i="1"/>
  <c r="L3206" i="1" s="1"/>
  <c r="K3205" i="1"/>
  <c r="L3205" i="1" s="1"/>
  <c r="K3204" i="1"/>
  <c r="L3204" i="1" s="1"/>
  <c r="K3203" i="1"/>
  <c r="L3203" i="1" s="1"/>
  <c r="K3202" i="1"/>
  <c r="L3202" i="1" s="1"/>
  <c r="K3201" i="1"/>
  <c r="L3201" i="1" s="1"/>
  <c r="K3200" i="1"/>
  <c r="L3200" i="1" s="1"/>
  <c r="K3199" i="1"/>
  <c r="L3199" i="1" s="1"/>
  <c r="K3198" i="1"/>
  <c r="L3198" i="1" s="1"/>
  <c r="K3197" i="1"/>
  <c r="L3197" i="1" s="1"/>
  <c r="K3196" i="1"/>
  <c r="L3196" i="1" s="1"/>
  <c r="K3195" i="1"/>
  <c r="L3195" i="1" s="1"/>
  <c r="K3194" i="1"/>
  <c r="L3194" i="1" s="1"/>
  <c r="K3193" i="1"/>
  <c r="L3193" i="1" s="1"/>
  <c r="K3192" i="1"/>
  <c r="L3192" i="1" s="1"/>
  <c r="K3191" i="1"/>
  <c r="L3191" i="1" s="1"/>
  <c r="K3190" i="1"/>
  <c r="L3190" i="1" s="1"/>
  <c r="K3189" i="1"/>
  <c r="L3189" i="1" s="1"/>
  <c r="K3188" i="1"/>
  <c r="L3188" i="1" s="1"/>
  <c r="K3187" i="1"/>
  <c r="L3187" i="1" s="1"/>
  <c r="K3186" i="1"/>
  <c r="L3186" i="1" s="1"/>
  <c r="K3185" i="1"/>
  <c r="L3185" i="1" s="1"/>
  <c r="L3184" i="1"/>
  <c r="K3184" i="1"/>
  <c r="K3183" i="1"/>
  <c r="L3183" i="1" s="1"/>
  <c r="K3182" i="1"/>
  <c r="L3182" i="1" s="1"/>
  <c r="K3181" i="1"/>
  <c r="L3181" i="1" s="1"/>
  <c r="K3180" i="1"/>
  <c r="L3180" i="1" s="1"/>
  <c r="K3179" i="1"/>
  <c r="L3179" i="1" s="1"/>
  <c r="K3178" i="1"/>
  <c r="L3178" i="1" s="1"/>
  <c r="K3177" i="1"/>
  <c r="L3177" i="1" s="1"/>
  <c r="K3176" i="1"/>
  <c r="L3176" i="1" s="1"/>
  <c r="K3175" i="1"/>
  <c r="L3175" i="1" s="1"/>
  <c r="K3174" i="1"/>
  <c r="L3174" i="1" s="1"/>
  <c r="K3173" i="1"/>
  <c r="L3173" i="1" s="1"/>
  <c r="K3172" i="1"/>
  <c r="L3172" i="1" s="1"/>
  <c r="K3171" i="1"/>
  <c r="L3171" i="1" s="1"/>
  <c r="K3170" i="1"/>
  <c r="L3170" i="1" s="1"/>
  <c r="K3169" i="1"/>
  <c r="L3169" i="1" s="1"/>
  <c r="K3168" i="1"/>
  <c r="L3168" i="1" s="1"/>
  <c r="K3167" i="1"/>
  <c r="L3167" i="1" s="1"/>
  <c r="K3166" i="1"/>
  <c r="L3166" i="1" s="1"/>
  <c r="K3165" i="1"/>
  <c r="L3165" i="1" s="1"/>
  <c r="K3164" i="1"/>
  <c r="L3164" i="1" s="1"/>
  <c r="K3163" i="1"/>
  <c r="L3163" i="1" s="1"/>
  <c r="K3162" i="1"/>
  <c r="L3162" i="1" s="1"/>
  <c r="K3161" i="1"/>
  <c r="L3161" i="1" s="1"/>
  <c r="K3160" i="1"/>
  <c r="L3160" i="1" s="1"/>
  <c r="K3159" i="1"/>
  <c r="L3159" i="1" s="1"/>
  <c r="K3158" i="1"/>
  <c r="L3158" i="1" s="1"/>
  <c r="K3157" i="1"/>
  <c r="L3157" i="1" s="1"/>
  <c r="K3156" i="1"/>
  <c r="L3156" i="1" s="1"/>
  <c r="K3155" i="1"/>
  <c r="L3155" i="1" s="1"/>
  <c r="K3154" i="1"/>
  <c r="L3154" i="1" s="1"/>
  <c r="K3153" i="1"/>
  <c r="L3153" i="1" s="1"/>
  <c r="K3152" i="1"/>
  <c r="L3152" i="1" s="1"/>
  <c r="K3151" i="1"/>
  <c r="L3151" i="1" s="1"/>
  <c r="K3150" i="1"/>
  <c r="L3150" i="1" s="1"/>
  <c r="K3149" i="1"/>
  <c r="L3149" i="1" s="1"/>
  <c r="K3148" i="1"/>
  <c r="L3148" i="1" s="1"/>
  <c r="K3147" i="1"/>
  <c r="L3147" i="1" s="1"/>
  <c r="K3146" i="1"/>
  <c r="L3146" i="1" s="1"/>
  <c r="K3145" i="1"/>
  <c r="L3145" i="1" s="1"/>
  <c r="K3144" i="1"/>
  <c r="L3144" i="1" s="1"/>
  <c r="K3143" i="1"/>
  <c r="L3143" i="1" s="1"/>
  <c r="K3142" i="1"/>
  <c r="L3142" i="1" s="1"/>
  <c r="K3141" i="1"/>
  <c r="L3141" i="1" s="1"/>
  <c r="K3140" i="1"/>
  <c r="L3140" i="1" s="1"/>
  <c r="K3139" i="1"/>
  <c r="L3139" i="1" s="1"/>
  <c r="K3138" i="1"/>
  <c r="L3138" i="1" s="1"/>
  <c r="K3137" i="1"/>
  <c r="L3137" i="1" s="1"/>
  <c r="K3136" i="1"/>
  <c r="L3136" i="1" s="1"/>
  <c r="K3135" i="1"/>
  <c r="L3135" i="1" s="1"/>
  <c r="K3134" i="1"/>
  <c r="L3134" i="1" s="1"/>
  <c r="K3133" i="1"/>
  <c r="L3133" i="1" s="1"/>
  <c r="K3132" i="1"/>
  <c r="L3132" i="1" s="1"/>
  <c r="K3131" i="1"/>
  <c r="L3131" i="1" s="1"/>
  <c r="K3130" i="1"/>
  <c r="L3130" i="1" s="1"/>
  <c r="K3129" i="1"/>
  <c r="L3129" i="1" s="1"/>
  <c r="K3128" i="1"/>
  <c r="L3128" i="1" s="1"/>
  <c r="K3127" i="1"/>
  <c r="L3127" i="1" s="1"/>
  <c r="K3126" i="1"/>
  <c r="L3126" i="1" s="1"/>
  <c r="K3125" i="1"/>
  <c r="L3125" i="1" s="1"/>
  <c r="K3124" i="1"/>
  <c r="L3124" i="1" s="1"/>
  <c r="K3123" i="1"/>
  <c r="L3123" i="1" s="1"/>
  <c r="K3122" i="1"/>
  <c r="L3122" i="1" s="1"/>
  <c r="K3121" i="1"/>
  <c r="L3121" i="1" s="1"/>
  <c r="K3120" i="1"/>
  <c r="L3120" i="1" s="1"/>
  <c r="K3119" i="1"/>
  <c r="L3119" i="1" s="1"/>
  <c r="K3118" i="1"/>
  <c r="L3118" i="1" s="1"/>
  <c r="K3117" i="1"/>
  <c r="L3117" i="1" s="1"/>
  <c r="K3116" i="1"/>
  <c r="L3116" i="1" s="1"/>
  <c r="K3115" i="1"/>
  <c r="L3115" i="1" s="1"/>
  <c r="K3114" i="1"/>
  <c r="L3114" i="1" s="1"/>
  <c r="K3113" i="1"/>
  <c r="L3113" i="1" s="1"/>
  <c r="K3112" i="1"/>
  <c r="L3112" i="1" s="1"/>
  <c r="K3111" i="1"/>
  <c r="L3111" i="1" s="1"/>
  <c r="K3110" i="1"/>
  <c r="L3110" i="1" s="1"/>
  <c r="K3109" i="1"/>
  <c r="L3109" i="1" s="1"/>
  <c r="K3108" i="1"/>
  <c r="L3108" i="1" s="1"/>
  <c r="K3107" i="1"/>
  <c r="L3107" i="1" s="1"/>
  <c r="K3106" i="1"/>
  <c r="L3106" i="1" s="1"/>
  <c r="K3105" i="1"/>
  <c r="L3105" i="1" s="1"/>
  <c r="K3104" i="1"/>
  <c r="L3104" i="1" s="1"/>
  <c r="K3103" i="1"/>
  <c r="L3103" i="1" s="1"/>
  <c r="K3102" i="1"/>
  <c r="L3102" i="1" s="1"/>
  <c r="K3101" i="1"/>
  <c r="L3101" i="1" s="1"/>
  <c r="K3100" i="1"/>
  <c r="L3100" i="1" s="1"/>
  <c r="K3099" i="1"/>
  <c r="L3099" i="1" s="1"/>
  <c r="K3098" i="1"/>
  <c r="L3098" i="1" s="1"/>
  <c r="K3097" i="1"/>
  <c r="L3097" i="1" s="1"/>
  <c r="K3096" i="1"/>
  <c r="L3096" i="1" s="1"/>
  <c r="K3095" i="1"/>
  <c r="L3095" i="1" s="1"/>
  <c r="K3094" i="1"/>
  <c r="L3094" i="1" s="1"/>
  <c r="K3093" i="1"/>
  <c r="L3093" i="1" s="1"/>
  <c r="K3092" i="1"/>
  <c r="L3092" i="1" s="1"/>
  <c r="K3091" i="1"/>
  <c r="L3091" i="1" s="1"/>
  <c r="K3090" i="1"/>
  <c r="L3090" i="1" s="1"/>
  <c r="K3089" i="1"/>
  <c r="L3089" i="1" s="1"/>
  <c r="K3088" i="1"/>
  <c r="L3088" i="1" s="1"/>
  <c r="K3087" i="1"/>
  <c r="L3087" i="1" s="1"/>
  <c r="K3086" i="1"/>
  <c r="L3086" i="1" s="1"/>
  <c r="K3085" i="1"/>
  <c r="L3085" i="1" s="1"/>
  <c r="K3084" i="1"/>
  <c r="L3084" i="1" s="1"/>
  <c r="K3083" i="1"/>
  <c r="L3083" i="1" s="1"/>
  <c r="K3082" i="1"/>
  <c r="L3082" i="1" s="1"/>
  <c r="K3081" i="1"/>
  <c r="L3081" i="1" s="1"/>
  <c r="K3080" i="1"/>
  <c r="L3080" i="1" s="1"/>
  <c r="K3079" i="1"/>
  <c r="L3079" i="1" s="1"/>
  <c r="K3078" i="1"/>
  <c r="L3078" i="1" s="1"/>
  <c r="K3077" i="1"/>
  <c r="L3077" i="1" s="1"/>
  <c r="K3076" i="1"/>
  <c r="L3076" i="1" s="1"/>
  <c r="K3075" i="1"/>
  <c r="L3075" i="1" s="1"/>
  <c r="K3074" i="1"/>
  <c r="L3074" i="1" s="1"/>
  <c r="K3073" i="1"/>
  <c r="L3073" i="1" s="1"/>
  <c r="K3072" i="1"/>
  <c r="L3072" i="1" s="1"/>
  <c r="K3071" i="1"/>
  <c r="L3071" i="1" s="1"/>
  <c r="K3070" i="1"/>
  <c r="L3070" i="1" s="1"/>
  <c r="K3069" i="1"/>
  <c r="L3069" i="1" s="1"/>
  <c r="K3068" i="1"/>
  <c r="L3068" i="1" s="1"/>
  <c r="K3067" i="1"/>
  <c r="L3067" i="1" s="1"/>
  <c r="K3066" i="1"/>
  <c r="L3066" i="1" s="1"/>
  <c r="K3065" i="1"/>
  <c r="L3065" i="1" s="1"/>
  <c r="K3064" i="1"/>
  <c r="L3064" i="1" s="1"/>
  <c r="K3063" i="1"/>
  <c r="L3063" i="1" s="1"/>
  <c r="K3062" i="1"/>
  <c r="L3062" i="1" s="1"/>
  <c r="K3061" i="1"/>
  <c r="L3061" i="1" s="1"/>
  <c r="K3060" i="1"/>
  <c r="L3060" i="1" s="1"/>
  <c r="K3059" i="1"/>
  <c r="L3059" i="1" s="1"/>
  <c r="K3058" i="1"/>
  <c r="L3058" i="1" s="1"/>
  <c r="K3057" i="1"/>
  <c r="L3057" i="1" s="1"/>
  <c r="K3056" i="1"/>
  <c r="L3056" i="1" s="1"/>
  <c r="K3055" i="1"/>
  <c r="L3055" i="1" s="1"/>
  <c r="K3054" i="1"/>
  <c r="L3054" i="1" s="1"/>
  <c r="K3053" i="1"/>
  <c r="L3053" i="1" s="1"/>
  <c r="K3052" i="1"/>
  <c r="L3052" i="1" s="1"/>
  <c r="K3051" i="1"/>
  <c r="L3051" i="1" s="1"/>
  <c r="K3050" i="1"/>
  <c r="L3050" i="1" s="1"/>
  <c r="K3049" i="1"/>
  <c r="L3049" i="1" s="1"/>
  <c r="K3048" i="1"/>
  <c r="L3048" i="1" s="1"/>
  <c r="K3047" i="1"/>
  <c r="L3047" i="1" s="1"/>
  <c r="K3046" i="1"/>
  <c r="L3046" i="1" s="1"/>
  <c r="K3045" i="1"/>
  <c r="L3045" i="1" s="1"/>
  <c r="K3044" i="1"/>
  <c r="L3044" i="1" s="1"/>
  <c r="K3043" i="1"/>
  <c r="L3043" i="1" s="1"/>
  <c r="K3042" i="1"/>
  <c r="L3042" i="1" s="1"/>
  <c r="K3041" i="1"/>
  <c r="L3041" i="1" s="1"/>
  <c r="K3040" i="1"/>
  <c r="L3040" i="1" s="1"/>
  <c r="K3039" i="1"/>
  <c r="L3039" i="1" s="1"/>
  <c r="K3038" i="1"/>
  <c r="L3038" i="1" s="1"/>
  <c r="K3037" i="1"/>
  <c r="L3037" i="1" s="1"/>
  <c r="K3036" i="1"/>
  <c r="L3036" i="1" s="1"/>
  <c r="K3035" i="1"/>
  <c r="L3035" i="1" s="1"/>
  <c r="K3034" i="1"/>
  <c r="L3034" i="1" s="1"/>
  <c r="K3033" i="1"/>
  <c r="L3033" i="1" s="1"/>
  <c r="K3032" i="1"/>
  <c r="L3032" i="1" s="1"/>
  <c r="K3031" i="1"/>
  <c r="L3031" i="1" s="1"/>
  <c r="K3030" i="1"/>
  <c r="L3030" i="1" s="1"/>
  <c r="K3029" i="1"/>
  <c r="L3029" i="1" s="1"/>
  <c r="K3028" i="1"/>
  <c r="L3028" i="1" s="1"/>
  <c r="K3027" i="1"/>
  <c r="L3027" i="1" s="1"/>
  <c r="K3026" i="1"/>
  <c r="L3026" i="1" s="1"/>
  <c r="K3025" i="1"/>
  <c r="L3025" i="1" s="1"/>
  <c r="K3024" i="1"/>
  <c r="L3024" i="1" s="1"/>
  <c r="K3023" i="1"/>
  <c r="L3023" i="1" s="1"/>
  <c r="K3022" i="1"/>
  <c r="L3022" i="1" s="1"/>
  <c r="K3021" i="1"/>
  <c r="L3021" i="1" s="1"/>
  <c r="K3020" i="1"/>
  <c r="L3020" i="1" s="1"/>
  <c r="K3019" i="1"/>
  <c r="L3019" i="1" s="1"/>
  <c r="K3018" i="1"/>
  <c r="L3018" i="1" s="1"/>
  <c r="K3017" i="1"/>
  <c r="L3017" i="1" s="1"/>
  <c r="K3016" i="1"/>
  <c r="L3016" i="1" s="1"/>
  <c r="K3015" i="1"/>
  <c r="L3015" i="1" s="1"/>
  <c r="K3014" i="1"/>
  <c r="L3014" i="1" s="1"/>
  <c r="K3013" i="1"/>
  <c r="L3013" i="1" s="1"/>
  <c r="K3012" i="1"/>
  <c r="L3012" i="1" s="1"/>
  <c r="K3011" i="1"/>
  <c r="L3011" i="1" s="1"/>
  <c r="K3010" i="1"/>
  <c r="L3010" i="1" s="1"/>
  <c r="K3009" i="1"/>
  <c r="L3009" i="1" s="1"/>
  <c r="K3008" i="1"/>
  <c r="L3008" i="1" s="1"/>
  <c r="K3007" i="1"/>
  <c r="L3007" i="1" s="1"/>
  <c r="K3006" i="1"/>
  <c r="L3006" i="1" s="1"/>
  <c r="K3005" i="1"/>
  <c r="L3005" i="1" s="1"/>
  <c r="K3004" i="1"/>
  <c r="L3004" i="1" s="1"/>
  <c r="K3003" i="1"/>
  <c r="L3003" i="1" s="1"/>
  <c r="K3002" i="1"/>
  <c r="L3002" i="1" s="1"/>
  <c r="K3001" i="1"/>
  <c r="L3001" i="1" s="1"/>
  <c r="K3000" i="1"/>
  <c r="L3000" i="1" s="1"/>
  <c r="K2999" i="1"/>
  <c r="L2999" i="1" s="1"/>
  <c r="K2998" i="1"/>
  <c r="L2998" i="1" s="1"/>
  <c r="K2997" i="1"/>
  <c r="L2997" i="1" s="1"/>
  <c r="K2996" i="1"/>
  <c r="L2996" i="1" s="1"/>
  <c r="K2995" i="1"/>
  <c r="L2995" i="1" s="1"/>
  <c r="K2994" i="1"/>
  <c r="L2994" i="1" s="1"/>
  <c r="K2993" i="1"/>
  <c r="L2993" i="1" s="1"/>
  <c r="K2992" i="1"/>
  <c r="L2992" i="1" s="1"/>
  <c r="K2991" i="1"/>
  <c r="L2991" i="1" s="1"/>
  <c r="K2990" i="1"/>
  <c r="L2990" i="1" s="1"/>
  <c r="K2989" i="1"/>
  <c r="L2989" i="1" s="1"/>
  <c r="K2988" i="1"/>
  <c r="L2988" i="1" s="1"/>
  <c r="K2987" i="1"/>
  <c r="L2987" i="1" s="1"/>
  <c r="K2986" i="1"/>
  <c r="L2986" i="1" s="1"/>
  <c r="K2985" i="1"/>
  <c r="L2985" i="1" s="1"/>
  <c r="K2984" i="1"/>
  <c r="L2984" i="1" s="1"/>
  <c r="K2983" i="1"/>
  <c r="L2983" i="1" s="1"/>
  <c r="K2982" i="1"/>
  <c r="L2982" i="1" s="1"/>
  <c r="K2981" i="1"/>
  <c r="L2981" i="1" s="1"/>
  <c r="K2980" i="1"/>
  <c r="L2980" i="1" s="1"/>
  <c r="K2979" i="1"/>
  <c r="L2979" i="1" s="1"/>
  <c r="K2978" i="1"/>
  <c r="L2978" i="1" s="1"/>
  <c r="K2977" i="1"/>
  <c r="L2977" i="1" s="1"/>
  <c r="K2976" i="1"/>
  <c r="L2976" i="1" s="1"/>
  <c r="K2975" i="1"/>
  <c r="L2975" i="1" s="1"/>
  <c r="K2974" i="1"/>
  <c r="L2974" i="1" s="1"/>
  <c r="K2973" i="1"/>
  <c r="L2973" i="1" s="1"/>
  <c r="K2972" i="1"/>
  <c r="L2972" i="1" s="1"/>
  <c r="K2971" i="1"/>
  <c r="L2971" i="1" s="1"/>
  <c r="K2970" i="1"/>
  <c r="L2970" i="1" s="1"/>
  <c r="K2969" i="1"/>
  <c r="L2969" i="1" s="1"/>
  <c r="K2968" i="1"/>
  <c r="L2968" i="1" s="1"/>
  <c r="K2967" i="1"/>
  <c r="L2967" i="1" s="1"/>
  <c r="K2966" i="1"/>
  <c r="L2966" i="1" s="1"/>
  <c r="K2965" i="1"/>
  <c r="L2965" i="1" s="1"/>
  <c r="K2964" i="1"/>
  <c r="L2964" i="1" s="1"/>
  <c r="K2963" i="1"/>
  <c r="L2963" i="1" s="1"/>
  <c r="K2962" i="1"/>
  <c r="L2962" i="1" s="1"/>
  <c r="K2961" i="1"/>
  <c r="L2961" i="1" s="1"/>
  <c r="K2960" i="1"/>
  <c r="L2960" i="1" s="1"/>
  <c r="K2959" i="1"/>
  <c r="L2959" i="1" s="1"/>
  <c r="K2958" i="1"/>
  <c r="L2958" i="1" s="1"/>
  <c r="K2957" i="1"/>
  <c r="L2957" i="1" s="1"/>
  <c r="K2956" i="1"/>
  <c r="L2956" i="1" s="1"/>
  <c r="K2955" i="1"/>
  <c r="L2955" i="1" s="1"/>
  <c r="K2954" i="1"/>
  <c r="L2954" i="1" s="1"/>
  <c r="K2953" i="1"/>
  <c r="L2953" i="1" s="1"/>
  <c r="K2952" i="1"/>
  <c r="L2952" i="1" s="1"/>
  <c r="K2951" i="1"/>
  <c r="L2951" i="1" s="1"/>
  <c r="K2950" i="1"/>
  <c r="L2950" i="1" s="1"/>
  <c r="K2949" i="1"/>
  <c r="L2949" i="1" s="1"/>
  <c r="K2948" i="1"/>
  <c r="L2948" i="1" s="1"/>
  <c r="K2947" i="1"/>
  <c r="L2947" i="1" s="1"/>
  <c r="K2946" i="1"/>
  <c r="L2946" i="1" s="1"/>
  <c r="K2945" i="1"/>
  <c r="L2945" i="1" s="1"/>
  <c r="K2944" i="1"/>
  <c r="L2944" i="1" s="1"/>
  <c r="K2943" i="1"/>
  <c r="L2943" i="1" s="1"/>
  <c r="K2942" i="1"/>
  <c r="L2942" i="1" s="1"/>
  <c r="K2941" i="1"/>
  <c r="L2941" i="1" s="1"/>
  <c r="K2940" i="1"/>
  <c r="L2940" i="1" s="1"/>
  <c r="K2939" i="1"/>
  <c r="L2939" i="1" s="1"/>
  <c r="K2938" i="1"/>
  <c r="L2938" i="1" s="1"/>
  <c r="K2937" i="1"/>
  <c r="L2937" i="1" s="1"/>
  <c r="K2936" i="1"/>
  <c r="L2936" i="1" s="1"/>
  <c r="K2935" i="1"/>
  <c r="L2935" i="1" s="1"/>
  <c r="K2934" i="1"/>
  <c r="L2934" i="1" s="1"/>
  <c r="K2933" i="1"/>
  <c r="L2933" i="1" s="1"/>
  <c r="K2932" i="1"/>
  <c r="L2932" i="1" s="1"/>
  <c r="K2931" i="1"/>
  <c r="L2931" i="1" s="1"/>
  <c r="K2930" i="1"/>
  <c r="L2930" i="1" s="1"/>
  <c r="K2929" i="1"/>
  <c r="L2929" i="1" s="1"/>
  <c r="K2928" i="1"/>
  <c r="L2928" i="1" s="1"/>
  <c r="K2927" i="1"/>
  <c r="L2927" i="1" s="1"/>
  <c r="K2926" i="1"/>
  <c r="L2926" i="1" s="1"/>
  <c r="K2925" i="1"/>
  <c r="L2925" i="1" s="1"/>
  <c r="K2924" i="1"/>
  <c r="L2924" i="1" s="1"/>
  <c r="K2923" i="1"/>
  <c r="L2923" i="1" s="1"/>
  <c r="K2922" i="1"/>
  <c r="L2922" i="1" s="1"/>
  <c r="K2921" i="1"/>
  <c r="L2921" i="1" s="1"/>
  <c r="K2920" i="1"/>
  <c r="L2920" i="1" s="1"/>
  <c r="K2919" i="1"/>
  <c r="L2919" i="1" s="1"/>
  <c r="K2918" i="1"/>
  <c r="L2918" i="1" s="1"/>
  <c r="K2917" i="1"/>
  <c r="L2917" i="1" s="1"/>
  <c r="K2916" i="1"/>
  <c r="L2916" i="1" s="1"/>
  <c r="K2915" i="1"/>
  <c r="L2915" i="1" s="1"/>
  <c r="K2914" i="1"/>
  <c r="L2914" i="1" s="1"/>
  <c r="K2913" i="1"/>
  <c r="L2913" i="1" s="1"/>
  <c r="K2912" i="1"/>
  <c r="L2912" i="1" s="1"/>
  <c r="K2911" i="1"/>
  <c r="L2911" i="1" s="1"/>
  <c r="K2910" i="1"/>
  <c r="L2910" i="1" s="1"/>
  <c r="K2909" i="1"/>
  <c r="L2909" i="1" s="1"/>
  <c r="K2908" i="1"/>
  <c r="L2908" i="1" s="1"/>
  <c r="K2907" i="1"/>
  <c r="L2907" i="1" s="1"/>
  <c r="K2906" i="1"/>
  <c r="L2906" i="1" s="1"/>
  <c r="K2905" i="1"/>
  <c r="L2905" i="1" s="1"/>
  <c r="K2904" i="1"/>
  <c r="L2904" i="1" s="1"/>
  <c r="K2903" i="1"/>
  <c r="L2903" i="1" s="1"/>
  <c r="K2902" i="1"/>
  <c r="L2902" i="1" s="1"/>
  <c r="K2901" i="1"/>
  <c r="L2901" i="1" s="1"/>
  <c r="K2900" i="1"/>
  <c r="L2900" i="1" s="1"/>
  <c r="K2899" i="1"/>
  <c r="L2899" i="1" s="1"/>
  <c r="K2898" i="1"/>
  <c r="L2898" i="1" s="1"/>
  <c r="K2897" i="1"/>
  <c r="L2897" i="1" s="1"/>
  <c r="K2896" i="1"/>
  <c r="L2896" i="1" s="1"/>
  <c r="K2895" i="1"/>
  <c r="L2895" i="1" s="1"/>
  <c r="K2894" i="1"/>
  <c r="L2894" i="1" s="1"/>
  <c r="K2893" i="1"/>
  <c r="L2893" i="1" s="1"/>
  <c r="K2892" i="1"/>
  <c r="L2892" i="1" s="1"/>
  <c r="K2891" i="1"/>
  <c r="L2891" i="1" s="1"/>
  <c r="K2890" i="1"/>
  <c r="L2890" i="1" s="1"/>
  <c r="K2889" i="1"/>
  <c r="L2889" i="1" s="1"/>
  <c r="K2888" i="1"/>
  <c r="L2888" i="1" s="1"/>
  <c r="K2887" i="1"/>
  <c r="L2887" i="1" s="1"/>
  <c r="K2886" i="1"/>
  <c r="L2886" i="1" s="1"/>
  <c r="K2885" i="1"/>
  <c r="L2885" i="1" s="1"/>
  <c r="K2884" i="1"/>
  <c r="L2884" i="1" s="1"/>
  <c r="K2883" i="1"/>
  <c r="L2883" i="1" s="1"/>
  <c r="K2882" i="1"/>
  <c r="L2882" i="1" s="1"/>
  <c r="K2881" i="1"/>
  <c r="L2881" i="1" s="1"/>
  <c r="K2880" i="1"/>
  <c r="L2880" i="1" s="1"/>
  <c r="K2879" i="1"/>
  <c r="L2879" i="1" s="1"/>
  <c r="K2878" i="1"/>
  <c r="L2878" i="1" s="1"/>
  <c r="K2877" i="1"/>
  <c r="L2877" i="1" s="1"/>
  <c r="K2876" i="1"/>
  <c r="L2876" i="1" s="1"/>
  <c r="K2875" i="1"/>
  <c r="L2875" i="1" s="1"/>
  <c r="K2874" i="1"/>
  <c r="L2874" i="1" s="1"/>
  <c r="K2873" i="1"/>
  <c r="L2873" i="1" s="1"/>
  <c r="K2872" i="1"/>
  <c r="L2872" i="1" s="1"/>
  <c r="K2871" i="1"/>
  <c r="L2871" i="1" s="1"/>
  <c r="K2870" i="1"/>
  <c r="L2870" i="1" s="1"/>
  <c r="K2869" i="1"/>
  <c r="L2869" i="1" s="1"/>
  <c r="K2868" i="1"/>
  <c r="L2868" i="1" s="1"/>
  <c r="K2867" i="1"/>
  <c r="L2867" i="1" s="1"/>
  <c r="K2866" i="1"/>
  <c r="L2866" i="1" s="1"/>
  <c r="K2865" i="1"/>
  <c r="L2865" i="1" s="1"/>
  <c r="K2864" i="1"/>
  <c r="L2864" i="1" s="1"/>
  <c r="K2863" i="1"/>
  <c r="L2863" i="1" s="1"/>
  <c r="K2862" i="1"/>
  <c r="L2862" i="1" s="1"/>
  <c r="K2861" i="1"/>
  <c r="L2861" i="1" s="1"/>
  <c r="K2860" i="1"/>
  <c r="L2860" i="1" s="1"/>
  <c r="K2859" i="1"/>
  <c r="L2859" i="1" s="1"/>
  <c r="K2858" i="1"/>
  <c r="L2858" i="1" s="1"/>
  <c r="K2857" i="1"/>
  <c r="L2857" i="1" s="1"/>
  <c r="K2856" i="1"/>
  <c r="L2856" i="1" s="1"/>
  <c r="K2855" i="1"/>
  <c r="L2855" i="1" s="1"/>
  <c r="K2854" i="1"/>
  <c r="L2854" i="1" s="1"/>
  <c r="K2853" i="1"/>
  <c r="L2853" i="1" s="1"/>
  <c r="K2852" i="1"/>
  <c r="L2852" i="1" s="1"/>
  <c r="K2851" i="1"/>
  <c r="L2851" i="1" s="1"/>
  <c r="K2850" i="1"/>
  <c r="L2850" i="1" s="1"/>
  <c r="K2849" i="1"/>
  <c r="L2849" i="1" s="1"/>
  <c r="K2848" i="1"/>
  <c r="L2848" i="1" s="1"/>
  <c r="K2847" i="1"/>
  <c r="L2847" i="1" s="1"/>
  <c r="K2846" i="1"/>
  <c r="L2846" i="1" s="1"/>
  <c r="K2845" i="1"/>
  <c r="L2845" i="1" s="1"/>
  <c r="K2844" i="1"/>
  <c r="L2844" i="1" s="1"/>
  <c r="K2843" i="1"/>
  <c r="L2843" i="1" s="1"/>
  <c r="K2842" i="1"/>
  <c r="L2842" i="1" s="1"/>
  <c r="K2841" i="1"/>
  <c r="L2841" i="1" s="1"/>
  <c r="K2840" i="1"/>
  <c r="L2840" i="1" s="1"/>
  <c r="K2839" i="1"/>
  <c r="L2839" i="1" s="1"/>
  <c r="L2838" i="1"/>
  <c r="K2838" i="1"/>
  <c r="K2837" i="1"/>
  <c r="L2837" i="1" s="1"/>
  <c r="K2836" i="1"/>
  <c r="L2836" i="1" s="1"/>
  <c r="K2835" i="1"/>
  <c r="L2835" i="1" s="1"/>
  <c r="K2834" i="1"/>
  <c r="L2834" i="1" s="1"/>
  <c r="K2833" i="1"/>
  <c r="L2833" i="1" s="1"/>
  <c r="L2832" i="1"/>
  <c r="K2832" i="1"/>
  <c r="K2831" i="1"/>
  <c r="L2831" i="1" s="1"/>
  <c r="L2830" i="1"/>
  <c r="K2830" i="1"/>
  <c r="K2829" i="1"/>
  <c r="L2829" i="1" s="1"/>
  <c r="L2828" i="1"/>
  <c r="K2828" i="1"/>
  <c r="K2827" i="1"/>
  <c r="L2827" i="1" s="1"/>
  <c r="L2826" i="1"/>
  <c r="K2826" i="1"/>
  <c r="K2825" i="1"/>
  <c r="L2825" i="1" s="1"/>
  <c r="K2824" i="1"/>
  <c r="L2824" i="1" s="1"/>
  <c r="K2823" i="1"/>
  <c r="L2823" i="1" s="1"/>
  <c r="K2822" i="1"/>
  <c r="L2822" i="1" s="1"/>
  <c r="K2821" i="1"/>
  <c r="L2821" i="1" s="1"/>
  <c r="K2820" i="1"/>
  <c r="L2820" i="1" s="1"/>
  <c r="K2819" i="1"/>
  <c r="L2819" i="1" s="1"/>
  <c r="K2818" i="1"/>
  <c r="L2818" i="1" s="1"/>
  <c r="K2817" i="1"/>
  <c r="L2817" i="1" s="1"/>
  <c r="K2816" i="1"/>
  <c r="L2816" i="1" s="1"/>
  <c r="K2815" i="1"/>
  <c r="L2815" i="1" s="1"/>
  <c r="K2814" i="1"/>
  <c r="L2814" i="1" s="1"/>
  <c r="K2813" i="1"/>
  <c r="L2813" i="1" s="1"/>
  <c r="K2812" i="1"/>
  <c r="L2812" i="1" s="1"/>
  <c r="K2811" i="1"/>
  <c r="L2811" i="1" s="1"/>
  <c r="K2810" i="1"/>
  <c r="L2810" i="1" s="1"/>
  <c r="K2809" i="1"/>
  <c r="L2809" i="1" s="1"/>
  <c r="K2808" i="1"/>
  <c r="L2808" i="1" s="1"/>
  <c r="K2807" i="1"/>
  <c r="L2807" i="1" s="1"/>
  <c r="K2806" i="1"/>
  <c r="L2806" i="1" s="1"/>
  <c r="K2805" i="1"/>
  <c r="L2805" i="1" s="1"/>
  <c r="K2804" i="1"/>
  <c r="L2804" i="1" s="1"/>
  <c r="K2803" i="1"/>
  <c r="L2803" i="1" s="1"/>
  <c r="K2802" i="1"/>
  <c r="L2802" i="1" s="1"/>
  <c r="K2801" i="1"/>
  <c r="L2801" i="1" s="1"/>
  <c r="K2800" i="1"/>
  <c r="L2800" i="1" s="1"/>
  <c r="K2799" i="1"/>
  <c r="L2799" i="1" s="1"/>
  <c r="K2798" i="1"/>
  <c r="L2798" i="1" s="1"/>
  <c r="K2797" i="1"/>
  <c r="L2797" i="1" s="1"/>
  <c r="K2796" i="1"/>
  <c r="L2796" i="1" s="1"/>
  <c r="K2795" i="1"/>
  <c r="L2795" i="1" s="1"/>
  <c r="K2794" i="1"/>
  <c r="L2794" i="1" s="1"/>
  <c r="K2793" i="1"/>
  <c r="L2793" i="1" s="1"/>
  <c r="K2792" i="1"/>
  <c r="L2792" i="1" s="1"/>
  <c r="K2791" i="1"/>
  <c r="L2791" i="1" s="1"/>
  <c r="K2790" i="1"/>
  <c r="L2790" i="1" s="1"/>
  <c r="K2789" i="1"/>
  <c r="L2789" i="1" s="1"/>
  <c r="K2788" i="1"/>
  <c r="L2788" i="1" s="1"/>
  <c r="K2787" i="1"/>
  <c r="L2787" i="1" s="1"/>
  <c r="K2786" i="1"/>
  <c r="L2786" i="1" s="1"/>
  <c r="K2785" i="1"/>
  <c r="L2785" i="1" s="1"/>
  <c r="K2784" i="1"/>
  <c r="L2784" i="1" s="1"/>
  <c r="K2783" i="1"/>
  <c r="L2783" i="1" s="1"/>
  <c r="K2782" i="1"/>
  <c r="L2782" i="1" s="1"/>
  <c r="K2781" i="1"/>
  <c r="L2781" i="1" s="1"/>
  <c r="K2780" i="1"/>
  <c r="L2780" i="1" s="1"/>
  <c r="K2779" i="1"/>
  <c r="L2779" i="1" s="1"/>
  <c r="L2778" i="1"/>
  <c r="K2778" i="1"/>
  <c r="K2777" i="1"/>
  <c r="L2777" i="1" s="1"/>
  <c r="L2776" i="1"/>
  <c r="K2776" i="1"/>
  <c r="K2775" i="1"/>
  <c r="L2775" i="1" s="1"/>
  <c r="K2774" i="1"/>
  <c r="L2774" i="1" s="1"/>
  <c r="K2773" i="1"/>
  <c r="L2773" i="1" s="1"/>
  <c r="K2772" i="1"/>
  <c r="L2772" i="1" s="1"/>
  <c r="K2771" i="1"/>
  <c r="L2771" i="1" s="1"/>
  <c r="K2770" i="1"/>
  <c r="L2770" i="1" s="1"/>
  <c r="K2769" i="1"/>
  <c r="L2769" i="1" s="1"/>
  <c r="K2768" i="1"/>
  <c r="L2768" i="1" s="1"/>
  <c r="K2767" i="1"/>
  <c r="L2767" i="1" s="1"/>
  <c r="K2766" i="1"/>
  <c r="L2766" i="1" s="1"/>
  <c r="K2765" i="1"/>
  <c r="L2765" i="1" s="1"/>
  <c r="K2764" i="1"/>
  <c r="L2764" i="1" s="1"/>
  <c r="K2763" i="1"/>
  <c r="L2763" i="1" s="1"/>
  <c r="K2762" i="1"/>
  <c r="L2762" i="1" s="1"/>
  <c r="K2761" i="1"/>
  <c r="L2761" i="1" s="1"/>
  <c r="K2760" i="1"/>
  <c r="L2760" i="1" s="1"/>
  <c r="K2759" i="1"/>
  <c r="L2759" i="1" s="1"/>
  <c r="K2758" i="1"/>
  <c r="L2758" i="1" s="1"/>
  <c r="K2757" i="1"/>
  <c r="L2757" i="1" s="1"/>
  <c r="K2756" i="1"/>
  <c r="L2756" i="1" s="1"/>
  <c r="K2755" i="1"/>
  <c r="L2755" i="1" s="1"/>
  <c r="K2754" i="1"/>
  <c r="L2754" i="1" s="1"/>
  <c r="K2753" i="1"/>
  <c r="L2753" i="1" s="1"/>
  <c r="K2752" i="1"/>
  <c r="L2752" i="1" s="1"/>
  <c r="K2751" i="1"/>
  <c r="L2751" i="1" s="1"/>
  <c r="K2750" i="1"/>
  <c r="L2750" i="1" s="1"/>
  <c r="K2749" i="1"/>
  <c r="L2749" i="1" s="1"/>
  <c r="K2748" i="1"/>
  <c r="L2748" i="1" s="1"/>
  <c r="K2747" i="1"/>
  <c r="L2747" i="1" s="1"/>
  <c r="K2746" i="1"/>
  <c r="L2746" i="1" s="1"/>
  <c r="K2745" i="1"/>
  <c r="L2745" i="1" s="1"/>
  <c r="K2744" i="1"/>
  <c r="L2744" i="1" s="1"/>
  <c r="K2743" i="1"/>
  <c r="L2743" i="1" s="1"/>
  <c r="K2742" i="1"/>
  <c r="L2742" i="1" s="1"/>
  <c r="K2741" i="1"/>
  <c r="L2741" i="1" s="1"/>
  <c r="K2740" i="1"/>
  <c r="L2740" i="1" s="1"/>
  <c r="K2739" i="1"/>
  <c r="L2739" i="1" s="1"/>
  <c r="K2738" i="1"/>
  <c r="L2738" i="1" s="1"/>
  <c r="K2737" i="1"/>
  <c r="L2737" i="1" s="1"/>
  <c r="K2736" i="1"/>
  <c r="L2736" i="1" s="1"/>
  <c r="K2735" i="1"/>
  <c r="L2735" i="1" s="1"/>
  <c r="K2734" i="1"/>
  <c r="L2734" i="1" s="1"/>
  <c r="K2733" i="1"/>
  <c r="L2733" i="1" s="1"/>
  <c r="K2732" i="1"/>
  <c r="L2732" i="1" s="1"/>
  <c r="K2731" i="1"/>
  <c r="L2731" i="1" s="1"/>
  <c r="K2730" i="1"/>
  <c r="L2730" i="1" s="1"/>
  <c r="K2729" i="1"/>
  <c r="L2729" i="1" s="1"/>
  <c r="K2728" i="1"/>
  <c r="L2728" i="1" s="1"/>
  <c r="K2727" i="1"/>
  <c r="L2727" i="1" s="1"/>
  <c r="K2726" i="1"/>
  <c r="L2726" i="1" s="1"/>
  <c r="K2725" i="1"/>
  <c r="L2725" i="1" s="1"/>
  <c r="K2724" i="1"/>
  <c r="L2724" i="1" s="1"/>
  <c r="K2723" i="1"/>
  <c r="L2723" i="1" s="1"/>
  <c r="K2722" i="1"/>
  <c r="L2722" i="1" s="1"/>
  <c r="K2721" i="1"/>
  <c r="L2721" i="1" s="1"/>
  <c r="K2720" i="1"/>
  <c r="L2720" i="1" s="1"/>
  <c r="K2719" i="1"/>
  <c r="L2719" i="1" s="1"/>
  <c r="K2718" i="1"/>
  <c r="L2718" i="1" s="1"/>
  <c r="K2717" i="1"/>
  <c r="L2717" i="1" s="1"/>
  <c r="K2716" i="1"/>
  <c r="L2716" i="1" s="1"/>
  <c r="K2715" i="1"/>
  <c r="L2715" i="1" s="1"/>
  <c r="K2714" i="1"/>
  <c r="L2714" i="1" s="1"/>
  <c r="K2713" i="1"/>
  <c r="L2713" i="1" s="1"/>
  <c r="K2712" i="1"/>
  <c r="L2712" i="1" s="1"/>
  <c r="K2711" i="1"/>
  <c r="L2711" i="1" s="1"/>
  <c r="K2710" i="1"/>
  <c r="L2710" i="1" s="1"/>
  <c r="K2709" i="1"/>
  <c r="L2709" i="1" s="1"/>
  <c r="K2708" i="1"/>
  <c r="L2708" i="1" s="1"/>
  <c r="K2707" i="1"/>
  <c r="L2707" i="1" s="1"/>
  <c r="K2706" i="1"/>
  <c r="L2706" i="1" s="1"/>
  <c r="K2705" i="1"/>
  <c r="L2705" i="1" s="1"/>
  <c r="K2704" i="1"/>
  <c r="L2704" i="1" s="1"/>
  <c r="K2703" i="1"/>
  <c r="L2703" i="1" s="1"/>
  <c r="K2702" i="1"/>
  <c r="L2702" i="1" s="1"/>
  <c r="K2701" i="1"/>
  <c r="L2701" i="1" s="1"/>
  <c r="K2700" i="1"/>
  <c r="L2700" i="1" s="1"/>
  <c r="K2699" i="1"/>
  <c r="L2699" i="1" s="1"/>
  <c r="K2698" i="1"/>
  <c r="L2698" i="1" s="1"/>
  <c r="K2697" i="1"/>
  <c r="L2697" i="1" s="1"/>
  <c r="K2696" i="1"/>
  <c r="L2696" i="1" s="1"/>
  <c r="K2695" i="1"/>
  <c r="L2695" i="1" s="1"/>
  <c r="K2694" i="1"/>
  <c r="L2694" i="1" s="1"/>
  <c r="K2693" i="1"/>
  <c r="L2693" i="1" s="1"/>
  <c r="K2692" i="1"/>
  <c r="L2692" i="1" s="1"/>
  <c r="K2691" i="1"/>
  <c r="L2691" i="1" s="1"/>
  <c r="K2690" i="1"/>
  <c r="L2690" i="1" s="1"/>
  <c r="K2689" i="1"/>
  <c r="L2689" i="1" s="1"/>
  <c r="K2688" i="1"/>
  <c r="L2688" i="1" s="1"/>
  <c r="K2687" i="1"/>
  <c r="L2687" i="1" s="1"/>
  <c r="K2686" i="1"/>
  <c r="L2686" i="1" s="1"/>
  <c r="K2685" i="1"/>
  <c r="L2685" i="1" s="1"/>
  <c r="K2684" i="1"/>
  <c r="L2684" i="1" s="1"/>
  <c r="K2683" i="1"/>
  <c r="L2683" i="1" s="1"/>
  <c r="K2682" i="1"/>
  <c r="L2682" i="1" s="1"/>
  <c r="K2681" i="1"/>
  <c r="L2681" i="1" s="1"/>
  <c r="K2680" i="1"/>
  <c r="L2680" i="1" s="1"/>
  <c r="K2679" i="1"/>
  <c r="L2679" i="1" s="1"/>
  <c r="K2678" i="1"/>
  <c r="L2678" i="1" s="1"/>
  <c r="K2677" i="1"/>
  <c r="L2677" i="1" s="1"/>
  <c r="K2676" i="1"/>
  <c r="L2676" i="1" s="1"/>
  <c r="K2675" i="1"/>
  <c r="L2675" i="1" s="1"/>
  <c r="K2674" i="1"/>
  <c r="L2674" i="1" s="1"/>
  <c r="K2673" i="1"/>
  <c r="L2673" i="1" s="1"/>
  <c r="K2672" i="1"/>
  <c r="L2672" i="1" s="1"/>
  <c r="K2671" i="1"/>
  <c r="L2671" i="1" s="1"/>
  <c r="K2670" i="1"/>
  <c r="L2670" i="1" s="1"/>
  <c r="K2669" i="1"/>
  <c r="L2669" i="1" s="1"/>
  <c r="K2668" i="1"/>
  <c r="L2668" i="1" s="1"/>
  <c r="K2667" i="1"/>
  <c r="L2667" i="1" s="1"/>
  <c r="K2666" i="1"/>
  <c r="L2666" i="1" s="1"/>
  <c r="K2665" i="1"/>
  <c r="L2665" i="1" s="1"/>
  <c r="K2664" i="1"/>
  <c r="L2664" i="1" s="1"/>
  <c r="K2663" i="1"/>
  <c r="L2663" i="1" s="1"/>
  <c r="K2662" i="1"/>
  <c r="L2662" i="1" s="1"/>
  <c r="K2661" i="1"/>
  <c r="L2661" i="1" s="1"/>
  <c r="K2660" i="1"/>
  <c r="L2660" i="1" s="1"/>
  <c r="K2659" i="1"/>
  <c r="L2659" i="1" s="1"/>
  <c r="K2658" i="1"/>
  <c r="L2658" i="1" s="1"/>
  <c r="K2657" i="1"/>
  <c r="L2657" i="1" s="1"/>
  <c r="K2656" i="1"/>
  <c r="L2656" i="1" s="1"/>
  <c r="K2655" i="1"/>
  <c r="L2655" i="1" s="1"/>
  <c r="K2654" i="1"/>
  <c r="L2654" i="1" s="1"/>
  <c r="K2653" i="1"/>
  <c r="L2653" i="1" s="1"/>
  <c r="K2652" i="1"/>
  <c r="L2652" i="1" s="1"/>
  <c r="K2651" i="1"/>
  <c r="L2651" i="1" s="1"/>
  <c r="K2650" i="1"/>
  <c r="L2650" i="1" s="1"/>
  <c r="K2649" i="1"/>
  <c r="L2649" i="1" s="1"/>
  <c r="K2648" i="1"/>
  <c r="L2648" i="1" s="1"/>
  <c r="K2647" i="1"/>
  <c r="L2647" i="1" s="1"/>
  <c r="K2646" i="1"/>
  <c r="L2646" i="1" s="1"/>
  <c r="K2645" i="1"/>
  <c r="L2645" i="1" s="1"/>
  <c r="K2644" i="1"/>
  <c r="L2644" i="1" s="1"/>
  <c r="K2643" i="1"/>
  <c r="L2643" i="1" s="1"/>
  <c r="K2642" i="1"/>
  <c r="L2642" i="1" s="1"/>
  <c r="K2641" i="1"/>
  <c r="L2641" i="1" s="1"/>
  <c r="K2640" i="1"/>
  <c r="L2640" i="1" s="1"/>
  <c r="K2639" i="1"/>
  <c r="L2639" i="1" s="1"/>
  <c r="K2638" i="1"/>
  <c r="L2638" i="1" s="1"/>
  <c r="K2637" i="1"/>
  <c r="L2637" i="1" s="1"/>
  <c r="K2636" i="1"/>
  <c r="L2636" i="1" s="1"/>
  <c r="K2635" i="1"/>
  <c r="L2635" i="1" s="1"/>
  <c r="K2634" i="1"/>
  <c r="L2634" i="1" s="1"/>
  <c r="K2633" i="1"/>
  <c r="L2633" i="1" s="1"/>
  <c r="K2632" i="1"/>
  <c r="L2632" i="1" s="1"/>
  <c r="K2631" i="1"/>
  <c r="L2631" i="1" s="1"/>
  <c r="K2630" i="1"/>
  <c r="L2630" i="1" s="1"/>
  <c r="K2629" i="1"/>
  <c r="L2629" i="1" s="1"/>
  <c r="K2628" i="1"/>
  <c r="L2628" i="1" s="1"/>
  <c r="K2627" i="1"/>
  <c r="L2627" i="1" s="1"/>
  <c r="K2626" i="1"/>
  <c r="L2626" i="1" s="1"/>
  <c r="K2625" i="1"/>
  <c r="L2625" i="1" s="1"/>
  <c r="K2624" i="1"/>
  <c r="L2624" i="1" s="1"/>
  <c r="K2623" i="1"/>
  <c r="L2623" i="1" s="1"/>
  <c r="K2622" i="1"/>
  <c r="L2622" i="1" s="1"/>
  <c r="K2621" i="1"/>
  <c r="L2621" i="1" s="1"/>
  <c r="K2620" i="1"/>
  <c r="L2620" i="1" s="1"/>
  <c r="K2619" i="1"/>
  <c r="L2619" i="1" s="1"/>
  <c r="K2618" i="1"/>
  <c r="L2618" i="1" s="1"/>
  <c r="K2617" i="1"/>
  <c r="L2617" i="1" s="1"/>
  <c r="K2616" i="1"/>
  <c r="L2616" i="1" s="1"/>
  <c r="K2615" i="1"/>
  <c r="L2615" i="1" s="1"/>
  <c r="K2614" i="1"/>
  <c r="L2614" i="1" s="1"/>
  <c r="K2613" i="1"/>
  <c r="L2613" i="1" s="1"/>
  <c r="K2612" i="1"/>
  <c r="L2612" i="1" s="1"/>
  <c r="K2611" i="1"/>
  <c r="L2611" i="1" s="1"/>
  <c r="K2610" i="1"/>
  <c r="L2610" i="1" s="1"/>
  <c r="K2609" i="1"/>
  <c r="L2609" i="1" s="1"/>
  <c r="K2608" i="1"/>
  <c r="L2608" i="1" s="1"/>
  <c r="K2607" i="1"/>
  <c r="L2607" i="1" s="1"/>
  <c r="K2606" i="1"/>
  <c r="L2606" i="1" s="1"/>
  <c r="K2605" i="1"/>
  <c r="L2605" i="1" s="1"/>
  <c r="K2604" i="1"/>
  <c r="L2604" i="1" s="1"/>
  <c r="K2603" i="1"/>
  <c r="L2603" i="1" s="1"/>
  <c r="K2602" i="1"/>
  <c r="L2602" i="1" s="1"/>
  <c r="K2601" i="1"/>
  <c r="L2601" i="1" s="1"/>
  <c r="K2600" i="1"/>
  <c r="L2600" i="1" s="1"/>
  <c r="K2599" i="1"/>
  <c r="L2599" i="1" s="1"/>
  <c r="K2598" i="1"/>
  <c r="L2598" i="1" s="1"/>
  <c r="K2597" i="1"/>
  <c r="L2597" i="1" s="1"/>
  <c r="K2596" i="1"/>
  <c r="L2596" i="1" s="1"/>
  <c r="K2595" i="1"/>
  <c r="L2595" i="1" s="1"/>
  <c r="K2594" i="1"/>
  <c r="L2594" i="1" s="1"/>
  <c r="K2593" i="1"/>
  <c r="L2593" i="1" s="1"/>
  <c r="K2592" i="1"/>
  <c r="L2592" i="1" s="1"/>
  <c r="K2591" i="1"/>
  <c r="L2591" i="1" s="1"/>
  <c r="K2590" i="1"/>
  <c r="L2590" i="1" s="1"/>
  <c r="K2589" i="1"/>
  <c r="L2589" i="1" s="1"/>
  <c r="K2588" i="1"/>
  <c r="L2588" i="1" s="1"/>
  <c r="K2587" i="1"/>
  <c r="L2587" i="1" s="1"/>
  <c r="L2586" i="1"/>
  <c r="K2586" i="1"/>
  <c r="K2585" i="1"/>
  <c r="L2585" i="1" s="1"/>
  <c r="L2584" i="1"/>
  <c r="K2584" i="1"/>
  <c r="K2583" i="1"/>
  <c r="L2583" i="1" s="1"/>
  <c r="L2582" i="1"/>
  <c r="K2582" i="1"/>
  <c r="K2581" i="1"/>
  <c r="L2581" i="1" s="1"/>
  <c r="L2580" i="1"/>
  <c r="K2580" i="1"/>
  <c r="K2579" i="1"/>
  <c r="L2579" i="1" s="1"/>
  <c r="L2578" i="1"/>
  <c r="K2578" i="1"/>
  <c r="K2577" i="1"/>
  <c r="L2577" i="1" s="1"/>
  <c r="K2576" i="1"/>
  <c r="L2576" i="1" s="1"/>
  <c r="K2575" i="1"/>
  <c r="L2575" i="1" s="1"/>
  <c r="K2574" i="1"/>
  <c r="L2574" i="1" s="1"/>
  <c r="K2573" i="1"/>
  <c r="L2573" i="1" s="1"/>
  <c r="L2572" i="1"/>
  <c r="K2572" i="1"/>
  <c r="K2571" i="1"/>
  <c r="L2571" i="1" s="1"/>
  <c r="K2570" i="1"/>
  <c r="L2570" i="1" s="1"/>
  <c r="K2569" i="1"/>
  <c r="L2569" i="1" s="1"/>
  <c r="K2568" i="1"/>
  <c r="L2568" i="1" s="1"/>
  <c r="K2567" i="1"/>
  <c r="L2567" i="1" s="1"/>
  <c r="K2566" i="1"/>
  <c r="L2566" i="1" s="1"/>
  <c r="K2565" i="1"/>
  <c r="L2565" i="1" s="1"/>
  <c r="K2564" i="1"/>
  <c r="L2564" i="1" s="1"/>
  <c r="K2563" i="1"/>
  <c r="L2563" i="1" s="1"/>
  <c r="K2562" i="1"/>
  <c r="L2562" i="1" s="1"/>
  <c r="K2561" i="1"/>
  <c r="L2561" i="1" s="1"/>
  <c r="K2560" i="1"/>
  <c r="L2560" i="1" s="1"/>
  <c r="K2559" i="1"/>
  <c r="L2559" i="1" s="1"/>
  <c r="K2558" i="1"/>
  <c r="L2558" i="1" s="1"/>
  <c r="K2557" i="1"/>
  <c r="L2557" i="1" s="1"/>
  <c r="K2556" i="1"/>
  <c r="L2556" i="1" s="1"/>
  <c r="K2555" i="1"/>
  <c r="L2555" i="1" s="1"/>
  <c r="K2554" i="1"/>
  <c r="L2554" i="1" s="1"/>
  <c r="K2553" i="1"/>
  <c r="L2553" i="1" s="1"/>
  <c r="K2552" i="1"/>
  <c r="L2552" i="1" s="1"/>
  <c r="K2551" i="1"/>
  <c r="L2551" i="1" s="1"/>
  <c r="K2550" i="1"/>
  <c r="L2550" i="1" s="1"/>
  <c r="K2549" i="1"/>
  <c r="L2549" i="1" s="1"/>
  <c r="K2548" i="1"/>
  <c r="L2548" i="1" s="1"/>
  <c r="K2547" i="1"/>
  <c r="L2547" i="1" s="1"/>
  <c r="K2546" i="1"/>
  <c r="L2546" i="1" s="1"/>
  <c r="K2545" i="1"/>
  <c r="L2545" i="1" s="1"/>
  <c r="K2544" i="1"/>
  <c r="L2544" i="1" s="1"/>
  <c r="K2543" i="1"/>
  <c r="L2543" i="1" s="1"/>
  <c r="K2542" i="1"/>
  <c r="L2542" i="1" s="1"/>
  <c r="K2541" i="1"/>
  <c r="L2541" i="1" s="1"/>
  <c r="K2540" i="1"/>
  <c r="L2540" i="1" s="1"/>
  <c r="K2539" i="1"/>
  <c r="L2539" i="1" s="1"/>
  <c r="K2538" i="1"/>
  <c r="L2538" i="1" s="1"/>
  <c r="K2537" i="1"/>
  <c r="L2537" i="1" s="1"/>
  <c r="K2536" i="1"/>
  <c r="L2536" i="1" s="1"/>
  <c r="K2535" i="1"/>
  <c r="L2535" i="1" s="1"/>
  <c r="K2534" i="1"/>
  <c r="L2534" i="1" s="1"/>
  <c r="K2533" i="1"/>
  <c r="L2533" i="1" s="1"/>
  <c r="K2532" i="1"/>
  <c r="L2532" i="1" s="1"/>
  <c r="K2531" i="1"/>
  <c r="L2531" i="1" s="1"/>
  <c r="K2530" i="1"/>
  <c r="L2530" i="1" s="1"/>
  <c r="K2529" i="1"/>
  <c r="L2529" i="1" s="1"/>
  <c r="K2528" i="1"/>
  <c r="L2528" i="1" s="1"/>
  <c r="K2527" i="1"/>
  <c r="L2527" i="1" s="1"/>
  <c r="K2526" i="1"/>
  <c r="L2526" i="1" s="1"/>
  <c r="K2525" i="1"/>
  <c r="L2525" i="1" s="1"/>
  <c r="K2524" i="1"/>
  <c r="L2524" i="1" s="1"/>
  <c r="K2523" i="1"/>
  <c r="L2523" i="1" s="1"/>
  <c r="K2522" i="1"/>
  <c r="L2522" i="1" s="1"/>
  <c r="K2521" i="1"/>
  <c r="L2521" i="1" s="1"/>
  <c r="K2520" i="1"/>
  <c r="L2520" i="1" s="1"/>
  <c r="K2519" i="1"/>
  <c r="L2519" i="1" s="1"/>
  <c r="K2518" i="1"/>
  <c r="L2518" i="1" s="1"/>
  <c r="K2517" i="1"/>
  <c r="L2517" i="1" s="1"/>
  <c r="K2516" i="1"/>
  <c r="L2516" i="1" s="1"/>
  <c r="K2515" i="1"/>
  <c r="L2515" i="1" s="1"/>
  <c r="K2514" i="1"/>
  <c r="L2514" i="1" s="1"/>
  <c r="K2513" i="1"/>
  <c r="L2513" i="1" s="1"/>
  <c r="K2512" i="1"/>
  <c r="L2512" i="1" s="1"/>
  <c r="K2511" i="1"/>
  <c r="L2511" i="1" s="1"/>
  <c r="K2510" i="1"/>
  <c r="L2510" i="1" s="1"/>
  <c r="K2509" i="1"/>
  <c r="L2509" i="1" s="1"/>
  <c r="K2508" i="1"/>
  <c r="L2508" i="1" s="1"/>
  <c r="K2507" i="1"/>
  <c r="L2507" i="1" s="1"/>
  <c r="K2506" i="1"/>
  <c r="L2506" i="1" s="1"/>
  <c r="K2505" i="1"/>
  <c r="L2505" i="1" s="1"/>
  <c r="K2504" i="1"/>
  <c r="L2504" i="1" s="1"/>
  <c r="K2503" i="1"/>
  <c r="L2503" i="1" s="1"/>
  <c r="K2502" i="1"/>
  <c r="L2502" i="1" s="1"/>
  <c r="K2501" i="1"/>
  <c r="L2501" i="1" s="1"/>
  <c r="K2500" i="1"/>
  <c r="L2500" i="1" s="1"/>
  <c r="K2499" i="1"/>
  <c r="L2499" i="1" s="1"/>
  <c r="K2498" i="1"/>
  <c r="L2498" i="1" s="1"/>
  <c r="K2497" i="1"/>
  <c r="L2497" i="1" s="1"/>
  <c r="K2496" i="1"/>
  <c r="L2496" i="1" s="1"/>
  <c r="K2495" i="1"/>
  <c r="L2495" i="1" s="1"/>
  <c r="K2494" i="1"/>
  <c r="L2494" i="1" s="1"/>
  <c r="K2493" i="1"/>
  <c r="L2493" i="1" s="1"/>
  <c r="K2492" i="1"/>
  <c r="L2492" i="1" s="1"/>
  <c r="K2491" i="1"/>
  <c r="L2491" i="1" s="1"/>
  <c r="K2490" i="1"/>
  <c r="L2490" i="1" s="1"/>
  <c r="K2489" i="1"/>
  <c r="L2489" i="1" s="1"/>
  <c r="K2488" i="1"/>
  <c r="L2488" i="1" s="1"/>
  <c r="K2487" i="1"/>
  <c r="L2487" i="1" s="1"/>
  <c r="K2486" i="1"/>
  <c r="L2486" i="1" s="1"/>
  <c r="K2485" i="1"/>
  <c r="L2485" i="1" s="1"/>
  <c r="K2484" i="1"/>
  <c r="L2484" i="1" s="1"/>
  <c r="K2483" i="1"/>
  <c r="L2483" i="1" s="1"/>
  <c r="K2482" i="1"/>
  <c r="L2482" i="1" s="1"/>
  <c r="K2481" i="1"/>
  <c r="L2481" i="1" s="1"/>
  <c r="K2480" i="1"/>
  <c r="L2480" i="1" s="1"/>
  <c r="K2479" i="1"/>
  <c r="L2479" i="1" s="1"/>
  <c r="L2478" i="1"/>
  <c r="K2478" i="1"/>
  <c r="K2477" i="1"/>
  <c r="L2477" i="1" s="1"/>
  <c r="L2476" i="1"/>
  <c r="K2476" i="1"/>
  <c r="K2475" i="1"/>
  <c r="L2475" i="1" s="1"/>
  <c r="K2474" i="1"/>
  <c r="L2474" i="1" s="1"/>
  <c r="K2473" i="1"/>
  <c r="L2473" i="1" s="1"/>
  <c r="K2472" i="1"/>
  <c r="L2472" i="1" s="1"/>
  <c r="K2471" i="1"/>
  <c r="L2471" i="1" s="1"/>
  <c r="K2470" i="1"/>
  <c r="L2470" i="1" s="1"/>
  <c r="K2469" i="1"/>
  <c r="L2469" i="1" s="1"/>
  <c r="K2468" i="1"/>
  <c r="L2468" i="1" s="1"/>
  <c r="K2467" i="1"/>
  <c r="L2467" i="1" s="1"/>
  <c r="K2466" i="1"/>
  <c r="L2466" i="1" s="1"/>
  <c r="K2465" i="1"/>
  <c r="L2465" i="1" s="1"/>
  <c r="K2464" i="1"/>
  <c r="L2464" i="1" s="1"/>
  <c r="K2463" i="1"/>
  <c r="L2463" i="1" s="1"/>
  <c r="K2462" i="1"/>
  <c r="L2462" i="1" s="1"/>
  <c r="K2461" i="1"/>
  <c r="L2461" i="1" s="1"/>
  <c r="K2460" i="1"/>
  <c r="L2460" i="1" s="1"/>
  <c r="K2459" i="1"/>
  <c r="L2459" i="1" s="1"/>
  <c r="K2458" i="1"/>
  <c r="L2458" i="1" s="1"/>
  <c r="K2457" i="1"/>
  <c r="L2457" i="1" s="1"/>
  <c r="K2456" i="1"/>
  <c r="L2456" i="1" s="1"/>
  <c r="K2455" i="1"/>
  <c r="L2455" i="1" s="1"/>
  <c r="K2454" i="1"/>
  <c r="L2454" i="1" s="1"/>
  <c r="K2453" i="1"/>
  <c r="L2453" i="1" s="1"/>
  <c r="K2452" i="1"/>
  <c r="L2452" i="1" s="1"/>
  <c r="K2451" i="1"/>
  <c r="L2451" i="1" s="1"/>
  <c r="K2450" i="1"/>
  <c r="L2450" i="1" s="1"/>
  <c r="K2449" i="1"/>
  <c r="L2449" i="1" s="1"/>
  <c r="K2448" i="1"/>
  <c r="L2448" i="1" s="1"/>
  <c r="K2447" i="1"/>
  <c r="L2447" i="1" s="1"/>
  <c r="K2446" i="1"/>
  <c r="L2446" i="1" s="1"/>
  <c r="K2445" i="1"/>
  <c r="L2445" i="1" s="1"/>
  <c r="K2444" i="1"/>
  <c r="L2444" i="1" s="1"/>
  <c r="K2443" i="1"/>
  <c r="L2443" i="1" s="1"/>
  <c r="K2442" i="1"/>
  <c r="L2442" i="1" s="1"/>
  <c r="K2441" i="1"/>
  <c r="L2441" i="1" s="1"/>
  <c r="K2440" i="1"/>
  <c r="L2440" i="1" s="1"/>
  <c r="K2439" i="1"/>
  <c r="L2439" i="1" s="1"/>
  <c r="K2438" i="1"/>
  <c r="L2438" i="1" s="1"/>
  <c r="K2437" i="1"/>
  <c r="L2437" i="1" s="1"/>
  <c r="K2436" i="1"/>
  <c r="L2436" i="1" s="1"/>
  <c r="K2435" i="1"/>
  <c r="L2435" i="1" s="1"/>
  <c r="K2434" i="1"/>
  <c r="L2434" i="1" s="1"/>
  <c r="K2433" i="1"/>
  <c r="L2433" i="1" s="1"/>
  <c r="K2432" i="1"/>
  <c r="L2432" i="1" s="1"/>
  <c r="K2431" i="1"/>
  <c r="L2431" i="1" s="1"/>
  <c r="K2430" i="1"/>
  <c r="L2430" i="1" s="1"/>
  <c r="K2429" i="1"/>
  <c r="L2429" i="1" s="1"/>
  <c r="K2428" i="1"/>
  <c r="L2428" i="1" s="1"/>
  <c r="K2427" i="1"/>
  <c r="L2427" i="1" s="1"/>
  <c r="K2426" i="1"/>
  <c r="L2426" i="1" s="1"/>
  <c r="K2425" i="1"/>
  <c r="L2425" i="1" s="1"/>
  <c r="K2424" i="1"/>
  <c r="L2424" i="1" s="1"/>
  <c r="K2423" i="1"/>
  <c r="L2423" i="1" s="1"/>
  <c r="K2422" i="1"/>
  <c r="L2422" i="1" s="1"/>
  <c r="K2421" i="1"/>
  <c r="L2421" i="1" s="1"/>
  <c r="K2420" i="1"/>
  <c r="L2420" i="1" s="1"/>
  <c r="K2419" i="1"/>
  <c r="L2419" i="1" s="1"/>
  <c r="K2418" i="1"/>
  <c r="L2418" i="1" s="1"/>
  <c r="K2417" i="1"/>
  <c r="L2417" i="1" s="1"/>
  <c r="K2416" i="1"/>
  <c r="L2416" i="1" s="1"/>
  <c r="K2415" i="1"/>
  <c r="L2415" i="1" s="1"/>
  <c r="K2414" i="1"/>
  <c r="L2414" i="1" s="1"/>
  <c r="K2413" i="1"/>
  <c r="L2413" i="1" s="1"/>
  <c r="K2412" i="1"/>
  <c r="L2412" i="1" s="1"/>
  <c r="K2411" i="1"/>
  <c r="L2411" i="1" s="1"/>
  <c r="K2410" i="1"/>
  <c r="L2410" i="1" s="1"/>
  <c r="K2409" i="1"/>
  <c r="L2409" i="1" s="1"/>
  <c r="K2408" i="1"/>
  <c r="L2408" i="1" s="1"/>
  <c r="K2407" i="1"/>
  <c r="L2407" i="1" s="1"/>
  <c r="K2406" i="1"/>
  <c r="L2406" i="1" s="1"/>
  <c r="K2405" i="1"/>
  <c r="L2405" i="1" s="1"/>
  <c r="K2404" i="1"/>
  <c r="L2404" i="1" s="1"/>
  <c r="K2403" i="1"/>
  <c r="L2403" i="1" s="1"/>
  <c r="K2402" i="1"/>
  <c r="L2402" i="1" s="1"/>
  <c r="K2401" i="1"/>
  <c r="L2401" i="1" s="1"/>
  <c r="K2400" i="1"/>
  <c r="L2400" i="1" s="1"/>
  <c r="K2399" i="1"/>
  <c r="L2399" i="1" s="1"/>
  <c r="K2398" i="1"/>
  <c r="L2398" i="1" s="1"/>
  <c r="K2397" i="1"/>
  <c r="L2397" i="1" s="1"/>
  <c r="K2396" i="1"/>
  <c r="L2396" i="1" s="1"/>
  <c r="K2395" i="1"/>
  <c r="L2395" i="1" s="1"/>
  <c r="K2394" i="1"/>
  <c r="L2394" i="1" s="1"/>
  <c r="K2393" i="1"/>
  <c r="L2393" i="1" s="1"/>
  <c r="K2392" i="1"/>
  <c r="L2392" i="1" s="1"/>
  <c r="K2391" i="1"/>
  <c r="L2391" i="1" s="1"/>
  <c r="K2390" i="1"/>
  <c r="L2390" i="1" s="1"/>
  <c r="K2389" i="1"/>
  <c r="L2389" i="1" s="1"/>
  <c r="K2388" i="1"/>
  <c r="L2388" i="1" s="1"/>
  <c r="K2387" i="1"/>
  <c r="L2387" i="1" s="1"/>
  <c r="K2386" i="1"/>
  <c r="L2386" i="1" s="1"/>
  <c r="K2385" i="1"/>
  <c r="L2385" i="1" s="1"/>
  <c r="K2384" i="1"/>
  <c r="L2384" i="1" s="1"/>
  <c r="K2383" i="1"/>
  <c r="L2383" i="1" s="1"/>
  <c r="K2382" i="1"/>
  <c r="L2382" i="1" s="1"/>
  <c r="K2381" i="1"/>
  <c r="L2381" i="1" s="1"/>
  <c r="K2380" i="1"/>
  <c r="L2380" i="1" s="1"/>
  <c r="K2379" i="1"/>
  <c r="L2379" i="1" s="1"/>
  <c r="K2378" i="1"/>
  <c r="L2378" i="1" s="1"/>
  <c r="K2377" i="1"/>
  <c r="L2377" i="1" s="1"/>
  <c r="K2376" i="1"/>
  <c r="L2376" i="1" s="1"/>
  <c r="K2375" i="1"/>
  <c r="L2375" i="1" s="1"/>
  <c r="K2374" i="1"/>
  <c r="L2374" i="1" s="1"/>
  <c r="K2373" i="1"/>
  <c r="L2373" i="1" s="1"/>
  <c r="K2372" i="1"/>
  <c r="L2372" i="1" s="1"/>
  <c r="K2371" i="1"/>
  <c r="L2371" i="1" s="1"/>
  <c r="K2370" i="1"/>
  <c r="L2370" i="1" s="1"/>
  <c r="K2369" i="1"/>
  <c r="L2369" i="1" s="1"/>
  <c r="K2368" i="1"/>
  <c r="L2368" i="1" s="1"/>
  <c r="K2367" i="1"/>
  <c r="L2367" i="1" s="1"/>
  <c r="K2366" i="1"/>
  <c r="L2366" i="1" s="1"/>
  <c r="K2365" i="1"/>
  <c r="L2365" i="1" s="1"/>
  <c r="K2364" i="1"/>
  <c r="L2364" i="1" s="1"/>
  <c r="K2363" i="1"/>
  <c r="L2363" i="1" s="1"/>
  <c r="K2362" i="1"/>
  <c r="L2362" i="1" s="1"/>
  <c r="K2361" i="1"/>
  <c r="L2361" i="1" s="1"/>
  <c r="K2360" i="1"/>
  <c r="L2360" i="1" s="1"/>
  <c r="K2359" i="1"/>
  <c r="L2359" i="1" s="1"/>
  <c r="K2358" i="1"/>
  <c r="L2358" i="1" s="1"/>
  <c r="K2357" i="1"/>
  <c r="L2357" i="1" s="1"/>
  <c r="K2356" i="1"/>
  <c r="L2356" i="1" s="1"/>
  <c r="K2355" i="1"/>
  <c r="L2355" i="1" s="1"/>
  <c r="K2354" i="1"/>
  <c r="L2354" i="1" s="1"/>
  <c r="K2353" i="1"/>
  <c r="L2353" i="1" s="1"/>
  <c r="K2352" i="1"/>
  <c r="L2352" i="1" s="1"/>
  <c r="K2351" i="1"/>
  <c r="L2351" i="1" s="1"/>
  <c r="L2350" i="1"/>
  <c r="K2350" i="1"/>
  <c r="K2349" i="1"/>
  <c r="L2349" i="1" s="1"/>
  <c r="K2348" i="1"/>
  <c r="L2348" i="1" s="1"/>
  <c r="K2347" i="1"/>
  <c r="L2347" i="1" s="1"/>
  <c r="K2346" i="1"/>
  <c r="L2346" i="1" s="1"/>
  <c r="K2345" i="1"/>
  <c r="L2345" i="1" s="1"/>
  <c r="K2344" i="1"/>
  <c r="L2344" i="1" s="1"/>
  <c r="K2343" i="1"/>
  <c r="L2343" i="1" s="1"/>
  <c r="K2342" i="1"/>
  <c r="L2342" i="1" s="1"/>
  <c r="K2341" i="1"/>
  <c r="L2341" i="1" s="1"/>
  <c r="K2340" i="1"/>
  <c r="L2340" i="1" s="1"/>
  <c r="K2339" i="1"/>
  <c r="L2339" i="1" s="1"/>
  <c r="K2338" i="1"/>
  <c r="L2338" i="1" s="1"/>
  <c r="K2337" i="1"/>
  <c r="L2337" i="1" s="1"/>
  <c r="K2336" i="1"/>
  <c r="L2336" i="1" s="1"/>
  <c r="K2335" i="1"/>
  <c r="L2335" i="1" s="1"/>
  <c r="K2334" i="1"/>
  <c r="L2334" i="1" s="1"/>
  <c r="K2333" i="1"/>
  <c r="L2333" i="1" s="1"/>
  <c r="K2332" i="1"/>
  <c r="L2332" i="1" s="1"/>
  <c r="K2331" i="1"/>
  <c r="L2331" i="1" s="1"/>
  <c r="K2330" i="1"/>
  <c r="L2330" i="1" s="1"/>
  <c r="K2329" i="1"/>
  <c r="L2329" i="1" s="1"/>
  <c r="K2328" i="1"/>
  <c r="L2328" i="1" s="1"/>
  <c r="K2327" i="1"/>
  <c r="L2327" i="1" s="1"/>
  <c r="K2326" i="1"/>
  <c r="L2326" i="1" s="1"/>
  <c r="K2325" i="1"/>
  <c r="L2325" i="1" s="1"/>
  <c r="K2324" i="1"/>
  <c r="L2324" i="1" s="1"/>
  <c r="K2323" i="1"/>
  <c r="L2323" i="1" s="1"/>
  <c r="K2322" i="1"/>
  <c r="L2322" i="1" s="1"/>
  <c r="K2321" i="1"/>
  <c r="L2321" i="1" s="1"/>
  <c r="K2320" i="1"/>
  <c r="L2320" i="1" s="1"/>
  <c r="K2319" i="1"/>
  <c r="L2319" i="1" s="1"/>
  <c r="K2318" i="1"/>
  <c r="L2318" i="1" s="1"/>
  <c r="K2317" i="1"/>
  <c r="L2317" i="1" s="1"/>
  <c r="K2316" i="1"/>
  <c r="L2316" i="1" s="1"/>
  <c r="K2315" i="1"/>
  <c r="L2315" i="1" s="1"/>
  <c r="L2314" i="1"/>
  <c r="K2314" i="1"/>
  <c r="K2313" i="1"/>
  <c r="L2313" i="1" s="1"/>
  <c r="K2312" i="1"/>
  <c r="L2312" i="1" s="1"/>
  <c r="K2311" i="1"/>
  <c r="L2311" i="1" s="1"/>
  <c r="K2310" i="1"/>
  <c r="L2310" i="1" s="1"/>
  <c r="K2309" i="1"/>
  <c r="L2309" i="1" s="1"/>
  <c r="L2308" i="1"/>
  <c r="K2308" i="1"/>
  <c r="K2307" i="1"/>
  <c r="L2307" i="1" s="1"/>
  <c r="L2306" i="1"/>
  <c r="K2306" i="1"/>
  <c r="K2305" i="1"/>
  <c r="L2305" i="1" s="1"/>
  <c r="K2304" i="1"/>
  <c r="L2304" i="1" s="1"/>
  <c r="K2303" i="1"/>
  <c r="L2303" i="1" s="1"/>
  <c r="K2302" i="1"/>
  <c r="L2302" i="1" s="1"/>
  <c r="K2301" i="1"/>
  <c r="L2301" i="1" s="1"/>
  <c r="L2300" i="1"/>
  <c r="K2300" i="1"/>
  <c r="K2299" i="1"/>
  <c r="L2299" i="1" s="1"/>
  <c r="L2298" i="1"/>
  <c r="K2298" i="1"/>
  <c r="K2297" i="1"/>
  <c r="L2297" i="1" s="1"/>
  <c r="L2296" i="1"/>
  <c r="K2296" i="1"/>
  <c r="K2295" i="1"/>
  <c r="L2295" i="1" s="1"/>
  <c r="L2294" i="1"/>
  <c r="K2294" i="1"/>
  <c r="K2293" i="1"/>
  <c r="L2293" i="1" s="1"/>
  <c r="L2292" i="1"/>
  <c r="K2292" i="1"/>
  <c r="K2291" i="1"/>
  <c r="L2291" i="1" s="1"/>
  <c r="L2290" i="1"/>
  <c r="K2290" i="1"/>
  <c r="K2289" i="1"/>
  <c r="L2289" i="1" s="1"/>
  <c r="K2288" i="1"/>
  <c r="L2288" i="1" s="1"/>
  <c r="K2287" i="1"/>
  <c r="L2287" i="1" s="1"/>
  <c r="K2286" i="1"/>
  <c r="L2286" i="1" s="1"/>
  <c r="K2285" i="1"/>
  <c r="L2285" i="1" s="1"/>
  <c r="K2284" i="1"/>
  <c r="L2284" i="1" s="1"/>
  <c r="K2283" i="1"/>
  <c r="L2283" i="1" s="1"/>
  <c r="K2282" i="1"/>
  <c r="L2282" i="1" s="1"/>
  <c r="K2281" i="1"/>
  <c r="L2281" i="1" s="1"/>
  <c r="K2280" i="1"/>
  <c r="L2280" i="1" s="1"/>
  <c r="K2279" i="1"/>
  <c r="L2279" i="1" s="1"/>
  <c r="K2278" i="1"/>
  <c r="L2278" i="1" s="1"/>
  <c r="K2277" i="1"/>
  <c r="L2277" i="1" s="1"/>
  <c r="K2276" i="1"/>
  <c r="L2276" i="1" s="1"/>
  <c r="K2275" i="1"/>
  <c r="L2275" i="1" s="1"/>
  <c r="L2274" i="1"/>
  <c r="K2274" i="1"/>
  <c r="K2273" i="1"/>
  <c r="L2273" i="1" s="1"/>
  <c r="K2272" i="1"/>
  <c r="L2272" i="1" s="1"/>
  <c r="K2271" i="1"/>
  <c r="L2271" i="1" s="1"/>
  <c r="K2270" i="1"/>
  <c r="L2270" i="1" s="1"/>
  <c r="K2269" i="1"/>
  <c r="L2269" i="1" s="1"/>
  <c r="K2268" i="1"/>
  <c r="L2268" i="1" s="1"/>
  <c r="K2267" i="1"/>
  <c r="L2267" i="1" s="1"/>
  <c r="K2266" i="1"/>
  <c r="L2266" i="1" s="1"/>
  <c r="K2265" i="1"/>
  <c r="L2265" i="1" s="1"/>
  <c r="K2264" i="1"/>
  <c r="L2264" i="1" s="1"/>
  <c r="K2263" i="1"/>
  <c r="L2263" i="1" s="1"/>
  <c r="K2262" i="1"/>
  <c r="L2262" i="1" s="1"/>
  <c r="K2261" i="1"/>
  <c r="L2261" i="1" s="1"/>
  <c r="K2260" i="1"/>
  <c r="L2260" i="1" s="1"/>
  <c r="K2259" i="1"/>
  <c r="L2259" i="1" s="1"/>
  <c r="K2258" i="1"/>
  <c r="L2258" i="1" s="1"/>
  <c r="K2257" i="1"/>
  <c r="L2257" i="1" s="1"/>
  <c r="K2256" i="1"/>
  <c r="L2256" i="1" s="1"/>
  <c r="K2255" i="1"/>
  <c r="L2255" i="1" s="1"/>
  <c r="K2254" i="1"/>
  <c r="L2254" i="1" s="1"/>
  <c r="K2253" i="1"/>
  <c r="L2253" i="1" s="1"/>
  <c r="K2252" i="1"/>
  <c r="L2252" i="1" s="1"/>
  <c r="K2251" i="1"/>
  <c r="L2251" i="1" s="1"/>
  <c r="K2250" i="1"/>
  <c r="L2250" i="1" s="1"/>
  <c r="K2249" i="1"/>
  <c r="L2249" i="1" s="1"/>
  <c r="K2248" i="1"/>
  <c r="L2248" i="1" s="1"/>
  <c r="K2247" i="1"/>
  <c r="L2247" i="1" s="1"/>
  <c r="K2246" i="1"/>
  <c r="L2246" i="1" s="1"/>
  <c r="K2245" i="1"/>
  <c r="L2245" i="1" s="1"/>
  <c r="K2244" i="1"/>
  <c r="L2244" i="1" s="1"/>
  <c r="K2243" i="1"/>
  <c r="L2243" i="1" s="1"/>
  <c r="K2242" i="1"/>
  <c r="L2242" i="1" s="1"/>
  <c r="K2241" i="1"/>
  <c r="L2241" i="1" s="1"/>
  <c r="K2240" i="1"/>
  <c r="L2240" i="1" s="1"/>
  <c r="K2239" i="1"/>
  <c r="L2239" i="1" s="1"/>
  <c r="K2238" i="1"/>
  <c r="L2238" i="1" s="1"/>
  <c r="K2237" i="1"/>
  <c r="L2237" i="1" s="1"/>
  <c r="K2236" i="1"/>
  <c r="L2236" i="1" s="1"/>
  <c r="K2235" i="1"/>
  <c r="L2235" i="1" s="1"/>
  <c r="K2234" i="1"/>
  <c r="L2234" i="1" s="1"/>
  <c r="K2233" i="1"/>
  <c r="L2233" i="1" s="1"/>
  <c r="K2232" i="1"/>
  <c r="L2232" i="1" s="1"/>
  <c r="K2231" i="1"/>
  <c r="L2231" i="1" s="1"/>
  <c r="K2230" i="1"/>
  <c r="L2230" i="1" s="1"/>
  <c r="K2229" i="1"/>
  <c r="L2229" i="1" s="1"/>
  <c r="K2228" i="1"/>
  <c r="L2228" i="1" s="1"/>
  <c r="K2227" i="1"/>
  <c r="L2227" i="1" s="1"/>
  <c r="K2226" i="1"/>
  <c r="L2226" i="1" s="1"/>
  <c r="K2225" i="1"/>
  <c r="L2225" i="1" s="1"/>
  <c r="K2224" i="1"/>
  <c r="L2224" i="1" s="1"/>
  <c r="K2223" i="1"/>
  <c r="L2223" i="1" s="1"/>
  <c r="K2222" i="1"/>
  <c r="L2222" i="1" s="1"/>
  <c r="K2221" i="1"/>
  <c r="L2221" i="1" s="1"/>
  <c r="K2220" i="1"/>
  <c r="L2220" i="1" s="1"/>
  <c r="K2219" i="1"/>
  <c r="L2219" i="1" s="1"/>
  <c r="K2218" i="1"/>
  <c r="L2218" i="1" s="1"/>
  <c r="K2217" i="1"/>
  <c r="L2217" i="1" s="1"/>
  <c r="K2216" i="1"/>
  <c r="L2216" i="1" s="1"/>
  <c r="K2215" i="1"/>
  <c r="L2215" i="1" s="1"/>
  <c r="K2214" i="1"/>
  <c r="L2214" i="1" s="1"/>
  <c r="K2213" i="1"/>
  <c r="L2213" i="1" s="1"/>
  <c r="K2212" i="1"/>
  <c r="L2212" i="1" s="1"/>
  <c r="K2211" i="1"/>
  <c r="L2211" i="1" s="1"/>
  <c r="K2210" i="1"/>
  <c r="L2210" i="1" s="1"/>
  <c r="K2209" i="1"/>
  <c r="L2209" i="1" s="1"/>
  <c r="K2208" i="1"/>
  <c r="L2208" i="1" s="1"/>
  <c r="K2207" i="1"/>
  <c r="L2207" i="1" s="1"/>
  <c r="K2206" i="1"/>
  <c r="L2206" i="1" s="1"/>
  <c r="K2205" i="1"/>
  <c r="L2205" i="1" s="1"/>
  <c r="K2204" i="1"/>
  <c r="L2204" i="1" s="1"/>
  <c r="K2203" i="1"/>
  <c r="L2203" i="1" s="1"/>
  <c r="K2202" i="1"/>
  <c r="L2202" i="1" s="1"/>
  <c r="K2201" i="1"/>
  <c r="L2201" i="1" s="1"/>
  <c r="K2200" i="1"/>
  <c r="L2200" i="1" s="1"/>
  <c r="K2199" i="1"/>
  <c r="L2199" i="1" s="1"/>
  <c r="K2198" i="1"/>
  <c r="L2198" i="1" s="1"/>
  <c r="K2197" i="1"/>
  <c r="L2197" i="1" s="1"/>
  <c r="K2196" i="1"/>
  <c r="L2196" i="1" s="1"/>
  <c r="K2195" i="1"/>
  <c r="L2195" i="1" s="1"/>
  <c r="K2194" i="1"/>
  <c r="L2194" i="1" s="1"/>
  <c r="K2193" i="1"/>
  <c r="L2193" i="1" s="1"/>
  <c r="K2192" i="1"/>
  <c r="L2192" i="1" s="1"/>
  <c r="K2191" i="1"/>
  <c r="L2191" i="1" s="1"/>
  <c r="K2190" i="1"/>
  <c r="L2190" i="1" s="1"/>
  <c r="K2189" i="1"/>
  <c r="L2189" i="1" s="1"/>
  <c r="K2188" i="1"/>
  <c r="L2188" i="1" s="1"/>
  <c r="K2187" i="1"/>
  <c r="L2187" i="1" s="1"/>
  <c r="K2186" i="1"/>
  <c r="L2186" i="1" s="1"/>
  <c r="K2185" i="1"/>
  <c r="L2185" i="1" s="1"/>
  <c r="K2184" i="1"/>
  <c r="L2184" i="1" s="1"/>
  <c r="K2183" i="1"/>
  <c r="L2183" i="1" s="1"/>
  <c r="K2182" i="1"/>
  <c r="L2182" i="1" s="1"/>
  <c r="K2181" i="1"/>
  <c r="L2181" i="1" s="1"/>
  <c r="K2180" i="1"/>
  <c r="L2180" i="1" s="1"/>
  <c r="K2179" i="1"/>
  <c r="L2179" i="1" s="1"/>
  <c r="K2178" i="1"/>
  <c r="L2178" i="1" s="1"/>
  <c r="K2177" i="1"/>
  <c r="L2177" i="1" s="1"/>
  <c r="K2176" i="1"/>
  <c r="L2176" i="1" s="1"/>
  <c r="K2175" i="1"/>
  <c r="L2175" i="1" s="1"/>
  <c r="K2174" i="1"/>
  <c r="L2174" i="1" s="1"/>
  <c r="K2173" i="1"/>
  <c r="L2173" i="1" s="1"/>
  <c r="K2172" i="1"/>
  <c r="L2172" i="1" s="1"/>
  <c r="K2171" i="1"/>
  <c r="L2171" i="1" s="1"/>
  <c r="K2170" i="1"/>
  <c r="L2170" i="1" s="1"/>
  <c r="K2169" i="1"/>
  <c r="L2169" i="1" s="1"/>
  <c r="K2168" i="1"/>
  <c r="L2168" i="1" s="1"/>
  <c r="K2167" i="1"/>
  <c r="L2167" i="1" s="1"/>
  <c r="L2166" i="1"/>
  <c r="K2166" i="1"/>
  <c r="K2165" i="1"/>
  <c r="L2165" i="1" s="1"/>
  <c r="L2164" i="1"/>
  <c r="K2164" i="1"/>
  <c r="K2163" i="1"/>
  <c r="L2163" i="1" s="1"/>
  <c r="L2162" i="1"/>
  <c r="K2162" i="1"/>
  <c r="K2161" i="1"/>
  <c r="L2161" i="1" s="1"/>
  <c r="K2160" i="1"/>
  <c r="L2160" i="1" s="1"/>
  <c r="K2159" i="1"/>
  <c r="L2159" i="1" s="1"/>
  <c r="K2158" i="1"/>
  <c r="L2158" i="1" s="1"/>
  <c r="K2157" i="1"/>
  <c r="L2157" i="1" s="1"/>
  <c r="K2156" i="1"/>
  <c r="L2156" i="1" s="1"/>
  <c r="K2155" i="1"/>
  <c r="L2155" i="1" s="1"/>
  <c r="K2154" i="1"/>
  <c r="L2154" i="1" s="1"/>
  <c r="K2153" i="1"/>
  <c r="L2153" i="1" s="1"/>
  <c r="K2152" i="1"/>
  <c r="L2152" i="1" s="1"/>
  <c r="L2151" i="1"/>
  <c r="K2151" i="1"/>
  <c r="K2150" i="1"/>
  <c r="L2150" i="1" s="1"/>
  <c r="K2149" i="1"/>
  <c r="L2149" i="1" s="1"/>
  <c r="K2148" i="1"/>
  <c r="L2148" i="1" s="1"/>
  <c r="L2147" i="1"/>
  <c r="K2147" i="1"/>
  <c r="K2146" i="1"/>
  <c r="L2146" i="1" s="1"/>
  <c r="K2145" i="1"/>
  <c r="L2145" i="1" s="1"/>
  <c r="K2144" i="1"/>
  <c r="L2144" i="1" s="1"/>
  <c r="K2143" i="1"/>
  <c r="L2143" i="1" s="1"/>
  <c r="K2142" i="1"/>
  <c r="L2142" i="1" s="1"/>
  <c r="K2141" i="1"/>
  <c r="L2141" i="1" s="1"/>
  <c r="K2140" i="1"/>
  <c r="L2140" i="1" s="1"/>
  <c r="K2139" i="1"/>
  <c r="L2139" i="1" s="1"/>
  <c r="K2138" i="1"/>
  <c r="L2138" i="1" s="1"/>
  <c r="K2137" i="1"/>
  <c r="L2137" i="1" s="1"/>
  <c r="K2136" i="1"/>
  <c r="L2136" i="1" s="1"/>
  <c r="K2135" i="1"/>
  <c r="L2135" i="1" s="1"/>
  <c r="K2134" i="1"/>
  <c r="L2134" i="1" s="1"/>
  <c r="K2133" i="1"/>
  <c r="L2133" i="1" s="1"/>
  <c r="K2132" i="1"/>
  <c r="L2132" i="1" s="1"/>
  <c r="K2131" i="1"/>
  <c r="L2131" i="1" s="1"/>
  <c r="K2130" i="1"/>
  <c r="L2130" i="1" s="1"/>
  <c r="K2129" i="1"/>
  <c r="L2129" i="1" s="1"/>
  <c r="K2128" i="1"/>
  <c r="L2128" i="1" s="1"/>
  <c r="K2127" i="1"/>
  <c r="L2127" i="1" s="1"/>
  <c r="L2126" i="1"/>
  <c r="K2126" i="1"/>
  <c r="K2125" i="1"/>
  <c r="L2125" i="1" s="1"/>
  <c r="L2124" i="1"/>
  <c r="K2124" i="1"/>
  <c r="K2123" i="1"/>
  <c r="L2123" i="1" s="1"/>
  <c r="L2122" i="1"/>
  <c r="K2122" i="1"/>
  <c r="K2121" i="1"/>
  <c r="L2121" i="1" s="1"/>
  <c r="L2120" i="1"/>
  <c r="K2120" i="1"/>
  <c r="K2119" i="1"/>
  <c r="L2119" i="1" s="1"/>
  <c r="L2118" i="1"/>
  <c r="K2118" i="1"/>
  <c r="K2117" i="1"/>
  <c r="L2117" i="1" s="1"/>
  <c r="L2116" i="1"/>
  <c r="K2116" i="1"/>
  <c r="K2115" i="1"/>
  <c r="L2115" i="1" s="1"/>
  <c r="L2114" i="1"/>
  <c r="K2114" i="1"/>
  <c r="K2113" i="1"/>
  <c r="L2113" i="1" s="1"/>
  <c r="L2112" i="1"/>
  <c r="K2112" i="1"/>
  <c r="K2111" i="1"/>
  <c r="L2111" i="1" s="1"/>
  <c r="L2110" i="1"/>
  <c r="K2110" i="1"/>
  <c r="K2109" i="1"/>
  <c r="L2109" i="1" s="1"/>
  <c r="L2108" i="1"/>
  <c r="K2108" i="1"/>
  <c r="K2107" i="1"/>
  <c r="L2107" i="1" s="1"/>
  <c r="L2106" i="1"/>
  <c r="K2106" i="1"/>
  <c r="K2105" i="1"/>
  <c r="L2105" i="1" s="1"/>
  <c r="L2104" i="1"/>
  <c r="K2104" i="1"/>
  <c r="K2103" i="1"/>
  <c r="L2103" i="1" s="1"/>
  <c r="L2102" i="1"/>
  <c r="K2102" i="1"/>
  <c r="K2101" i="1"/>
  <c r="L2101" i="1" s="1"/>
  <c r="L2100" i="1"/>
  <c r="K2100" i="1"/>
  <c r="K2099" i="1"/>
  <c r="L2099" i="1" s="1"/>
  <c r="K2098" i="1"/>
  <c r="L2098" i="1" s="1"/>
  <c r="K2097" i="1"/>
  <c r="L2097" i="1" s="1"/>
  <c r="K2096" i="1"/>
  <c r="L2096" i="1" s="1"/>
  <c r="K2095" i="1"/>
  <c r="L2095" i="1" s="1"/>
  <c r="K2094" i="1"/>
  <c r="L2094" i="1" s="1"/>
  <c r="K2093" i="1"/>
  <c r="L2093" i="1" s="1"/>
  <c r="K2092" i="1"/>
  <c r="L2092" i="1" s="1"/>
  <c r="K2091" i="1"/>
  <c r="L2091" i="1" s="1"/>
  <c r="K2090" i="1"/>
  <c r="L2090" i="1" s="1"/>
  <c r="K2089" i="1"/>
  <c r="L2089" i="1" s="1"/>
  <c r="K2088" i="1"/>
  <c r="L2088" i="1" s="1"/>
  <c r="K2087" i="1"/>
  <c r="L2087" i="1" s="1"/>
  <c r="K2086" i="1"/>
  <c r="L2086" i="1" s="1"/>
  <c r="K2085" i="1"/>
  <c r="L2085" i="1" s="1"/>
  <c r="K2084" i="1"/>
  <c r="L2084" i="1" s="1"/>
  <c r="K2083" i="1"/>
  <c r="L2083" i="1" s="1"/>
  <c r="K2082" i="1"/>
  <c r="L2082" i="1" s="1"/>
  <c r="K2081" i="1"/>
  <c r="L2081" i="1" s="1"/>
  <c r="K2080" i="1"/>
  <c r="L2080" i="1" s="1"/>
  <c r="K2079" i="1"/>
  <c r="L2079" i="1" s="1"/>
  <c r="K2078" i="1"/>
  <c r="L2078" i="1" s="1"/>
  <c r="K2077" i="1"/>
  <c r="L2077" i="1" s="1"/>
  <c r="K2076" i="1"/>
  <c r="L2076" i="1" s="1"/>
  <c r="K2075" i="1"/>
  <c r="L2075" i="1" s="1"/>
  <c r="K2074" i="1"/>
  <c r="L2074" i="1" s="1"/>
  <c r="K2073" i="1"/>
  <c r="L2073" i="1" s="1"/>
  <c r="K2072" i="1"/>
  <c r="L2072" i="1" s="1"/>
  <c r="K2071" i="1"/>
  <c r="L2071" i="1" s="1"/>
  <c r="K2070" i="1"/>
  <c r="L2070" i="1" s="1"/>
  <c r="K2069" i="1"/>
  <c r="L2069" i="1" s="1"/>
  <c r="K2068" i="1"/>
  <c r="L2068" i="1" s="1"/>
  <c r="K2067" i="1"/>
  <c r="L2067" i="1" s="1"/>
  <c r="K2066" i="1"/>
  <c r="L2066" i="1" s="1"/>
  <c r="K2065" i="1"/>
  <c r="L2065" i="1" s="1"/>
  <c r="K2064" i="1"/>
  <c r="L2064" i="1" s="1"/>
  <c r="K2063" i="1"/>
  <c r="L2063" i="1" s="1"/>
  <c r="K2062" i="1"/>
  <c r="L2062" i="1" s="1"/>
  <c r="K2061" i="1"/>
  <c r="L2061" i="1" s="1"/>
  <c r="K2060" i="1"/>
  <c r="L2060" i="1" s="1"/>
  <c r="K2059" i="1"/>
  <c r="L2059" i="1" s="1"/>
  <c r="K2058" i="1"/>
  <c r="L2058" i="1" s="1"/>
  <c r="K2057" i="1"/>
  <c r="L2057" i="1" s="1"/>
  <c r="K2056" i="1"/>
  <c r="L2056" i="1" s="1"/>
  <c r="K2055" i="1"/>
  <c r="L2055" i="1" s="1"/>
  <c r="K2054" i="1"/>
  <c r="L2054" i="1" s="1"/>
  <c r="K2053" i="1"/>
  <c r="L2053" i="1" s="1"/>
  <c r="K2052" i="1"/>
  <c r="L2052" i="1" s="1"/>
  <c r="K2051" i="1"/>
  <c r="L2051" i="1" s="1"/>
  <c r="K2050" i="1"/>
  <c r="L2050" i="1" s="1"/>
  <c r="K2049" i="1"/>
  <c r="L2049" i="1" s="1"/>
  <c r="K2048" i="1"/>
  <c r="L2048" i="1" s="1"/>
  <c r="K2047" i="1"/>
  <c r="L2047" i="1" s="1"/>
  <c r="K2046" i="1"/>
  <c r="L2046" i="1" s="1"/>
  <c r="K2045" i="1"/>
  <c r="L2045" i="1" s="1"/>
  <c r="K2044" i="1"/>
  <c r="L2044" i="1" s="1"/>
  <c r="K2043" i="1"/>
  <c r="L2043" i="1" s="1"/>
  <c r="K2042" i="1"/>
  <c r="L2042" i="1" s="1"/>
  <c r="K2041" i="1"/>
  <c r="L2041" i="1" s="1"/>
  <c r="K2040" i="1"/>
  <c r="L2040" i="1" s="1"/>
  <c r="K2039" i="1"/>
  <c r="L2039" i="1" s="1"/>
  <c r="K2038" i="1"/>
  <c r="L2038" i="1" s="1"/>
  <c r="K2037" i="1"/>
  <c r="L2037" i="1" s="1"/>
  <c r="K2036" i="1"/>
  <c r="L2036" i="1" s="1"/>
  <c r="K2035" i="1"/>
  <c r="L2035" i="1" s="1"/>
  <c r="K2034" i="1"/>
  <c r="L2034" i="1" s="1"/>
  <c r="K2033" i="1"/>
  <c r="L2033" i="1" s="1"/>
  <c r="K2032" i="1"/>
  <c r="L2032" i="1" s="1"/>
  <c r="K2031" i="1"/>
  <c r="L2031" i="1" s="1"/>
  <c r="K2030" i="1"/>
  <c r="L2030" i="1" s="1"/>
  <c r="K2029" i="1"/>
  <c r="L2029" i="1" s="1"/>
  <c r="K2028" i="1"/>
  <c r="L2028" i="1" s="1"/>
  <c r="K2027" i="1"/>
  <c r="L2027" i="1" s="1"/>
  <c r="K2026" i="1"/>
  <c r="L2026" i="1" s="1"/>
  <c r="K2025" i="1"/>
  <c r="L2025" i="1" s="1"/>
  <c r="K2024" i="1"/>
  <c r="L2024" i="1" s="1"/>
  <c r="K2023" i="1"/>
  <c r="L2023" i="1" s="1"/>
  <c r="K2022" i="1"/>
  <c r="L2022" i="1" s="1"/>
  <c r="K2021" i="1"/>
  <c r="L2021" i="1" s="1"/>
  <c r="K2020" i="1"/>
  <c r="L2020" i="1" s="1"/>
  <c r="K2019" i="1"/>
  <c r="L2019" i="1" s="1"/>
  <c r="K2018" i="1"/>
  <c r="L2018" i="1" s="1"/>
  <c r="K2017" i="1"/>
  <c r="L2017" i="1" s="1"/>
  <c r="K2016" i="1"/>
  <c r="L2016" i="1" s="1"/>
  <c r="K2015" i="1"/>
  <c r="L2015" i="1" s="1"/>
  <c r="K2014" i="1"/>
  <c r="L2014" i="1" s="1"/>
  <c r="K2013" i="1"/>
  <c r="L2013" i="1" s="1"/>
  <c r="K2012" i="1"/>
  <c r="L2012" i="1" s="1"/>
  <c r="K2011" i="1"/>
  <c r="L2011" i="1" s="1"/>
  <c r="K2010" i="1"/>
  <c r="L2010" i="1" s="1"/>
  <c r="K2009" i="1"/>
  <c r="L2009" i="1" s="1"/>
  <c r="K2008" i="1"/>
  <c r="L2008" i="1" s="1"/>
  <c r="K2007" i="1"/>
  <c r="L2007" i="1" s="1"/>
  <c r="K2006" i="1"/>
  <c r="L2006" i="1" s="1"/>
  <c r="K2005" i="1"/>
  <c r="L2005" i="1" s="1"/>
  <c r="K2004" i="1"/>
  <c r="L2004" i="1" s="1"/>
  <c r="K2003" i="1"/>
  <c r="L2003" i="1" s="1"/>
  <c r="K2002" i="1"/>
  <c r="L2002" i="1" s="1"/>
  <c r="K2001" i="1"/>
  <c r="L2001" i="1" s="1"/>
  <c r="K2000" i="1"/>
  <c r="L2000" i="1" s="1"/>
  <c r="K1999" i="1"/>
  <c r="L1999" i="1" s="1"/>
  <c r="L1998" i="1"/>
  <c r="K1998" i="1"/>
  <c r="K1997" i="1"/>
  <c r="L1997" i="1" s="1"/>
  <c r="L1996" i="1"/>
  <c r="K1996" i="1"/>
  <c r="K1995" i="1"/>
  <c r="L1995" i="1" s="1"/>
  <c r="L1994" i="1"/>
  <c r="K1994" i="1"/>
  <c r="K1993" i="1"/>
  <c r="L1993" i="1" s="1"/>
  <c r="L1992" i="1"/>
  <c r="K1992" i="1"/>
  <c r="K1991" i="1"/>
  <c r="L1991" i="1" s="1"/>
  <c r="L1990" i="1"/>
  <c r="K1990" i="1"/>
  <c r="K1989" i="1"/>
  <c r="L1989" i="1" s="1"/>
  <c r="L1988" i="1"/>
  <c r="K1988" i="1"/>
  <c r="K1987" i="1"/>
  <c r="L1987" i="1" s="1"/>
  <c r="K1986" i="1"/>
  <c r="L1986" i="1" s="1"/>
  <c r="K1985" i="1"/>
  <c r="L1985" i="1" s="1"/>
  <c r="L1984" i="1"/>
  <c r="K1984" i="1"/>
  <c r="K1983" i="1"/>
  <c r="L1983" i="1" s="1"/>
  <c r="L1982" i="1"/>
  <c r="K1982" i="1"/>
  <c r="K1981" i="1"/>
  <c r="L1981" i="1" s="1"/>
  <c r="L1980" i="1"/>
  <c r="K1980" i="1"/>
  <c r="K1979" i="1"/>
  <c r="L1979" i="1" s="1"/>
  <c r="L1978" i="1"/>
  <c r="K1978" i="1"/>
  <c r="K1977" i="1"/>
  <c r="L1977" i="1" s="1"/>
  <c r="L1976" i="1"/>
  <c r="K1976" i="1"/>
  <c r="K1975" i="1"/>
  <c r="L1975" i="1" s="1"/>
  <c r="L1974" i="1"/>
  <c r="K1974" i="1"/>
  <c r="K1973" i="1"/>
  <c r="L1973" i="1" s="1"/>
  <c r="L1972" i="1"/>
  <c r="K1972" i="1"/>
  <c r="K1971" i="1"/>
  <c r="L1971" i="1" s="1"/>
  <c r="L1970" i="1"/>
  <c r="K1970" i="1"/>
  <c r="K1969" i="1"/>
  <c r="L1969" i="1" s="1"/>
  <c r="L1968" i="1"/>
  <c r="K1968" i="1"/>
  <c r="K1967" i="1"/>
  <c r="L1967" i="1" s="1"/>
  <c r="L1966" i="1"/>
  <c r="K1966" i="1"/>
  <c r="K1965" i="1"/>
  <c r="L1965" i="1" s="1"/>
  <c r="L1964" i="1"/>
  <c r="K1964" i="1"/>
  <c r="K1963" i="1"/>
  <c r="L1963" i="1" s="1"/>
  <c r="L1962" i="1"/>
  <c r="K1962" i="1"/>
  <c r="K1961" i="1"/>
  <c r="L1961" i="1" s="1"/>
  <c r="L1960" i="1"/>
  <c r="K1960" i="1"/>
  <c r="K1959" i="1"/>
  <c r="L1959" i="1" s="1"/>
  <c r="L1958" i="1"/>
  <c r="K1958" i="1"/>
  <c r="K1957" i="1"/>
  <c r="L1957" i="1" s="1"/>
  <c r="K1956" i="1"/>
  <c r="L1956" i="1" s="1"/>
  <c r="K1955" i="1"/>
  <c r="L1955" i="1" s="1"/>
  <c r="K1954" i="1"/>
  <c r="L1954" i="1" s="1"/>
  <c r="K1953" i="1"/>
  <c r="L1953" i="1" s="1"/>
  <c r="K1952" i="1"/>
  <c r="L1952" i="1" s="1"/>
  <c r="K1951" i="1"/>
  <c r="L1951" i="1" s="1"/>
  <c r="K1950" i="1"/>
  <c r="L1950" i="1" s="1"/>
  <c r="K1949" i="1"/>
  <c r="L1949" i="1" s="1"/>
  <c r="K1948" i="1"/>
  <c r="L1948" i="1" s="1"/>
  <c r="K1947" i="1"/>
  <c r="L1947" i="1" s="1"/>
  <c r="K1946" i="1"/>
  <c r="L1946" i="1" s="1"/>
  <c r="K1945" i="1"/>
  <c r="L1945" i="1" s="1"/>
  <c r="K1944" i="1"/>
  <c r="L1944" i="1" s="1"/>
  <c r="K1943" i="1"/>
  <c r="L1943" i="1" s="1"/>
  <c r="K1942" i="1"/>
  <c r="L1942" i="1" s="1"/>
  <c r="K1941" i="1"/>
  <c r="L1941" i="1" s="1"/>
  <c r="K1940" i="1"/>
  <c r="L1940" i="1" s="1"/>
  <c r="K1939" i="1"/>
  <c r="L1939" i="1" s="1"/>
  <c r="K1938" i="1"/>
  <c r="L1938" i="1" s="1"/>
  <c r="K1937" i="1"/>
  <c r="L1937" i="1" s="1"/>
  <c r="K1936" i="1"/>
  <c r="L1936" i="1" s="1"/>
  <c r="K1935" i="1"/>
  <c r="L1935" i="1" s="1"/>
  <c r="K1934" i="1"/>
  <c r="L1934" i="1" s="1"/>
  <c r="K1933" i="1"/>
  <c r="L1933" i="1" s="1"/>
  <c r="K1932" i="1"/>
  <c r="L1932" i="1" s="1"/>
  <c r="K1931" i="1"/>
  <c r="L1931" i="1" s="1"/>
  <c r="K1930" i="1"/>
  <c r="L1930" i="1" s="1"/>
  <c r="K1929" i="1"/>
  <c r="L1929" i="1" s="1"/>
  <c r="K1928" i="1"/>
  <c r="L1928" i="1" s="1"/>
  <c r="K1927" i="1"/>
  <c r="L1927" i="1" s="1"/>
  <c r="K1926" i="1"/>
  <c r="L1926" i="1" s="1"/>
  <c r="K1925" i="1"/>
  <c r="L1925" i="1" s="1"/>
  <c r="K1924" i="1"/>
  <c r="L1924" i="1" s="1"/>
  <c r="K1923" i="1"/>
  <c r="L1923" i="1" s="1"/>
  <c r="K1922" i="1"/>
  <c r="L1922" i="1" s="1"/>
  <c r="K1921" i="1"/>
  <c r="L1921" i="1" s="1"/>
  <c r="K1920" i="1"/>
  <c r="L1920" i="1" s="1"/>
  <c r="K1919" i="1"/>
  <c r="L1919" i="1" s="1"/>
  <c r="K1918" i="1"/>
  <c r="L1918" i="1" s="1"/>
  <c r="K1917" i="1"/>
  <c r="L1917" i="1" s="1"/>
  <c r="K1916" i="1"/>
  <c r="L1916" i="1" s="1"/>
  <c r="K1915" i="1"/>
  <c r="L1915" i="1" s="1"/>
  <c r="K1914" i="1"/>
  <c r="L1914" i="1" s="1"/>
  <c r="K1913" i="1"/>
  <c r="L1913" i="1" s="1"/>
  <c r="K1912" i="1"/>
  <c r="L1912" i="1" s="1"/>
  <c r="K1911" i="1"/>
  <c r="L1911" i="1" s="1"/>
  <c r="K1910" i="1"/>
  <c r="L1910" i="1" s="1"/>
  <c r="K1909" i="1"/>
  <c r="L1909" i="1" s="1"/>
  <c r="K1908" i="1"/>
  <c r="L1908" i="1" s="1"/>
  <c r="K1907" i="1"/>
  <c r="L1907" i="1" s="1"/>
  <c r="K1906" i="1"/>
  <c r="L1906" i="1" s="1"/>
  <c r="K1905" i="1"/>
  <c r="L1905" i="1" s="1"/>
  <c r="K1904" i="1"/>
  <c r="L1904" i="1" s="1"/>
  <c r="K1903" i="1"/>
  <c r="L1903" i="1" s="1"/>
  <c r="K1902" i="1"/>
  <c r="L1902" i="1" s="1"/>
  <c r="K1901" i="1"/>
  <c r="L1901" i="1" s="1"/>
  <c r="K1900" i="1"/>
  <c r="L1900" i="1" s="1"/>
  <c r="K1899" i="1"/>
  <c r="L1899" i="1" s="1"/>
  <c r="K1898" i="1"/>
  <c r="L1898" i="1" s="1"/>
  <c r="K1897" i="1"/>
  <c r="L1897" i="1" s="1"/>
  <c r="K1896" i="1"/>
  <c r="L1896" i="1" s="1"/>
  <c r="K1895" i="1"/>
  <c r="L1895" i="1" s="1"/>
  <c r="K1894" i="1"/>
  <c r="L1894" i="1" s="1"/>
  <c r="K1893" i="1"/>
  <c r="L1893" i="1" s="1"/>
  <c r="K1892" i="1"/>
  <c r="L1892" i="1" s="1"/>
  <c r="K1891" i="1"/>
  <c r="L1891" i="1" s="1"/>
  <c r="K1890" i="1"/>
  <c r="L1890" i="1" s="1"/>
  <c r="K1889" i="1"/>
  <c r="L1889" i="1" s="1"/>
  <c r="K1888" i="1"/>
  <c r="L1888" i="1" s="1"/>
  <c r="K1887" i="1"/>
  <c r="L1887" i="1" s="1"/>
  <c r="K1886" i="1"/>
  <c r="L1886" i="1" s="1"/>
  <c r="K1885" i="1"/>
  <c r="L1885" i="1" s="1"/>
  <c r="K1884" i="1"/>
  <c r="L1884" i="1" s="1"/>
  <c r="K1883" i="1"/>
  <c r="L1883" i="1" s="1"/>
  <c r="K1882" i="1"/>
  <c r="L1882" i="1" s="1"/>
  <c r="K1881" i="1"/>
  <c r="L1881" i="1" s="1"/>
  <c r="K1880" i="1"/>
  <c r="L1880" i="1" s="1"/>
  <c r="K1879" i="1"/>
  <c r="L1879" i="1" s="1"/>
  <c r="K1878" i="1"/>
  <c r="L1878" i="1" s="1"/>
  <c r="K1877" i="1"/>
  <c r="L1877" i="1" s="1"/>
  <c r="K1876" i="1"/>
  <c r="L1876" i="1" s="1"/>
  <c r="K1875" i="1"/>
  <c r="L1875" i="1" s="1"/>
  <c r="K1874" i="1"/>
  <c r="L1874" i="1" s="1"/>
  <c r="K1873" i="1"/>
  <c r="L1873" i="1" s="1"/>
  <c r="K1872" i="1"/>
  <c r="L1872" i="1" s="1"/>
  <c r="K1871" i="1"/>
  <c r="L1871" i="1" s="1"/>
  <c r="K1870" i="1"/>
  <c r="L1870" i="1" s="1"/>
  <c r="K1869" i="1"/>
  <c r="L1869" i="1" s="1"/>
  <c r="K1868" i="1"/>
  <c r="L1868" i="1" s="1"/>
  <c r="K1867" i="1"/>
  <c r="L1867" i="1" s="1"/>
  <c r="K1866" i="1"/>
  <c r="L1866" i="1" s="1"/>
  <c r="K1865" i="1"/>
  <c r="L1865" i="1" s="1"/>
  <c r="K1864" i="1"/>
  <c r="L1864" i="1" s="1"/>
  <c r="K1863" i="1"/>
  <c r="L1863" i="1" s="1"/>
  <c r="K1862" i="1"/>
  <c r="L1862" i="1" s="1"/>
  <c r="K1861" i="1"/>
  <c r="L1861" i="1" s="1"/>
  <c r="K1860" i="1"/>
  <c r="L1860" i="1" s="1"/>
  <c r="K1859" i="1"/>
  <c r="L1859" i="1" s="1"/>
  <c r="K1858" i="1"/>
  <c r="L1858" i="1" s="1"/>
  <c r="K1857" i="1"/>
  <c r="L1857" i="1" s="1"/>
  <c r="K1856" i="1"/>
  <c r="L1856" i="1" s="1"/>
  <c r="K1855" i="1"/>
  <c r="L1855" i="1" s="1"/>
  <c r="K1854" i="1"/>
  <c r="L1854" i="1" s="1"/>
  <c r="K1853" i="1"/>
  <c r="L1853" i="1" s="1"/>
  <c r="K1852" i="1"/>
  <c r="L1852" i="1" s="1"/>
  <c r="K1851" i="1"/>
  <c r="L1851" i="1" s="1"/>
  <c r="K1850" i="1"/>
  <c r="L1850" i="1" s="1"/>
  <c r="K1849" i="1"/>
  <c r="L1849" i="1" s="1"/>
  <c r="K1848" i="1"/>
  <c r="L1848" i="1" s="1"/>
  <c r="K1847" i="1"/>
  <c r="L1847" i="1" s="1"/>
  <c r="K1846" i="1"/>
  <c r="L1846" i="1" s="1"/>
  <c r="K1845" i="1"/>
  <c r="L1845" i="1" s="1"/>
  <c r="K1844" i="1"/>
  <c r="L1844" i="1" s="1"/>
  <c r="K1843" i="1"/>
  <c r="L1843" i="1" s="1"/>
  <c r="K1842" i="1"/>
  <c r="L1842" i="1" s="1"/>
  <c r="K1841" i="1"/>
  <c r="L1841" i="1" s="1"/>
  <c r="K1840" i="1"/>
  <c r="L1840" i="1" s="1"/>
  <c r="K1839" i="1"/>
  <c r="L1839" i="1" s="1"/>
  <c r="K1838" i="1"/>
  <c r="L1838" i="1" s="1"/>
  <c r="K1837" i="1"/>
  <c r="L1837" i="1" s="1"/>
  <c r="K1836" i="1"/>
  <c r="L1836" i="1" s="1"/>
  <c r="K1835" i="1"/>
  <c r="L1835" i="1" s="1"/>
  <c r="K1834" i="1"/>
  <c r="L1834" i="1" s="1"/>
  <c r="K1833" i="1"/>
  <c r="L1833" i="1" s="1"/>
  <c r="K1832" i="1"/>
  <c r="L1832" i="1" s="1"/>
  <c r="K1831" i="1"/>
  <c r="L1831" i="1" s="1"/>
  <c r="K1830" i="1"/>
  <c r="L1830" i="1" s="1"/>
  <c r="K1829" i="1"/>
  <c r="L1829" i="1" s="1"/>
  <c r="K1828" i="1"/>
  <c r="L1828" i="1" s="1"/>
  <c r="K1827" i="1"/>
  <c r="L1827" i="1" s="1"/>
  <c r="K1826" i="1"/>
  <c r="L1826" i="1" s="1"/>
  <c r="K1825" i="1"/>
  <c r="L1825" i="1" s="1"/>
  <c r="K1824" i="1"/>
  <c r="L1824" i="1" s="1"/>
  <c r="K1823" i="1"/>
  <c r="L1823" i="1" s="1"/>
  <c r="K1822" i="1"/>
  <c r="L1822" i="1" s="1"/>
  <c r="K1821" i="1"/>
  <c r="L1821" i="1" s="1"/>
  <c r="K1820" i="1"/>
  <c r="L1820" i="1" s="1"/>
  <c r="K1819" i="1"/>
  <c r="L1819" i="1" s="1"/>
  <c r="K1818" i="1"/>
  <c r="L1818" i="1" s="1"/>
  <c r="K1817" i="1"/>
  <c r="L1817" i="1" s="1"/>
  <c r="K1816" i="1"/>
  <c r="L1816" i="1" s="1"/>
  <c r="K1815" i="1"/>
  <c r="L1815" i="1" s="1"/>
  <c r="K1814" i="1"/>
  <c r="L1814" i="1" s="1"/>
  <c r="K1813" i="1"/>
  <c r="L1813" i="1" s="1"/>
  <c r="K1812" i="1"/>
  <c r="L1812" i="1" s="1"/>
  <c r="K1811" i="1"/>
  <c r="L1811" i="1" s="1"/>
  <c r="K1810" i="1"/>
  <c r="L1810" i="1" s="1"/>
  <c r="K1809" i="1"/>
  <c r="L1809" i="1" s="1"/>
  <c r="K1808" i="1"/>
  <c r="L1808" i="1" s="1"/>
  <c r="K1807" i="1"/>
  <c r="L1807" i="1" s="1"/>
  <c r="K1806" i="1"/>
  <c r="L1806" i="1" s="1"/>
  <c r="K1805" i="1"/>
  <c r="L1805" i="1" s="1"/>
  <c r="K1804" i="1"/>
  <c r="L1804" i="1" s="1"/>
  <c r="K1803" i="1"/>
  <c r="L1803" i="1" s="1"/>
  <c r="K1802" i="1"/>
  <c r="L1802" i="1" s="1"/>
  <c r="K1801" i="1"/>
  <c r="L1801" i="1" s="1"/>
  <c r="K1800" i="1"/>
  <c r="L1800" i="1" s="1"/>
  <c r="K1799" i="1"/>
  <c r="L1799" i="1" s="1"/>
  <c r="K1798" i="1"/>
  <c r="L1798" i="1" s="1"/>
  <c r="K1797" i="1"/>
  <c r="L1797" i="1" s="1"/>
  <c r="K1796" i="1"/>
  <c r="L1796" i="1" s="1"/>
  <c r="K1795" i="1"/>
  <c r="L1795" i="1" s="1"/>
  <c r="K1794" i="1"/>
  <c r="L1794" i="1" s="1"/>
  <c r="K1793" i="1"/>
  <c r="L1793" i="1" s="1"/>
  <c r="K1792" i="1"/>
  <c r="L1792" i="1" s="1"/>
  <c r="K1791" i="1"/>
  <c r="L1791" i="1" s="1"/>
  <c r="K1790" i="1"/>
  <c r="L1790" i="1" s="1"/>
  <c r="K1789" i="1"/>
  <c r="L1789" i="1" s="1"/>
  <c r="K1788" i="1"/>
  <c r="L1788" i="1" s="1"/>
  <c r="K1787" i="1"/>
  <c r="L1787" i="1" s="1"/>
  <c r="K1786" i="1"/>
  <c r="L1786" i="1" s="1"/>
  <c r="K1785" i="1"/>
  <c r="L1785" i="1" s="1"/>
  <c r="K1784" i="1"/>
  <c r="L1784" i="1" s="1"/>
  <c r="K1783" i="1"/>
  <c r="L1783" i="1" s="1"/>
  <c r="K1782" i="1"/>
  <c r="L1782" i="1" s="1"/>
  <c r="K1781" i="1"/>
  <c r="L1781" i="1" s="1"/>
  <c r="K1780" i="1"/>
  <c r="L1780" i="1" s="1"/>
  <c r="K1779" i="1"/>
  <c r="L1779" i="1" s="1"/>
  <c r="K1778" i="1"/>
  <c r="L1778" i="1" s="1"/>
  <c r="K1777" i="1"/>
  <c r="L1777" i="1" s="1"/>
  <c r="K1776" i="1"/>
  <c r="L1776" i="1" s="1"/>
  <c r="K1775" i="1"/>
  <c r="L1775" i="1" s="1"/>
  <c r="K1774" i="1"/>
  <c r="L1774" i="1" s="1"/>
  <c r="K1773" i="1"/>
  <c r="L1773" i="1" s="1"/>
  <c r="L1772" i="1"/>
  <c r="K1772" i="1"/>
  <c r="K1771" i="1"/>
  <c r="L1771" i="1" s="1"/>
  <c r="L1770" i="1"/>
  <c r="K1770" i="1"/>
  <c r="K1769" i="1"/>
  <c r="L1769" i="1" s="1"/>
  <c r="L1768" i="1"/>
  <c r="K1768" i="1"/>
  <c r="K1767" i="1"/>
  <c r="L1767" i="1" s="1"/>
  <c r="L1766" i="1"/>
  <c r="K1766" i="1"/>
  <c r="K1765" i="1"/>
  <c r="L1765" i="1" s="1"/>
  <c r="L1764" i="1"/>
  <c r="K1764" i="1"/>
  <c r="K1763" i="1"/>
  <c r="L1763" i="1" s="1"/>
  <c r="L1762" i="1"/>
  <c r="K1762" i="1"/>
  <c r="K1761" i="1"/>
  <c r="L1761" i="1" s="1"/>
  <c r="L1760" i="1"/>
  <c r="K1760" i="1"/>
  <c r="K1759" i="1"/>
  <c r="L1759" i="1" s="1"/>
  <c r="L1758" i="1"/>
  <c r="K1758" i="1"/>
  <c r="K1757" i="1"/>
  <c r="L1757" i="1" s="1"/>
  <c r="L1756" i="1"/>
  <c r="K1756" i="1"/>
  <c r="K1755" i="1"/>
  <c r="L1755" i="1" s="1"/>
  <c r="L1754" i="1"/>
  <c r="K1754" i="1"/>
  <c r="K1753" i="1"/>
  <c r="L1753" i="1" s="1"/>
  <c r="L1752" i="1"/>
  <c r="K1752" i="1"/>
  <c r="K1751" i="1"/>
  <c r="L1751" i="1" s="1"/>
  <c r="L1750" i="1"/>
  <c r="K1750" i="1"/>
  <c r="K1749" i="1"/>
  <c r="L1749" i="1" s="1"/>
  <c r="L1748" i="1"/>
  <c r="K1748" i="1"/>
  <c r="K1747" i="1"/>
  <c r="L1747" i="1" s="1"/>
  <c r="L1746" i="1"/>
  <c r="K1746" i="1"/>
  <c r="K1745" i="1"/>
  <c r="L1745" i="1" s="1"/>
  <c r="L1744" i="1"/>
  <c r="K1744" i="1"/>
  <c r="K1743" i="1"/>
  <c r="L1743" i="1" s="1"/>
  <c r="L1742" i="1"/>
  <c r="K1742" i="1"/>
  <c r="K1741" i="1"/>
  <c r="L1741" i="1" s="1"/>
  <c r="L1740" i="1"/>
  <c r="K1740" i="1"/>
  <c r="K1739" i="1"/>
  <c r="L1739" i="1" s="1"/>
  <c r="K1738" i="1"/>
  <c r="L1738" i="1" s="1"/>
  <c r="K1737" i="1"/>
  <c r="L1737" i="1" s="1"/>
  <c r="K1736" i="1"/>
  <c r="L1736" i="1" s="1"/>
  <c r="K1735" i="1"/>
  <c r="L1735" i="1" s="1"/>
  <c r="K1734" i="1"/>
  <c r="L1734" i="1" s="1"/>
  <c r="K1733" i="1"/>
  <c r="L1733" i="1" s="1"/>
  <c r="K1732" i="1"/>
  <c r="L1732" i="1" s="1"/>
  <c r="K1731" i="1"/>
  <c r="L1731" i="1" s="1"/>
  <c r="K1730" i="1"/>
  <c r="L1730" i="1" s="1"/>
  <c r="K1729" i="1"/>
  <c r="L1729" i="1" s="1"/>
  <c r="K1728" i="1"/>
  <c r="L1728" i="1" s="1"/>
  <c r="K1727" i="1"/>
  <c r="L1727" i="1" s="1"/>
  <c r="K1726" i="1"/>
  <c r="L1726" i="1" s="1"/>
  <c r="K1725" i="1"/>
  <c r="L1725" i="1" s="1"/>
  <c r="K1724" i="1"/>
  <c r="L1724" i="1" s="1"/>
  <c r="K1723" i="1"/>
  <c r="L1723" i="1" s="1"/>
  <c r="K1722" i="1"/>
  <c r="L1722" i="1" s="1"/>
  <c r="K1721" i="1"/>
  <c r="L1721" i="1" s="1"/>
  <c r="K1720" i="1"/>
  <c r="L1720" i="1" s="1"/>
  <c r="K1719" i="1"/>
  <c r="L1719" i="1" s="1"/>
  <c r="K1718" i="1"/>
  <c r="L1718" i="1" s="1"/>
  <c r="K1717" i="1"/>
  <c r="L1717" i="1" s="1"/>
  <c r="K1716" i="1"/>
  <c r="L1716" i="1" s="1"/>
  <c r="K1715" i="1"/>
  <c r="L1715" i="1" s="1"/>
  <c r="K1714" i="1"/>
  <c r="L1714" i="1" s="1"/>
  <c r="K1713" i="1"/>
  <c r="L1713" i="1" s="1"/>
  <c r="K1712" i="1"/>
  <c r="L1712" i="1" s="1"/>
  <c r="K1711" i="1"/>
  <c r="L1711" i="1" s="1"/>
  <c r="K1710" i="1"/>
  <c r="L1710" i="1" s="1"/>
  <c r="K1709" i="1"/>
  <c r="L1709" i="1" s="1"/>
  <c r="K1708" i="1"/>
  <c r="L1708" i="1" s="1"/>
  <c r="K1707" i="1"/>
  <c r="L1707" i="1" s="1"/>
  <c r="K1706" i="1"/>
  <c r="L1706" i="1" s="1"/>
  <c r="K1705" i="1"/>
  <c r="L1705" i="1" s="1"/>
  <c r="K1704" i="1"/>
  <c r="L1704" i="1" s="1"/>
  <c r="K1703" i="1"/>
  <c r="L1703" i="1" s="1"/>
  <c r="K1702" i="1"/>
  <c r="L1702" i="1" s="1"/>
  <c r="K1701" i="1"/>
  <c r="L1701" i="1" s="1"/>
  <c r="K1700" i="1"/>
  <c r="L1700" i="1" s="1"/>
  <c r="K1699" i="1"/>
  <c r="L1699" i="1" s="1"/>
  <c r="K1698" i="1"/>
  <c r="L1698" i="1" s="1"/>
  <c r="K1697" i="1"/>
  <c r="L1697" i="1" s="1"/>
  <c r="K1696" i="1"/>
  <c r="L1696" i="1" s="1"/>
  <c r="K1695" i="1"/>
  <c r="L1695" i="1" s="1"/>
  <c r="K1694" i="1"/>
  <c r="L1694" i="1" s="1"/>
  <c r="K1693" i="1"/>
  <c r="L1693" i="1" s="1"/>
  <c r="K1692" i="1"/>
  <c r="L1692" i="1" s="1"/>
  <c r="K1691" i="1"/>
  <c r="L1691" i="1" s="1"/>
  <c r="K1690" i="1"/>
  <c r="L1690" i="1" s="1"/>
  <c r="K1689" i="1"/>
  <c r="L1689" i="1" s="1"/>
  <c r="K1688" i="1"/>
  <c r="L1688" i="1" s="1"/>
  <c r="K1687" i="1"/>
  <c r="L1687" i="1" s="1"/>
  <c r="K1686" i="1"/>
  <c r="L1686" i="1" s="1"/>
  <c r="K1685" i="1"/>
  <c r="L1685" i="1" s="1"/>
  <c r="K1684" i="1"/>
  <c r="L1684" i="1" s="1"/>
  <c r="K1683" i="1"/>
  <c r="L1683" i="1" s="1"/>
  <c r="K1682" i="1"/>
  <c r="L1682" i="1" s="1"/>
  <c r="K1681" i="1"/>
  <c r="L1681" i="1" s="1"/>
  <c r="K1680" i="1"/>
  <c r="L1680" i="1" s="1"/>
  <c r="K1679" i="1"/>
  <c r="L1679" i="1" s="1"/>
  <c r="K1678" i="1"/>
  <c r="L1678" i="1" s="1"/>
  <c r="K1677" i="1"/>
  <c r="L1677" i="1" s="1"/>
  <c r="K1676" i="1"/>
  <c r="L1676" i="1" s="1"/>
  <c r="K1675" i="1"/>
  <c r="L1675" i="1" s="1"/>
  <c r="K1674" i="1"/>
  <c r="L1674" i="1" s="1"/>
  <c r="K1673" i="1"/>
  <c r="L1673" i="1" s="1"/>
  <c r="K1672" i="1"/>
  <c r="L1672" i="1" s="1"/>
  <c r="K1671" i="1"/>
  <c r="L1671" i="1" s="1"/>
  <c r="K1670" i="1"/>
  <c r="L1670" i="1" s="1"/>
  <c r="K1669" i="1"/>
  <c r="L1669" i="1" s="1"/>
  <c r="K1668" i="1"/>
  <c r="L1668" i="1" s="1"/>
  <c r="K1667" i="1"/>
  <c r="L1667" i="1" s="1"/>
  <c r="K1666" i="1"/>
  <c r="L1666" i="1" s="1"/>
  <c r="K1665" i="1"/>
  <c r="L1665" i="1" s="1"/>
  <c r="K1664" i="1"/>
  <c r="L1664" i="1" s="1"/>
  <c r="K1663" i="1"/>
  <c r="L1663" i="1" s="1"/>
  <c r="K1662" i="1"/>
  <c r="L1662" i="1" s="1"/>
  <c r="K1661" i="1"/>
  <c r="L1661" i="1" s="1"/>
  <c r="K1660" i="1"/>
  <c r="L1660" i="1" s="1"/>
  <c r="K1659" i="1"/>
  <c r="L1659" i="1" s="1"/>
  <c r="K1658" i="1"/>
  <c r="L1658" i="1" s="1"/>
  <c r="K1657" i="1"/>
  <c r="L1657" i="1" s="1"/>
  <c r="K1656" i="1"/>
  <c r="L1656" i="1" s="1"/>
  <c r="K1655" i="1"/>
  <c r="L1655" i="1" s="1"/>
  <c r="K1654" i="1"/>
  <c r="L1654" i="1" s="1"/>
  <c r="K1653" i="1"/>
  <c r="L1653" i="1" s="1"/>
  <c r="K1652" i="1"/>
  <c r="L1652" i="1" s="1"/>
  <c r="K1651" i="1"/>
  <c r="L1651" i="1" s="1"/>
  <c r="K1650" i="1"/>
  <c r="L1650" i="1" s="1"/>
  <c r="K1649" i="1"/>
  <c r="L1649" i="1" s="1"/>
  <c r="K1648" i="1"/>
  <c r="L1648" i="1" s="1"/>
  <c r="K1647" i="1"/>
  <c r="L1647" i="1" s="1"/>
  <c r="K1646" i="1"/>
  <c r="L1646" i="1" s="1"/>
  <c r="K1645" i="1"/>
  <c r="L1645" i="1" s="1"/>
  <c r="K1644" i="1"/>
  <c r="L1644" i="1" s="1"/>
  <c r="K1643" i="1"/>
  <c r="L1643" i="1" s="1"/>
  <c r="K1642" i="1"/>
  <c r="L1642" i="1" s="1"/>
  <c r="K1641" i="1"/>
  <c r="L1641" i="1" s="1"/>
  <c r="K1640" i="1"/>
  <c r="L1640" i="1" s="1"/>
  <c r="K1639" i="1"/>
  <c r="L1639" i="1" s="1"/>
  <c r="K1638" i="1"/>
  <c r="L1638" i="1" s="1"/>
  <c r="K1637" i="1"/>
  <c r="L1637" i="1" s="1"/>
  <c r="K1636" i="1"/>
  <c r="L1636" i="1" s="1"/>
  <c r="K1635" i="1"/>
  <c r="L1635" i="1" s="1"/>
  <c r="K1634" i="1"/>
  <c r="L1634" i="1" s="1"/>
  <c r="K1633" i="1"/>
  <c r="L1633" i="1" s="1"/>
  <c r="K1632" i="1"/>
  <c r="L1632" i="1" s="1"/>
  <c r="K1631" i="1"/>
  <c r="L1631" i="1" s="1"/>
  <c r="K1630" i="1"/>
  <c r="L1630" i="1" s="1"/>
  <c r="K1629" i="1"/>
  <c r="L1629" i="1" s="1"/>
  <c r="K1628" i="1"/>
  <c r="L1628" i="1" s="1"/>
  <c r="K1627" i="1"/>
  <c r="L1627" i="1" s="1"/>
  <c r="K1626" i="1"/>
  <c r="L1626" i="1" s="1"/>
  <c r="K1625" i="1"/>
  <c r="L1625" i="1" s="1"/>
  <c r="K1624" i="1"/>
  <c r="L1624" i="1" s="1"/>
  <c r="K1623" i="1"/>
  <c r="L1623" i="1" s="1"/>
  <c r="K1622" i="1"/>
  <c r="L1622" i="1" s="1"/>
  <c r="K1621" i="1"/>
  <c r="L1621" i="1" s="1"/>
  <c r="K1620" i="1"/>
  <c r="L1620" i="1" s="1"/>
  <c r="K1619" i="1"/>
  <c r="L1619" i="1" s="1"/>
  <c r="K1618" i="1"/>
  <c r="L1618" i="1" s="1"/>
  <c r="K1617" i="1"/>
  <c r="L1617" i="1" s="1"/>
  <c r="K1616" i="1"/>
  <c r="L1616" i="1" s="1"/>
  <c r="K1615" i="1"/>
  <c r="L1615" i="1" s="1"/>
  <c r="K1614" i="1"/>
  <c r="L1614" i="1" s="1"/>
  <c r="K1613" i="1"/>
  <c r="L1613" i="1" s="1"/>
  <c r="K1612" i="1"/>
  <c r="L1612" i="1" s="1"/>
  <c r="K1611" i="1"/>
  <c r="L1611" i="1" s="1"/>
  <c r="K1610" i="1"/>
  <c r="L1610" i="1" s="1"/>
  <c r="K1609" i="1"/>
  <c r="L1609" i="1" s="1"/>
  <c r="K1608" i="1"/>
  <c r="L1608" i="1" s="1"/>
  <c r="K1607" i="1"/>
  <c r="L1607" i="1" s="1"/>
  <c r="K1606" i="1"/>
  <c r="L1606" i="1" s="1"/>
  <c r="K1605" i="1"/>
  <c r="L1605" i="1" s="1"/>
  <c r="K1604" i="1"/>
  <c r="L1604" i="1" s="1"/>
  <c r="K1603" i="1"/>
  <c r="L1603" i="1" s="1"/>
  <c r="K1602" i="1"/>
  <c r="L1602" i="1" s="1"/>
  <c r="K1601" i="1"/>
  <c r="L1601" i="1" s="1"/>
  <c r="K1600" i="1"/>
  <c r="L1600" i="1" s="1"/>
  <c r="K1599" i="1"/>
  <c r="L1599" i="1" s="1"/>
  <c r="K1598" i="1"/>
  <c r="L1598" i="1" s="1"/>
  <c r="K1597" i="1"/>
  <c r="L1597" i="1" s="1"/>
  <c r="K1596" i="1"/>
  <c r="L1596" i="1" s="1"/>
  <c r="K1595" i="1"/>
  <c r="L1595" i="1" s="1"/>
  <c r="K1594" i="1"/>
  <c r="L1594" i="1" s="1"/>
  <c r="K1593" i="1"/>
  <c r="L1593" i="1" s="1"/>
  <c r="K1592" i="1"/>
  <c r="L1592" i="1" s="1"/>
  <c r="K1591" i="1"/>
  <c r="L1591" i="1" s="1"/>
  <c r="K1590" i="1"/>
  <c r="L1590" i="1" s="1"/>
  <c r="K1589" i="1"/>
  <c r="L1589" i="1" s="1"/>
  <c r="K1588" i="1"/>
  <c r="L1588" i="1" s="1"/>
  <c r="K1587" i="1"/>
  <c r="L1587" i="1" s="1"/>
  <c r="K1586" i="1"/>
  <c r="L1586" i="1" s="1"/>
  <c r="K1585" i="1"/>
  <c r="L1585" i="1" s="1"/>
  <c r="K1584" i="1"/>
  <c r="L1584" i="1" s="1"/>
  <c r="K1583" i="1"/>
  <c r="L1583" i="1" s="1"/>
  <c r="K1582" i="1"/>
  <c r="L1582" i="1" s="1"/>
  <c r="K1581" i="1"/>
  <c r="L1581" i="1" s="1"/>
  <c r="K1580" i="1"/>
  <c r="L1580" i="1" s="1"/>
  <c r="K1579" i="1"/>
  <c r="L1579" i="1" s="1"/>
  <c r="K1578" i="1"/>
  <c r="L1578" i="1" s="1"/>
  <c r="K1577" i="1"/>
  <c r="L1577" i="1" s="1"/>
  <c r="K1576" i="1"/>
  <c r="L1576" i="1" s="1"/>
  <c r="K1575" i="1"/>
  <c r="L1575" i="1" s="1"/>
  <c r="K1574" i="1"/>
  <c r="L1574" i="1" s="1"/>
  <c r="K1573" i="1"/>
  <c r="L1573" i="1" s="1"/>
  <c r="K1572" i="1"/>
  <c r="L1572" i="1" s="1"/>
  <c r="K1571" i="1"/>
  <c r="L1571" i="1" s="1"/>
  <c r="K1570" i="1"/>
  <c r="L1570" i="1" s="1"/>
  <c r="K1569" i="1"/>
  <c r="L1569" i="1" s="1"/>
  <c r="K1568" i="1"/>
  <c r="L1568" i="1" s="1"/>
  <c r="K1567" i="1"/>
  <c r="L1567" i="1" s="1"/>
  <c r="K1566" i="1"/>
  <c r="L1566" i="1" s="1"/>
  <c r="K1565" i="1"/>
  <c r="L1565" i="1" s="1"/>
  <c r="K1564" i="1"/>
  <c r="L1564" i="1" s="1"/>
  <c r="K1563" i="1"/>
  <c r="L1563" i="1" s="1"/>
  <c r="K1562" i="1"/>
  <c r="L1562" i="1" s="1"/>
  <c r="K1561" i="1"/>
  <c r="L1561" i="1" s="1"/>
  <c r="K1560" i="1"/>
  <c r="L1560" i="1" s="1"/>
  <c r="K1559" i="1"/>
  <c r="L1559" i="1" s="1"/>
  <c r="K1558" i="1"/>
  <c r="L1558" i="1" s="1"/>
  <c r="K1557" i="1"/>
  <c r="L1557" i="1" s="1"/>
  <c r="K1556" i="1"/>
  <c r="L1556" i="1" s="1"/>
  <c r="K1555" i="1"/>
  <c r="L1555" i="1" s="1"/>
  <c r="K1554" i="1"/>
  <c r="L1554" i="1" s="1"/>
  <c r="K1553" i="1"/>
  <c r="L1553" i="1" s="1"/>
  <c r="K1552" i="1"/>
  <c r="L1552" i="1" s="1"/>
  <c r="K1551" i="1"/>
  <c r="L1551" i="1" s="1"/>
  <c r="K1550" i="1"/>
  <c r="L1550" i="1" s="1"/>
  <c r="K1549" i="1"/>
  <c r="L1549" i="1" s="1"/>
  <c r="K1548" i="1"/>
  <c r="L1548" i="1" s="1"/>
  <c r="K1547" i="1"/>
  <c r="L1547" i="1" s="1"/>
  <c r="K1546" i="1"/>
  <c r="L1546" i="1" s="1"/>
  <c r="K1545" i="1"/>
  <c r="L1545" i="1" s="1"/>
  <c r="K1544" i="1"/>
  <c r="L1544" i="1" s="1"/>
  <c r="K1543" i="1"/>
  <c r="L1543" i="1" s="1"/>
  <c r="K1542" i="1"/>
  <c r="L1542" i="1" s="1"/>
  <c r="K1541" i="1"/>
  <c r="L1541" i="1" s="1"/>
  <c r="K1540" i="1"/>
  <c r="L1540" i="1" s="1"/>
  <c r="K1539" i="1"/>
  <c r="L1539" i="1" s="1"/>
  <c r="K1538" i="1"/>
  <c r="L1538" i="1" s="1"/>
  <c r="K1537" i="1"/>
  <c r="L1537" i="1" s="1"/>
  <c r="K1536" i="1"/>
  <c r="L1536" i="1" s="1"/>
  <c r="K1535" i="1"/>
  <c r="L1535" i="1" s="1"/>
  <c r="K1534" i="1"/>
  <c r="L1534" i="1" s="1"/>
  <c r="K1533" i="1"/>
  <c r="L1533" i="1" s="1"/>
  <c r="K1532" i="1"/>
  <c r="L1532" i="1" s="1"/>
  <c r="K1531" i="1"/>
  <c r="L1531" i="1" s="1"/>
  <c r="K1530" i="1"/>
  <c r="L1530" i="1" s="1"/>
  <c r="K1529" i="1"/>
  <c r="L1529" i="1" s="1"/>
  <c r="K1528" i="1"/>
  <c r="L1528" i="1" s="1"/>
  <c r="K1527" i="1"/>
  <c r="L1527" i="1" s="1"/>
  <c r="K1526" i="1"/>
  <c r="L1526" i="1" s="1"/>
  <c r="K1525" i="1"/>
  <c r="L1525" i="1" s="1"/>
  <c r="K1524" i="1"/>
  <c r="L1524" i="1" s="1"/>
  <c r="K1523" i="1"/>
  <c r="L1523" i="1" s="1"/>
  <c r="K1522" i="1"/>
  <c r="L1522" i="1" s="1"/>
  <c r="K1521" i="1"/>
  <c r="L1521" i="1" s="1"/>
  <c r="K1520" i="1"/>
  <c r="L1520" i="1" s="1"/>
  <c r="K1519" i="1"/>
  <c r="L1519" i="1" s="1"/>
  <c r="K1518" i="1"/>
  <c r="L1518" i="1" s="1"/>
  <c r="K1517" i="1"/>
  <c r="L1517" i="1" s="1"/>
  <c r="K1516" i="1"/>
  <c r="L1516" i="1" s="1"/>
  <c r="K1515" i="1"/>
  <c r="L1515" i="1" s="1"/>
  <c r="K1514" i="1"/>
  <c r="L1514" i="1" s="1"/>
  <c r="K1513" i="1"/>
  <c r="L1513" i="1" s="1"/>
  <c r="K1512" i="1"/>
  <c r="L1512" i="1" s="1"/>
  <c r="K1511" i="1"/>
  <c r="L1511" i="1" s="1"/>
  <c r="K1510" i="1"/>
  <c r="L1510" i="1" s="1"/>
  <c r="K1509" i="1"/>
  <c r="L1509" i="1" s="1"/>
  <c r="K1508" i="1"/>
  <c r="L1508" i="1" s="1"/>
  <c r="K1507" i="1"/>
  <c r="L1507" i="1" s="1"/>
  <c r="K1506" i="1"/>
  <c r="L1506" i="1" s="1"/>
  <c r="K1505" i="1"/>
  <c r="L1505" i="1" s="1"/>
  <c r="K1504" i="1"/>
  <c r="L1504" i="1" s="1"/>
  <c r="K1503" i="1"/>
  <c r="L1503" i="1" s="1"/>
  <c r="K1502" i="1"/>
  <c r="L1502" i="1" s="1"/>
  <c r="K1501" i="1"/>
  <c r="L1501" i="1" s="1"/>
  <c r="K1500" i="1"/>
  <c r="L1500" i="1" s="1"/>
  <c r="K1499" i="1"/>
  <c r="L1499" i="1" s="1"/>
  <c r="K1498" i="1"/>
  <c r="L1498" i="1" s="1"/>
  <c r="K1497" i="1"/>
  <c r="L1497" i="1" s="1"/>
  <c r="K1496" i="1"/>
  <c r="L1496" i="1" s="1"/>
  <c r="K1495" i="1"/>
  <c r="L1495" i="1" s="1"/>
  <c r="K1494" i="1"/>
  <c r="L1494" i="1" s="1"/>
  <c r="K1493" i="1"/>
  <c r="L1493" i="1" s="1"/>
  <c r="K1492" i="1"/>
  <c r="L1492" i="1" s="1"/>
  <c r="K1491" i="1"/>
  <c r="L1491" i="1" s="1"/>
  <c r="K1490" i="1"/>
  <c r="L1490" i="1" s="1"/>
  <c r="K1489" i="1"/>
  <c r="L1489" i="1" s="1"/>
  <c r="K1488" i="1"/>
  <c r="L1488" i="1" s="1"/>
  <c r="K1487" i="1"/>
  <c r="L1487" i="1" s="1"/>
  <c r="K1486" i="1"/>
  <c r="L1486" i="1" s="1"/>
  <c r="K1485" i="1"/>
  <c r="L1485" i="1" s="1"/>
  <c r="K1484" i="1"/>
  <c r="L1484" i="1" s="1"/>
  <c r="K1483" i="1"/>
  <c r="L1483" i="1" s="1"/>
  <c r="K1482" i="1"/>
  <c r="L1482" i="1" s="1"/>
  <c r="K1481" i="1"/>
  <c r="L1481" i="1" s="1"/>
  <c r="K1480" i="1"/>
  <c r="L1480" i="1" s="1"/>
  <c r="K1479" i="1"/>
  <c r="L1479" i="1" s="1"/>
  <c r="K1478" i="1"/>
  <c r="L1478" i="1" s="1"/>
  <c r="K1477" i="1"/>
  <c r="L1477" i="1" s="1"/>
  <c r="K1476" i="1"/>
  <c r="L1476" i="1" s="1"/>
  <c r="K1475" i="1"/>
  <c r="L1475" i="1" s="1"/>
  <c r="K1474" i="1"/>
  <c r="L1474" i="1" s="1"/>
  <c r="K1473" i="1"/>
  <c r="L1473" i="1" s="1"/>
  <c r="K1472" i="1"/>
  <c r="L1472" i="1" s="1"/>
  <c r="K1471" i="1"/>
  <c r="L1471" i="1" s="1"/>
  <c r="K1470" i="1"/>
  <c r="L1470" i="1" s="1"/>
  <c r="K1469" i="1"/>
  <c r="L1469" i="1" s="1"/>
  <c r="K1468" i="1"/>
  <c r="L1468" i="1" s="1"/>
  <c r="K1467" i="1"/>
  <c r="L1467" i="1" s="1"/>
  <c r="K1466" i="1"/>
  <c r="L1466" i="1" s="1"/>
  <c r="K1465" i="1"/>
  <c r="L1465" i="1" s="1"/>
  <c r="K1464" i="1"/>
  <c r="L1464" i="1" s="1"/>
  <c r="K1463" i="1"/>
  <c r="L1463" i="1" s="1"/>
  <c r="K1462" i="1"/>
  <c r="L1462" i="1" s="1"/>
  <c r="K1461" i="1"/>
  <c r="L1461" i="1" s="1"/>
  <c r="K1460" i="1"/>
  <c r="L1460" i="1" s="1"/>
  <c r="K1459" i="1"/>
  <c r="L1459" i="1" s="1"/>
  <c r="K1458" i="1"/>
  <c r="L1458" i="1" s="1"/>
  <c r="K1457" i="1"/>
  <c r="L1457" i="1" s="1"/>
  <c r="K1456" i="1"/>
  <c r="L1456" i="1" s="1"/>
  <c r="K1455" i="1"/>
  <c r="L1455" i="1" s="1"/>
  <c r="K1454" i="1"/>
  <c r="L1454" i="1" s="1"/>
  <c r="K1453" i="1"/>
  <c r="L1453" i="1" s="1"/>
  <c r="K1452" i="1"/>
  <c r="L1452" i="1" s="1"/>
  <c r="K1451" i="1"/>
  <c r="L1451" i="1" s="1"/>
  <c r="K1450" i="1"/>
  <c r="L1450" i="1" s="1"/>
  <c r="K1449" i="1"/>
  <c r="L1449" i="1" s="1"/>
  <c r="K1448" i="1"/>
  <c r="L1448" i="1" s="1"/>
  <c r="K1447" i="1"/>
  <c r="L1447" i="1" s="1"/>
  <c r="K1446" i="1"/>
  <c r="L1446" i="1" s="1"/>
  <c r="K1445" i="1"/>
  <c r="L1445" i="1" s="1"/>
  <c r="K1444" i="1"/>
  <c r="L1444" i="1" s="1"/>
  <c r="K1443" i="1"/>
  <c r="L1443" i="1" s="1"/>
  <c r="K1442" i="1"/>
  <c r="L1442" i="1" s="1"/>
  <c r="K1441" i="1"/>
  <c r="L1441" i="1" s="1"/>
  <c r="K1440" i="1"/>
  <c r="L1440" i="1" s="1"/>
  <c r="K1439" i="1"/>
  <c r="L1439" i="1" s="1"/>
  <c r="K1438" i="1"/>
  <c r="L1438" i="1" s="1"/>
  <c r="K1437" i="1"/>
  <c r="L1437" i="1" s="1"/>
  <c r="K1436" i="1"/>
  <c r="L1436" i="1" s="1"/>
  <c r="K1435" i="1"/>
  <c r="L1435" i="1" s="1"/>
  <c r="K1434" i="1"/>
  <c r="L1434" i="1" s="1"/>
  <c r="K1433" i="1"/>
  <c r="L1433" i="1" s="1"/>
  <c r="K1432" i="1"/>
  <c r="L1432" i="1" s="1"/>
  <c r="K1431" i="1"/>
  <c r="L1431" i="1" s="1"/>
  <c r="K1430" i="1"/>
  <c r="L1430" i="1" s="1"/>
  <c r="K1429" i="1"/>
  <c r="L1429" i="1" s="1"/>
  <c r="K1428" i="1"/>
  <c r="L1428" i="1" s="1"/>
  <c r="K1427" i="1"/>
  <c r="L1427" i="1" s="1"/>
  <c r="K1426" i="1"/>
  <c r="L1426" i="1" s="1"/>
  <c r="K1425" i="1"/>
  <c r="L1425" i="1" s="1"/>
  <c r="K1424" i="1"/>
  <c r="L1424" i="1" s="1"/>
  <c r="K1423" i="1"/>
  <c r="L1423" i="1" s="1"/>
  <c r="K1422" i="1"/>
  <c r="L1422" i="1" s="1"/>
  <c r="K1421" i="1"/>
  <c r="L1421" i="1" s="1"/>
  <c r="K1420" i="1"/>
  <c r="L1420" i="1" s="1"/>
  <c r="K1419" i="1"/>
  <c r="L1419" i="1" s="1"/>
  <c r="K1418" i="1"/>
  <c r="L1418" i="1" s="1"/>
  <c r="K1417" i="1"/>
  <c r="L1417" i="1" s="1"/>
  <c r="K1416" i="1"/>
  <c r="L1416" i="1" s="1"/>
  <c r="K1415" i="1"/>
  <c r="L1415" i="1" s="1"/>
  <c r="K1414" i="1"/>
  <c r="L1414" i="1" s="1"/>
  <c r="K1413" i="1"/>
  <c r="L1413" i="1" s="1"/>
  <c r="K1412" i="1"/>
  <c r="L1412" i="1" s="1"/>
  <c r="K1411" i="1"/>
  <c r="L1411" i="1" s="1"/>
  <c r="K1410" i="1"/>
  <c r="L1410" i="1" s="1"/>
  <c r="K1409" i="1"/>
  <c r="L1409" i="1" s="1"/>
  <c r="K1408" i="1"/>
  <c r="L1408" i="1" s="1"/>
  <c r="K1407" i="1"/>
  <c r="L1407" i="1" s="1"/>
  <c r="K1406" i="1"/>
  <c r="L1406" i="1" s="1"/>
  <c r="K1405" i="1"/>
  <c r="L1405" i="1" s="1"/>
  <c r="K1404" i="1"/>
  <c r="L1404" i="1" s="1"/>
  <c r="K1403" i="1"/>
  <c r="L1403" i="1" s="1"/>
  <c r="K1402" i="1"/>
  <c r="L1402" i="1" s="1"/>
  <c r="K1401" i="1"/>
  <c r="L1401" i="1" s="1"/>
  <c r="K1400" i="1"/>
  <c r="L1400" i="1" s="1"/>
  <c r="K1399" i="1"/>
  <c r="L1399" i="1" s="1"/>
  <c r="K1398" i="1"/>
  <c r="L1398" i="1" s="1"/>
  <c r="K1397" i="1"/>
  <c r="L1397" i="1" s="1"/>
  <c r="K1396" i="1"/>
  <c r="L1396" i="1" s="1"/>
  <c r="K1395" i="1"/>
  <c r="L1395" i="1" s="1"/>
  <c r="K1394" i="1"/>
  <c r="L1394" i="1" s="1"/>
  <c r="K1393" i="1"/>
  <c r="L1393" i="1" s="1"/>
  <c r="K1392" i="1"/>
  <c r="L1392" i="1" s="1"/>
  <c r="K1391" i="1"/>
  <c r="L1391" i="1" s="1"/>
  <c r="K1390" i="1"/>
  <c r="L1390" i="1" s="1"/>
  <c r="K1389" i="1"/>
  <c r="L1389" i="1" s="1"/>
  <c r="K1388" i="1"/>
  <c r="L1388" i="1" s="1"/>
  <c r="K1387" i="1"/>
  <c r="L1387" i="1" s="1"/>
  <c r="K1386" i="1"/>
  <c r="L1386" i="1" s="1"/>
  <c r="K1385" i="1"/>
  <c r="L1385" i="1" s="1"/>
  <c r="K1384" i="1"/>
  <c r="L1384" i="1" s="1"/>
  <c r="K1383" i="1"/>
  <c r="L1383" i="1" s="1"/>
  <c r="K1382" i="1"/>
  <c r="L1382" i="1" s="1"/>
  <c r="K1381" i="1"/>
  <c r="L1381" i="1" s="1"/>
  <c r="K1380" i="1"/>
  <c r="L1380" i="1" s="1"/>
  <c r="K1379" i="1"/>
  <c r="L1379" i="1" s="1"/>
  <c r="K1378" i="1"/>
  <c r="L1378" i="1" s="1"/>
  <c r="K1377" i="1"/>
  <c r="L1377" i="1" s="1"/>
  <c r="K1376" i="1"/>
  <c r="L1376" i="1" s="1"/>
  <c r="K1375" i="1"/>
  <c r="L1375" i="1" s="1"/>
  <c r="K1374" i="1"/>
  <c r="L1374" i="1" s="1"/>
  <c r="R1373" i="1"/>
  <c r="Q1373" i="1"/>
  <c r="P1373" i="1"/>
  <c r="L1373" i="1"/>
  <c r="K1373" i="1"/>
  <c r="R1372" i="1"/>
  <c r="Q1372" i="1"/>
  <c r="P1372" i="1"/>
  <c r="K1372" i="1"/>
  <c r="L1372" i="1" s="1"/>
  <c r="R1371" i="1"/>
  <c r="Q1371" i="1"/>
  <c r="P1371" i="1"/>
  <c r="L1371" i="1"/>
  <c r="K1371" i="1"/>
  <c r="R1370" i="1"/>
  <c r="Q1370" i="1"/>
  <c r="P1370" i="1"/>
  <c r="K1370" i="1"/>
  <c r="L1370" i="1" s="1"/>
  <c r="R1369" i="1"/>
  <c r="Q1369" i="1"/>
  <c r="P1369" i="1"/>
  <c r="L1369" i="1"/>
  <c r="K1369" i="1"/>
  <c r="R1368" i="1"/>
  <c r="Q1368" i="1"/>
  <c r="P1368" i="1"/>
  <c r="K1368" i="1"/>
  <c r="L1368" i="1" s="1"/>
  <c r="R1367" i="1"/>
  <c r="Q1367" i="1"/>
  <c r="P1367" i="1"/>
  <c r="L1367" i="1"/>
  <c r="K1367" i="1"/>
  <c r="R1366" i="1"/>
  <c r="Q1366" i="1"/>
  <c r="P1366" i="1"/>
  <c r="K1366" i="1"/>
  <c r="L1366" i="1" s="1"/>
  <c r="R1365" i="1"/>
  <c r="Q1365" i="1"/>
  <c r="P1365" i="1"/>
  <c r="L1365" i="1"/>
  <c r="K1365" i="1"/>
  <c r="R1364" i="1"/>
  <c r="Q1364" i="1"/>
  <c r="P1364" i="1"/>
  <c r="K1364" i="1"/>
  <c r="L1364" i="1" s="1"/>
  <c r="R1363" i="1"/>
  <c r="Q1363" i="1"/>
  <c r="P1363" i="1"/>
  <c r="L1363" i="1"/>
  <c r="K1363" i="1"/>
  <c r="R1362" i="1"/>
  <c r="Q1362" i="1"/>
  <c r="P1362" i="1"/>
  <c r="K1362" i="1"/>
  <c r="L1362" i="1" s="1"/>
  <c r="R1361" i="1"/>
  <c r="Q1361" i="1"/>
  <c r="P1361" i="1"/>
  <c r="L1361" i="1"/>
  <c r="K1361" i="1"/>
  <c r="R1360" i="1"/>
  <c r="Q1360" i="1"/>
  <c r="P1360" i="1"/>
  <c r="K1360" i="1"/>
  <c r="L1360" i="1" s="1"/>
  <c r="R1359" i="1"/>
  <c r="Q1359" i="1"/>
  <c r="P1359" i="1"/>
  <c r="L1359" i="1"/>
  <c r="K1359" i="1"/>
  <c r="R1358" i="1"/>
  <c r="Q1358" i="1"/>
  <c r="P1358" i="1"/>
  <c r="K1358" i="1"/>
  <c r="L1358" i="1" s="1"/>
  <c r="R1357" i="1"/>
  <c r="Q1357" i="1"/>
  <c r="P1357" i="1"/>
  <c r="L1357" i="1"/>
  <c r="K1357" i="1"/>
  <c r="R1356" i="1"/>
  <c r="Q1356" i="1"/>
  <c r="P1356" i="1"/>
  <c r="K1356" i="1"/>
  <c r="L1356" i="1" s="1"/>
  <c r="R1355" i="1"/>
  <c r="Q1355" i="1"/>
  <c r="P1355" i="1"/>
  <c r="L1355" i="1"/>
  <c r="K1355" i="1"/>
  <c r="R1354" i="1"/>
  <c r="Q1354" i="1"/>
  <c r="P1354" i="1"/>
  <c r="K1354" i="1"/>
  <c r="L1354" i="1" s="1"/>
  <c r="R1353" i="1"/>
  <c r="Q1353" i="1"/>
  <c r="P1353" i="1"/>
  <c r="L1353" i="1"/>
  <c r="K1353" i="1"/>
  <c r="R1352" i="1"/>
  <c r="Q1352" i="1"/>
  <c r="P1352" i="1"/>
  <c r="K1352" i="1"/>
  <c r="L1352" i="1" s="1"/>
  <c r="R1351" i="1"/>
  <c r="Q1351" i="1"/>
  <c r="P1351" i="1"/>
  <c r="L1351" i="1"/>
  <c r="K1351" i="1"/>
  <c r="R1350" i="1"/>
  <c r="Q1350" i="1"/>
  <c r="P1350" i="1"/>
  <c r="K1350" i="1"/>
  <c r="L1350" i="1" s="1"/>
  <c r="R1349" i="1"/>
  <c r="Q1349" i="1"/>
  <c r="P1349" i="1"/>
  <c r="K1349" i="1"/>
  <c r="L1349" i="1" s="1"/>
  <c r="R1348" i="1"/>
  <c r="Q1348" i="1"/>
  <c r="P1348" i="1"/>
  <c r="K1348" i="1"/>
  <c r="L1348" i="1" s="1"/>
  <c r="R1347" i="1"/>
  <c r="Q1347" i="1"/>
  <c r="P1347" i="1"/>
  <c r="L1347" i="1"/>
  <c r="K1347" i="1"/>
  <c r="R1346" i="1"/>
  <c r="Q1346" i="1"/>
  <c r="P1346" i="1"/>
  <c r="K1346" i="1"/>
  <c r="L1346" i="1" s="1"/>
  <c r="R1345" i="1"/>
  <c r="Q1345" i="1"/>
  <c r="P1345" i="1"/>
  <c r="K1345" i="1"/>
  <c r="L1345" i="1" s="1"/>
  <c r="R1344" i="1"/>
  <c r="Q1344" i="1"/>
  <c r="P1344" i="1"/>
  <c r="K1344" i="1"/>
  <c r="L1344" i="1" s="1"/>
  <c r="R1343" i="1"/>
  <c r="Q1343" i="1"/>
  <c r="P1343" i="1"/>
  <c r="L1343" i="1"/>
  <c r="K1343" i="1"/>
  <c r="R1342" i="1"/>
  <c r="Q1342" i="1"/>
  <c r="P1342" i="1"/>
  <c r="K1342" i="1"/>
  <c r="L1342" i="1" s="1"/>
  <c r="R1341" i="1"/>
  <c r="Q1341" i="1"/>
  <c r="P1341" i="1"/>
  <c r="K1341" i="1"/>
  <c r="L1341" i="1" s="1"/>
  <c r="R1340" i="1"/>
  <c r="Q1340" i="1"/>
  <c r="P1340" i="1"/>
  <c r="K1340" i="1"/>
  <c r="L1340" i="1" s="1"/>
  <c r="R1339" i="1"/>
  <c r="Q1339" i="1"/>
  <c r="P1339" i="1"/>
  <c r="L1339" i="1"/>
  <c r="K1339" i="1"/>
  <c r="R1338" i="1"/>
  <c r="Q1338" i="1"/>
  <c r="P1338" i="1"/>
  <c r="K1338" i="1"/>
  <c r="L1338" i="1" s="1"/>
  <c r="R1337" i="1"/>
  <c r="Q1337" i="1"/>
  <c r="P1337" i="1"/>
  <c r="K1337" i="1"/>
  <c r="L1337" i="1" s="1"/>
  <c r="R1336" i="1"/>
  <c r="Q1336" i="1"/>
  <c r="P1336" i="1"/>
  <c r="K1336" i="1"/>
  <c r="L1336" i="1" s="1"/>
  <c r="R1335" i="1"/>
  <c r="Q1335" i="1"/>
  <c r="P1335" i="1"/>
  <c r="L1335" i="1"/>
  <c r="K1335" i="1"/>
  <c r="R1334" i="1"/>
  <c r="Q1334" i="1"/>
  <c r="P1334" i="1"/>
  <c r="K1334" i="1"/>
  <c r="L1334" i="1" s="1"/>
  <c r="R1333" i="1"/>
  <c r="Q1333" i="1"/>
  <c r="P1333" i="1"/>
  <c r="K1333" i="1"/>
  <c r="L1333" i="1" s="1"/>
  <c r="R1332" i="1"/>
  <c r="Q1332" i="1"/>
  <c r="P1332" i="1"/>
  <c r="K1332" i="1"/>
  <c r="L1332" i="1" s="1"/>
  <c r="R1331" i="1"/>
  <c r="Q1331" i="1"/>
  <c r="P1331" i="1"/>
  <c r="L1331" i="1"/>
  <c r="K1331" i="1"/>
  <c r="R1330" i="1"/>
  <c r="Q1330" i="1"/>
  <c r="P1330" i="1"/>
  <c r="K1330" i="1"/>
  <c r="L1330" i="1" s="1"/>
  <c r="R1329" i="1"/>
  <c r="Q1329" i="1"/>
  <c r="P1329" i="1"/>
  <c r="K1329" i="1"/>
  <c r="L1329" i="1" s="1"/>
  <c r="R1328" i="1"/>
  <c r="Q1328" i="1"/>
  <c r="P1328" i="1"/>
  <c r="K1328" i="1"/>
  <c r="L1328" i="1" s="1"/>
  <c r="R1327" i="1"/>
  <c r="Q1327" i="1"/>
  <c r="P1327" i="1"/>
  <c r="L1327" i="1"/>
  <c r="K1327" i="1"/>
  <c r="R1326" i="1"/>
  <c r="Q1326" i="1"/>
  <c r="P1326" i="1"/>
  <c r="K1326" i="1"/>
  <c r="L1326" i="1" s="1"/>
  <c r="R1325" i="1"/>
  <c r="Q1325" i="1"/>
  <c r="P1325" i="1"/>
  <c r="K1325" i="1"/>
  <c r="L1325" i="1" s="1"/>
  <c r="R1324" i="1"/>
  <c r="Q1324" i="1"/>
  <c r="P1324" i="1"/>
  <c r="K1324" i="1"/>
  <c r="L1324" i="1" s="1"/>
  <c r="R1323" i="1"/>
  <c r="Q1323" i="1"/>
  <c r="P1323" i="1"/>
  <c r="L1323" i="1"/>
  <c r="K1323" i="1"/>
  <c r="R1322" i="1"/>
  <c r="Q1322" i="1"/>
  <c r="P1322" i="1"/>
  <c r="K1322" i="1"/>
  <c r="L1322" i="1" s="1"/>
  <c r="R1321" i="1"/>
  <c r="Q1321" i="1"/>
  <c r="P1321" i="1"/>
  <c r="K1321" i="1"/>
  <c r="L1321" i="1" s="1"/>
  <c r="R1320" i="1"/>
  <c r="Q1320" i="1"/>
  <c r="P1320" i="1"/>
  <c r="K1320" i="1"/>
  <c r="L1320" i="1" s="1"/>
  <c r="R1319" i="1"/>
  <c r="Q1319" i="1"/>
  <c r="P1319" i="1"/>
  <c r="L1319" i="1"/>
  <c r="K1319" i="1"/>
  <c r="R1318" i="1"/>
  <c r="Q1318" i="1"/>
  <c r="P1318" i="1"/>
  <c r="K1318" i="1"/>
  <c r="L1318" i="1" s="1"/>
  <c r="R1317" i="1"/>
  <c r="Q1317" i="1"/>
  <c r="P1317" i="1"/>
  <c r="K1317" i="1"/>
  <c r="L1317" i="1" s="1"/>
  <c r="R1316" i="1"/>
  <c r="Q1316" i="1"/>
  <c r="P1316" i="1"/>
  <c r="K1316" i="1"/>
  <c r="L1316" i="1" s="1"/>
  <c r="R1315" i="1"/>
  <c r="Q1315" i="1"/>
  <c r="P1315" i="1"/>
  <c r="L1315" i="1"/>
  <c r="K1315" i="1"/>
  <c r="R1314" i="1"/>
  <c r="Q1314" i="1"/>
  <c r="P1314" i="1"/>
  <c r="K1314" i="1"/>
  <c r="L1314" i="1" s="1"/>
  <c r="R1313" i="1"/>
  <c r="Q1313" i="1"/>
  <c r="P1313" i="1"/>
  <c r="K1313" i="1"/>
  <c r="L1313" i="1" s="1"/>
  <c r="R1312" i="1"/>
  <c r="Q1312" i="1"/>
  <c r="P1312" i="1"/>
  <c r="K1312" i="1"/>
  <c r="L1312" i="1" s="1"/>
  <c r="R1311" i="1"/>
  <c r="Q1311" i="1"/>
  <c r="P1311" i="1"/>
  <c r="L1311" i="1"/>
  <c r="K1311" i="1"/>
  <c r="R1310" i="1"/>
  <c r="Q1310" i="1"/>
  <c r="P1310" i="1"/>
  <c r="K1310" i="1"/>
  <c r="L1310" i="1" s="1"/>
  <c r="R1309" i="1"/>
  <c r="Q1309" i="1"/>
  <c r="P1309" i="1"/>
  <c r="L1309" i="1"/>
  <c r="K1309" i="1"/>
  <c r="R1308" i="1"/>
  <c r="Q1308" i="1"/>
  <c r="P1308" i="1"/>
  <c r="K1308" i="1"/>
  <c r="L1308" i="1" s="1"/>
  <c r="R1307" i="1"/>
  <c r="Q1307" i="1"/>
  <c r="P1307" i="1"/>
  <c r="L1307" i="1"/>
  <c r="K1307" i="1"/>
  <c r="R1306" i="1"/>
  <c r="Q1306" i="1"/>
  <c r="P1306" i="1"/>
  <c r="K1306" i="1"/>
  <c r="L1306" i="1" s="1"/>
  <c r="R1305" i="1"/>
  <c r="Q1305" i="1"/>
  <c r="P1305" i="1"/>
  <c r="L1305" i="1"/>
  <c r="K1305" i="1"/>
  <c r="R1304" i="1"/>
  <c r="Q1304" i="1"/>
  <c r="P1304" i="1"/>
  <c r="K1304" i="1"/>
  <c r="L1304" i="1" s="1"/>
  <c r="R1303" i="1"/>
  <c r="Q1303" i="1"/>
  <c r="P1303" i="1"/>
  <c r="L1303" i="1"/>
  <c r="K1303" i="1"/>
  <c r="R1302" i="1"/>
  <c r="Q1302" i="1"/>
  <c r="P1302" i="1"/>
  <c r="K1302" i="1"/>
  <c r="L1302" i="1" s="1"/>
  <c r="K1301" i="1"/>
  <c r="L1301" i="1" s="1"/>
  <c r="K1300" i="1"/>
  <c r="L1300" i="1" s="1"/>
  <c r="K1299" i="1"/>
  <c r="L1299" i="1" s="1"/>
  <c r="K1298" i="1"/>
  <c r="L1298" i="1" s="1"/>
  <c r="K1297" i="1"/>
  <c r="L1297" i="1" s="1"/>
  <c r="K1296" i="1"/>
  <c r="L1296" i="1" s="1"/>
  <c r="K1295" i="1"/>
  <c r="L1295" i="1" s="1"/>
  <c r="K1294" i="1"/>
  <c r="L1294" i="1" s="1"/>
  <c r="K1293" i="1"/>
  <c r="L1293" i="1" s="1"/>
  <c r="K1292" i="1"/>
  <c r="L1292" i="1" s="1"/>
  <c r="K1291" i="1"/>
  <c r="L1291" i="1" s="1"/>
  <c r="K1290" i="1"/>
  <c r="L1290" i="1" s="1"/>
  <c r="K1289" i="1"/>
  <c r="L1289" i="1" s="1"/>
  <c r="K1288" i="1"/>
  <c r="L1288" i="1" s="1"/>
  <c r="K1287" i="1"/>
  <c r="L1287" i="1" s="1"/>
  <c r="K1286" i="1"/>
  <c r="L1286" i="1" s="1"/>
  <c r="K1285" i="1"/>
  <c r="L1285" i="1" s="1"/>
  <c r="K1284" i="1"/>
  <c r="L1284" i="1" s="1"/>
  <c r="K1283" i="1"/>
  <c r="L1283" i="1" s="1"/>
  <c r="K1282" i="1"/>
  <c r="L1282" i="1" s="1"/>
  <c r="K1281" i="1"/>
  <c r="L1281" i="1" s="1"/>
  <c r="K1280" i="1"/>
  <c r="L1280" i="1" s="1"/>
  <c r="K1279" i="1"/>
  <c r="L1279" i="1" s="1"/>
  <c r="K1278" i="1"/>
  <c r="L1278" i="1" s="1"/>
  <c r="K1277" i="1"/>
  <c r="L1277" i="1" s="1"/>
  <c r="K1276" i="1"/>
  <c r="L1276" i="1" s="1"/>
  <c r="K1275" i="1"/>
  <c r="L1275" i="1" s="1"/>
  <c r="K1274" i="1"/>
  <c r="L1274" i="1" s="1"/>
  <c r="K1273" i="1"/>
  <c r="L1273" i="1" s="1"/>
  <c r="K1272" i="1"/>
  <c r="L1272" i="1" s="1"/>
  <c r="K1271" i="1"/>
  <c r="L1271" i="1" s="1"/>
  <c r="K1270" i="1"/>
  <c r="L1270" i="1" s="1"/>
  <c r="K1269" i="1"/>
  <c r="L1269" i="1" s="1"/>
  <c r="K1268" i="1"/>
  <c r="L1268" i="1" s="1"/>
  <c r="K1267" i="1"/>
  <c r="L1267" i="1" s="1"/>
  <c r="K1266" i="1"/>
  <c r="L1266" i="1" s="1"/>
  <c r="K1265" i="1"/>
  <c r="L1265" i="1" s="1"/>
  <c r="K1264" i="1"/>
  <c r="L1264" i="1" s="1"/>
  <c r="K1263" i="1"/>
  <c r="L1263" i="1" s="1"/>
  <c r="K1262" i="1"/>
  <c r="L1262" i="1" s="1"/>
  <c r="K1261" i="1"/>
  <c r="L1261" i="1" s="1"/>
  <c r="K1260" i="1"/>
  <c r="L1260" i="1" s="1"/>
  <c r="K1259" i="1"/>
  <c r="L1259" i="1" s="1"/>
  <c r="K1258" i="1"/>
  <c r="L1258" i="1" s="1"/>
  <c r="K1257" i="1"/>
  <c r="L1257" i="1" s="1"/>
  <c r="K1256" i="1"/>
  <c r="L1256" i="1" s="1"/>
  <c r="K1255" i="1"/>
  <c r="L1255" i="1" s="1"/>
  <c r="K1254" i="1"/>
  <c r="L1254" i="1" s="1"/>
  <c r="K1253" i="1"/>
  <c r="L1253" i="1" s="1"/>
  <c r="K1252" i="1"/>
  <c r="L1252" i="1" s="1"/>
  <c r="K1251" i="1"/>
  <c r="L1251" i="1" s="1"/>
  <c r="K1250" i="1"/>
  <c r="L1250" i="1" s="1"/>
  <c r="K1249" i="1"/>
  <c r="L1249" i="1" s="1"/>
  <c r="K1248" i="1"/>
  <c r="L1248" i="1" s="1"/>
  <c r="K1247" i="1"/>
  <c r="L1247" i="1" s="1"/>
  <c r="K1246" i="1"/>
  <c r="L1246" i="1" s="1"/>
  <c r="K1245" i="1"/>
  <c r="L1245" i="1" s="1"/>
  <c r="K1244" i="1"/>
  <c r="L1244" i="1" s="1"/>
  <c r="K1243" i="1"/>
  <c r="L1243" i="1" s="1"/>
  <c r="K1242" i="1"/>
  <c r="L1242" i="1" s="1"/>
  <c r="K1241" i="1"/>
  <c r="L1241" i="1" s="1"/>
  <c r="K1240" i="1"/>
  <c r="L1240" i="1" s="1"/>
  <c r="K1239" i="1"/>
  <c r="L1239" i="1" s="1"/>
  <c r="K1238" i="1"/>
  <c r="L1238" i="1" s="1"/>
  <c r="K1237" i="1"/>
  <c r="L1237" i="1" s="1"/>
  <c r="K1236" i="1"/>
  <c r="L1236" i="1" s="1"/>
  <c r="K1235" i="1"/>
  <c r="L1235" i="1" s="1"/>
  <c r="K1234" i="1"/>
  <c r="L1234" i="1" s="1"/>
  <c r="K1233" i="1"/>
  <c r="L1233" i="1" s="1"/>
  <c r="K1232" i="1"/>
  <c r="L1232" i="1" s="1"/>
  <c r="K1231" i="1"/>
  <c r="L1231" i="1" s="1"/>
  <c r="K1230" i="1"/>
  <c r="L1230" i="1" s="1"/>
  <c r="K1229" i="1"/>
  <c r="L1229" i="1" s="1"/>
  <c r="K1228" i="1"/>
  <c r="L1228" i="1" s="1"/>
  <c r="K1227" i="1"/>
  <c r="L1227" i="1" s="1"/>
  <c r="K1226" i="1"/>
  <c r="L1226" i="1" s="1"/>
  <c r="K1225" i="1"/>
  <c r="L1225" i="1" s="1"/>
  <c r="K1224" i="1"/>
  <c r="L1224" i="1" s="1"/>
  <c r="K1223" i="1"/>
  <c r="L1223" i="1" s="1"/>
  <c r="K1222" i="1"/>
  <c r="L1222" i="1" s="1"/>
  <c r="K1221" i="1"/>
  <c r="L1221" i="1" s="1"/>
  <c r="K1220" i="1"/>
  <c r="L1220" i="1" s="1"/>
  <c r="K1219" i="1"/>
  <c r="L1219" i="1" s="1"/>
  <c r="K1218" i="1"/>
  <c r="L1218" i="1" s="1"/>
  <c r="K1217" i="1"/>
  <c r="L1217" i="1" s="1"/>
  <c r="K1216" i="1"/>
  <c r="L1216" i="1" s="1"/>
  <c r="K1215" i="1"/>
  <c r="L1215" i="1" s="1"/>
  <c r="K1214" i="1"/>
  <c r="L1214" i="1" s="1"/>
  <c r="K1213" i="1"/>
  <c r="L1213" i="1" s="1"/>
  <c r="K1212" i="1"/>
  <c r="L1212" i="1" s="1"/>
  <c r="K1211" i="1"/>
  <c r="L1211" i="1" s="1"/>
  <c r="K1210" i="1"/>
  <c r="L1210" i="1" s="1"/>
  <c r="K1209" i="1"/>
  <c r="L1209" i="1" s="1"/>
  <c r="K1208" i="1"/>
  <c r="L1208" i="1" s="1"/>
  <c r="K1207" i="1"/>
  <c r="L1207" i="1" s="1"/>
  <c r="K1206" i="1"/>
  <c r="L1206" i="1" s="1"/>
  <c r="K1205" i="1"/>
  <c r="L1205" i="1" s="1"/>
  <c r="K1204" i="1"/>
  <c r="L1204" i="1" s="1"/>
  <c r="K1203" i="1"/>
  <c r="L1203" i="1" s="1"/>
  <c r="K1202" i="1"/>
  <c r="L1202" i="1" s="1"/>
  <c r="K1201" i="1"/>
  <c r="L1201" i="1" s="1"/>
  <c r="K1200" i="1"/>
  <c r="L1200" i="1" s="1"/>
  <c r="K1199" i="1"/>
  <c r="L1199" i="1" s="1"/>
  <c r="K1198" i="1"/>
  <c r="L1198" i="1" s="1"/>
  <c r="K1197" i="1"/>
  <c r="L1197" i="1" s="1"/>
  <c r="K1196" i="1"/>
  <c r="L1196" i="1" s="1"/>
  <c r="K1195" i="1"/>
  <c r="L1195" i="1" s="1"/>
  <c r="K1194" i="1"/>
  <c r="L1194" i="1" s="1"/>
  <c r="K1193" i="1"/>
  <c r="L1193" i="1" s="1"/>
  <c r="K1192" i="1"/>
  <c r="L1192" i="1" s="1"/>
  <c r="K1191" i="1"/>
  <c r="L1191" i="1" s="1"/>
  <c r="K1190" i="1"/>
  <c r="L1190" i="1" s="1"/>
  <c r="K1189" i="1"/>
  <c r="L1189" i="1" s="1"/>
  <c r="K1188" i="1"/>
  <c r="L1188" i="1" s="1"/>
  <c r="K1187" i="1"/>
  <c r="L1187" i="1" s="1"/>
  <c r="K1186" i="1"/>
  <c r="L1186" i="1" s="1"/>
  <c r="K1185" i="1"/>
  <c r="L1185" i="1" s="1"/>
  <c r="K1184" i="1"/>
  <c r="L1184" i="1" s="1"/>
  <c r="K1183" i="1"/>
  <c r="L1183" i="1" s="1"/>
  <c r="K1182" i="1"/>
  <c r="L1182" i="1" s="1"/>
  <c r="K1181" i="1"/>
  <c r="L1181" i="1" s="1"/>
  <c r="K1180" i="1"/>
  <c r="L1180" i="1" s="1"/>
  <c r="K1179" i="1"/>
  <c r="L1179" i="1" s="1"/>
  <c r="K1178" i="1"/>
  <c r="L1178" i="1" s="1"/>
  <c r="K1177" i="1"/>
  <c r="L1177" i="1" s="1"/>
  <c r="K1176" i="1"/>
  <c r="L1176" i="1" s="1"/>
  <c r="K1175" i="1"/>
  <c r="L1175" i="1" s="1"/>
  <c r="K1174" i="1"/>
  <c r="L1174" i="1" s="1"/>
  <c r="K1173" i="1"/>
  <c r="L1173" i="1" s="1"/>
  <c r="K1172" i="1"/>
  <c r="L1172" i="1" s="1"/>
  <c r="K1171" i="1"/>
  <c r="L1171" i="1" s="1"/>
  <c r="K1170" i="1"/>
  <c r="L1170" i="1" s="1"/>
  <c r="K1169" i="1"/>
  <c r="L1169" i="1" s="1"/>
  <c r="K1168" i="1"/>
  <c r="L1168" i="1" s="1"/>
  <c r="K1167" i="1"/>
  <c r="L1167" i="1" s="1"/>
  <c r="K1166" i="1"/>
  <c r="L1166" i="1" s="1"/>
  <c r="K1165" i="1"/>
  <c r="L1165" i="1" s="1"/>
  <c r="K1164" i="1"/>
  <c r="L1164" i="1" s="1"/>
  <c r="K1163" i="1"/>
  <c r="L1163" i="1" s="1"/>
  <c r="K1162" i="1"/>
  <c r="L1162" i="1" s="1"/>
  <c r="K1161" i="1"/>
  <c r="L1161" i="1" s="1"/>
  <c r="K1160" i="1"/>
  <c r="L1160" i="1" s="1"/>
  <c r="K1159" i="1"/>
  <c r="L1159" i="1" s="1"/>
  <c r="K1158" i="1"/>
  <c r="L1158" i="1" s="1"/>
  <c r="K1157" i="1"/>
  <c r="L1157" i="1" s="1"/>
  <c r="K1156" i="1"/>
  <c r="L1156" i="1" s="1"/>
  <c r="K1155" i="1"/>
  <c r="L1155" i="1" s="1"/>
  <c r="K1154" i="1"/>
  <c r="L1154" i="1" s="1"/>
  <c r="K1153" i="1"/>
  <c r="L1153" i="1" s="1"/>
  <c r="K1152" i="1"/>
  <c r="L1152" i="1" s="1"/>
  <c r="K1151" i="1"/>
  <c r="L1151" i="1" s="1"/>
  <c r="K1150" i="1"/>
  <c r="L1150" i="1" s="1"/>
  <c r="K1149" i="1"/>
  <c r="L1149" i="1" s="1"/>
  <c r="K1148" i="1"/>
  <c r="L1148" i="1" s="1"/>
  <c r="K1147" i="1"/>
  <c r="L1147" i="1" s="1"/>
  <c r="K1146" i="1"/>
  <c r="L1146" i="1" s="1"/>
  <c r="K1145" i="1"/>
  <c r="L1145" i="1" s="1"/>
  <c r="K1144" i="1"/>
  <c r="L1144" i="1" s="1"/>
  <c r="K1143" i="1"/>
  <c r="L1143" i="1" s="1"/>
  <c r="K1142" i="1"/>
  <c r="L1142" i="1" s="1"/>
  <c r="K1141" i="1"/>
  <c r="L1141" i="1" s="1"/>
  <c r="K1140" i="1"/>
  <c r="L1140" i="1" s="1"/>
  <c r="K1139" i="1"/>
  <c r="L1139" i="1" s="1"/>
  <c r="K1138" i="1"/>
  <c r="L1138" i="1" s="1"/>
  <c r="K1137" i="1"/>
  <c r="L1137" i="1" s="1"/>
  <c r="K1136" i="1"/>
  <c r="L1136" i="1" s="1"/>
  <c r="K1135" i="1"/>
  <c r="L1135" i="1" s="1"/>
  <c r="K1134" i="1"/>
  <c r="L1134" i="1" s="1"/>
  <c r="K1133" i="1"/>
  <c r="L1133" i="1" s="1"/>
  <c r="K1132" i="1"/>
  <c r="L1132" i="1" s="1"/>
  <c r="K1131" i="1"/>
  <c r="L1131" i="1" s="1"/>
  <c r="K1130" i="1"/>
  <c r="L1130" i="1" s="1"/>
  <c r="K1129" i="1"/>
  <c r="L1129" i="1" s="1"/>
  <c r="K1128" i="1"/>
  <c r="L1128" i="1" s="1"/>
  <c r="K1127" i="1"/>
  <c r="L1127" i="1" s="1"/>
  <c r="K1126" i="1"/>
  <c r="L1126" i="1" s="1"/>
  <c r="K1125" i="1"/>
  <c r="L1125" i="1" s="1"/>
  <c r="K1124" i="1"/>
  <c r="L1124" i="1" s="1"/>
  <c r="K1123" i="1"/>
  <c r="L1123" i="1" s="1"/>
  <c r="K1122" i="1"/>
  <c r="L1122" i="1" s="1"/>
  <c r="K1121" i="1"/>
  <c r="L1121" i="1" s="1"/>
  <c r="K1120" i="1"/>
  <c r="L1120" i="1" s="1"/>
  <c r="K1119" i="1"/>
  <c r="L1119" i="1" s="1"/>
  <c r="K1118" i="1"/>
  <c r="L1118" i="1" s="1"/>
  <c r="K1117" i="1"/>
  <c r="L1117" i="1" s="1"/>
  <c r="K1116" i="1"/>
  <c r="L1116" i="1" s="1"/>
  <c r="K1115" i="1"/>
  <c r="L1115" i="1" s="1"/>
  <c r="K1114" i="1"/>
  <c r="L1114" i="1" s="1"/>
  <c r="K1113" i="1"/>
  <c r="L1113" i="1" s="1"/>
  <c r="K1112" i="1"/>
  <c r="L1112" i="1" s="1"/>
  <c r="K1111" i="1"/>
  <c r="L1111" i="1" s="1"/>
  <c r="K1110" i="1"/>
  <c r="L1110" i="1" s="1"/>
  <c r="K1109" i="1"/>
  <c r="L1109" i="1" s="1"/>
  <c r="K1108" i="1"/>
  <c r="L1108" i="1" s="1"/>
  <c r="K1107" i="1"/>
  <c r="L1107" i="1" s="1"/>
  <c r="K1106" i="1"/>
  <c r="L1106" i="1" s="1"/>
  <c r="K1105" i="1"/>
  <c r="L1105" i="1" s="1"/>
  <c r="K1104" i="1"/>
  <c r="L1104" i="1" s="1"/>
  <c r="K1103" i="1"/>
  <c r="L1103" i="1" s="1"/>
  <c r="K1102" i="1"/>
  <c r="L1102" i="1" s="1"/>
  <c r="K1101" i="1"/>
  <c r="L1101" i="1" s="1"/>
  <c r="K1100" i="1"/>
  <c r="L1100" i="1" s="1"/>
  <c r="K1099" i="1"/>
  <c r="L1099" i="1" s="1"/>
  <c r="K1098" i="1"/>
  <c r="L1098" i="1" s="1"/>
  <c r="K1097" i="1"/>
  <c r="L1097" i="1" s="1"/>
  <c r="K1096" i="1"/>
  <c r="L1096" i="1" s="1"/>
  <c r="K1095" i="1"/>
  <c r="L1095" i="1" s="1"/>
  <c r="K1094" i="1"/>
  <c r="L1094" i="1" s="1"/>
  <c r="K1093" i="1"/>
  <c r="L1093" i="1" s="1"/>
  <c r="K1092" i="1"/>
  <c r="L1092" i="1" s="1"/>
  <c r="K1091" i="1"/>
  <c r="L1091" i="1" s="1"/>
  <c r="K1090" i="1"/>
  <c r="L1090" i="1" s="1"/>
  <c r="K1089" i="1"/>
  <c r="L1089" i="1" s="1"/>
  <c r="K1088" i="1"/>
  <c r="L1088" i="1" s="1"/>
  <c r="K1087" i="1"/>
  <c r="L1087" i="1" s="1"/>
  <c r="K1086" i="1"/>
  <c r="L1086" i="1" s="1"/>
  <c r="K1085" i="1"/>
  <c r="L1085" i="1" s="1"/>
  <c r="K1084" i="1"/>
  <c r="L1084" i="1" s="1"/>
  <c r="K1083" i="1"/>
  <c r="L1083" i="1" s="1"/>
  <c r="K1082" i="1"/>
  <c r="L1082" i="1" s="1"/>
  <c r="K1081" i="1"/>
  <c r="L1081" i="1" s="1"/>
  <c r="K1080" i="1"/>
  <c r="L1080" i="1" s="1"/>
  <c r="K1079" i="1"/>
  <c r="L1079" i="1" s="1"/>
  <c r="K1078" i="1"/>
  <c r="L1078" i="1" s="1"/>
  <c r="K1077" i="1"/>
  <c r="L1077" i="1" s="1"/>
  <c r="K1076" i="1"/>
  <c r="L1076" i="1" s="1"/>
  <c r="K1075" i="1"/>
  <c r="L1075" i="1" s="1"/>
  <c r="K1074" i="1"/>
  <c r="L1074" i="1" s="1"/>
  <c r="K1073" i="1"/>
  <c r="L1073" i="1" s="1"/>
  <c r="K1072" i="1"/>
  <c r="L1072" i="1" s="1"/>
  <c r="K1071" i="1"/>
  <c r="L1071" i="1" s="1"/>
  <c r="K1070" i="1"/>
  <c r="L1070" i="1" s="1"/>
  <c r="K1069" i="1"/>
  <c r="L1069" i="1" s="1"/>
  <c r="K1068" i="1"/>
  <c r="L1068" i="1" s="1"/>
  <c r="K1067" i="1"/>
  <c r="L1067" i="1" s="1"/>
  <c r="K1066" i="1"/>
  <c r="L1066" i="1" s="1"/>
  <c r="K1065" i="1"/>
  <c r="L1065" i="1" s="1"/>
  <c r="K1064" i="1"/>
  <c r="L1064" i="1" s="1"/>
  <c r="K1063" i="1"/>
  <c r="L1063" i="1" s="1"/>
  <c r="K1062" i="1"/>
  <c r="L1062" i="1" s="1"/>
  <c r="K1061" i="1"/>
  <c r="L1061" i="1" s="1"/>
  <c r="K1060" i="1"/>
  <c r="L1060" i="1" s="1"/>
  <c r="K1059" i="1"/>
  <c r="L1059" i="1" s="1"/>
  <c r="K1058" i="1"/>
  <c r="L1058" i="1" s="1"/>
  <c r="K1057" i="1"/>
  <c r="L1057" i="1" s="1"/>
  <c r="K1056" i="1"/>
  <c r="L1056" i="1" s="1"/>
  <c r="K1055" i="1"/>
  <c r="L1055" i="1" s="1"/>
  <c r="K1054" i="1"/>
  <c r="L1054" i="1" s="1"/>
  <c r="K1053" i="1"/>
  <c r="L1053" i="1" s="1"/>
  <c r="K1052" i="1"/>
  <c r="L1052" i="1" s="1"/>
  <c r="K1051" i="1"/>
  <c r="L1051" i="1" s="1"/>
  <c r="K1050" i="1"/>
  <c r="L1050" i="1" s="1"/>
  <c r="K1049" i="1"/>
  <c r="L1049" i="1" s="1"/>
  <c r="K1048" i="1"/>
  <c r="L1048" i="1" s="1"/>
  <c r="K1047" i="1"/>
  <c r="L1047" i="1" s="1"/>
  <c r="K1046" i="1"/>
  <c r="L1046" i="1" s="1"/>
  <c r="K1045" i="1"/>
  <c r="L1045" i="1" s="1"/>
  <c r="K1044" i="1"/>
  <c r="L1044" i="1" s="1"/>
  <c r="K1043" i="1"/>
  <c r="L1043" i="1" s="1"/>
  <c r="K1042" i="1"/>
  <c r="L1042" i="1" s="1"/>
  <c r="K1041" i="1"/>
  <c r="L1041" i="1" s="1"/>
  <c r="K1040" i="1"/>
  <c r="L1040" i="1" s="1"/>
  <c r="K1039" i="1"/>
  <c r="L1039" i="1" s="1"/>
  <c r="K1038" i="1"/>
  <c r="L1038" i="1" s="1"/>
  <c r="K1037" i="1"/>
  <c r="L1037" i="1" s="1"/>
  <c r="K1036" i="1"/>
  <c r="L1036" i="1" s="1"/>
  <c r="K1035" i="1"/>
  <c r="L1035" i="1" s="1"/>
  <c r="K1034" i="1"/>
  <c r="L1034" i="1" s="1"/>
  <c r="K1033" i="1"/>
  <c r="L1033" i="1" s="1"/>
  <c r="K1032" i="1"/>
  <c r="L1032" i="1" s="1"/>
  <c r="K1031" i="1"/>
  <c r="L1031" i="1" s="1"/>
  <c r="K1030" i="1"/>
  <c r="L1030" i="1" s="1"/>
  <c r="K1029" i="1"/>
  <c r="L1029" i="1" s="1"/>
  <c r="K1028" i="1"/>
  <c r="L1028" i="1" s="1"/>
  <c r="K1027" i="1"/>
  <c r="L1027" i="1" s="1"/>
  <c r="K1026" i="1"/>
  <c r="L1026" i="1" s="1"/>
  <c r="K1025" i="1"/>
  <c r="L1025" i="1" s="1"/>
  <c r="K1024" i="1"/>
  <c r="L1024" i="1" s="1"/>
  <c r="K1023" i="1"/>
  <c r="L1023" i="1" s="1"/>
  <c r="K1022" i="1"/>
  <c r="L1022" i="1" s="1"/>
  <c r="K1021" i="1"/>
  <c r="L1021" i="1" s="1"/>
  <c r="K1020" i="1"/>
  <c r="L1020" i="1" s="1"/>
  <c r="K1019" i="1"/>
  <c r="L1019" i="1" s="1"/>
  <c r="K1018" i="1"/>
  <c r="L1018" i="1" s="1"/>
  <c r="K1017" i="1"/>
  <c r="L1017" i="1" s="1"/>
  <c r="K1016" i="1"/>
  <c r="L1016" i="1" s="1"/>
  <c r="K1015" i="1"/>
  <c r="L1015" i="1" s="1"/>
  <c r="K1014" i="1"/>
  <c r="L1014" i="1" s="1"/>
  <c r="K1013" i="1"/>
  <c r="L1013" i="1" s="1"/>
  <c r="K1012" i="1"/>
  <c r="L1012" i="1" s="1"/>
  <c r="K1011" i="1"/>
  <c r="L1011" i="1" s="1"/>
  <c r="K1010" i="1"/>
  <c r="L1010" i="1" s="1"/>
  <c r="K1009" i="1"/>
  <c r="L1009" i="1" s="1"/>
  <c r="K1008" i="1"/>
  <c r="L1008" i="1" s="1"/>
  <c r="K1007" i="1"/>
  <c r="L1007" i="1" s="1"/>
  <c r="K1006" i="1"/>
  <c r="L1006" i="1" s="1"/>
  <c r="K1005" i="1"/>
  <c r="L1005" i="1" s="1"/>
  <c r="K1004" i="1"/>
  <c r="L1004" i="1" s="1"/>
  <c r="K1003" i="1"/>
  <c r="L1003" i="1" s="1"/>
  <c r="K1002" i="1"/>
  <c r="L1002" i="1" s="1"/>
  <c r="K1001" i="1"/>
  <c r="L1001" i="1" s="1"/>
  <c r="K1000" i="1"/>
  <c r="L1000" i="1" s="1"/>
  <c r="K999" i="1"/>
  <c r="L999" i="1" s="1"/>
  <c r="K998" i="1"/>
  <c r="L998" i="1" s="1"/>
  <c r="K997" i="1"/>
  <c r="L997" i="1" s="1"/>
  <c r="K996" i="1"/>
  <c r="L996" i="1" s="1"/>
  <c r="K995" i="1"/>
  <c r="L995" i="1" s="1"/>
  <c r="K994" i="1"/>
  <c r="L994" i="1" s="1"/>
  <c r="K993" i="1"/>
  <c r="L993" i="1" s="1"/>
  <c r="K992" i="1"/>
  <c r="L992" i="1" s="1"/>
  <c r="K991" i="1"/>
  <c r="L991" i="1" s="1"/>
  <c r="K990" i="1"/>
  <c r="L990" i="1" s="1"/>
  <c r="K989" i="1"/>
  <c r="L989" i="1" s="1"/>
  <c r="K988" i="1"/>
  <c r="L988" i="1" s="1"/>
  <c r="K987" i="1"/>
  <c r="L987" i="1" s="1"/>
  <c r="K986" i="1"/>
  <c r="L986" i="1" s="1"/>
  <c r="K985" i="1"/>
  <c r="L985" i="1" s="1"/>
  <c r="K984" i="1"/>
  <c r="L984" i="1" s="1"/>
  <c r="K983" i="1"/>
  <c r="L983" i="1" s="1"/>
  <c r="K982" i="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K963" i="1"/>
  <c r="L963" i="1" s="1"/>
  <c r="K962" i="1"/>
  <c r="L962" i="1" s="1"/>
  <c r="K961" i="1"/>
  <c r="L961" i="1" s="1"/>
  <c r="K960" i="1"/>
  <c r="L960" i="1" s="1"/>
  <c r="K959" i="1"/>
  <c r="L959" i="1" s="1"/>
  <c r="K958" i="1"/>
  <c r="L958" i="1" s="1"/>
  <c r="K957" i="1"/>
  <c r="L957" i="1" s="1"/>
  <c r="K956" i="1"/>
  <c r="L956" i="1" s="1"/>
  <c r="K955" i="1"/>
  <c r="L955" i="1" s="1"/>
  <c r="K954" i="1"/>
  <c r="L954" i="1" s="1"/>
  <c r="K953" i="1"/>
  <c r="L953" i="1" s="1"/>
  <c r="K952" i="1"/>
  <c r="L952" i="1" s="1"/>
  <c r="K951" i="1"/>
  <c r="L951" i="1" s="1"/>
  <c r="K950" i="1"/>
  <c r="L950" i="1" s="1"/>
  <c r="K949" i="1"/>
  <c r="L949" i="1" s="1"/>
  <c r="K948" i="1"/>
  <c r="L948" i="1" s="1"/>
  <c r="K947" i="1"/>
  <c r="L947" i="1" s="1"/>
  <c r="K946" i="1"/>
  <c r="L946" i="1" s="1"/>
  <c r="K945" i="1"/>
  <c r="L945" i="1" s="1"/>
  <c r="K944" i="1"/>
  <c r="L944" i="1" s="1"/>
  <c r="K943" i="1"/>
  <c r="L943" i="1" s="1"/>
  <c r="K942" i="1"/>
  <c r="L942" i="1" s="1"/>
  <c r="K941" i="1"/>
  <c r="L941" i="1" s="1"/>
  <c r="K940" i="1"/>
  <c r="L940" i="1" s="1"/>
  <c r="K939" i="1"/>
  <c r="L939" i="1" s="1"/>
  <c r="K938" i="1"/>
  <c r="L938" i="1" s="1"/>
  <c r="K937" i="1"/>
  <c r="L937" i="1" s="1"/>
  <c r="K936" i="1"/>
  <c r="L936" i="1" s="1"/>
  <c r="K935" i="1"/>
  <c r="L935" i="1" s="1"/>
  <c r="K934" i="1"/>
  <c r="L934" i="1" s="1"/>
  <c r="K933" i="1"/>
  <c r="L933" i="1" s="1"/>
  <c r="K932" i="1"/>
  <c r="L932" i="1" s="1"/>
  <c r="K931" i="1"/>
  <c r="L931" i="1" s="1"/>
  <c r="K930" i="1"/>
  <c r="L930" i="1" s="1"/>
  <c r="K929" i="1"/>
  <c r="L929" i="1" s="1"/>
  <c r="K928" i="1"/>
  <c r="L928" i="1" s="1"/>
  <c r="K927" i="1"/>
  <c r="L927" i="1" s="1"/>
  <c r="K926" i="1"/>
  <c r="L926" i="1" s="1"/>
  <c r="K925" i="1"/>
  <c r="L925" i="1" s="1"/>
  <c r="K924" i="1"/>
  <c r="L924" i="1" s="1"/>
  <c r="K923" i="1"/>
  <c r="L923" i="1" s="1"/>
  <c r="K922" i="1"/>
  <c r="L922" i="1" s="1"/>
  <c r="K921" i="1"/>
  <c r="L921" i="1" s="1"/>
  <c r="K920" i="1"/>
  <c r="L920" i="1" s="1"/>
  <c r="K919" i="1"/>
  <c r="L919" i="1" s="1"/>
  <c r="K918" i="1"/>
  <c r="L918" i="1" s="1"/>
  <c r="K917" i="1"/>
  <c r="L917" i="1" s="1"/>
  <c r="K916" i="1"/>
  <c r="L916" i="1" s="1"/>
  <c r="K915" i="1"/>
  <c r="L915" i="1" s="1"/>
  <c r="K914" i="1"/>
  <c r="L914" i="1" s="1"/>
  <c r="K913" i="1"/>
  <c r="L913" i="1" s="1"/>
  <c r="K912" i="1"/>
  <c r="L912" i="1" s="1"/>
  <c r="K911" i="1"/>
  <c r="L911" i="1" s="1"/>
  <c r="K910" i="1"/>
  <c r="L910" i="1" s="1"/>
  <c r="K909" i="1"/>
  <c r="L909" i="1" s="1"/>
  <c r="K908" i="1"/>
  <c r="L908" i="1" s="1"/>
  <c r="K907" i="1"/>
  <c r="L907" i="1" s="1"/>
  <c r="K906" i="1"/>
  <c r="L906" i="1" s="1"/>
  <c r="K905" i="1"/>
  <c r="L905" i="1" s="1"/>
  <c r="K904" i="1"/>
  <c r="L904" i="1" s="1"/>
  <c r="K903" i="1"/>
  <c r="L903" i="1" s="1"/>
  <c r="K902" i="1"/>
  <c r="L902" i="1" s="1"/>
  <c r="K901" i="1"/>
  <c r="L901" i="1" s="1"/>
  <c r="K900" i="1"/>
  <c r="L900" i="1" s="1"/>
  <c r="K899" i="1"/>
  <c r="L899" i="1" s="1"/>
  <c r="K898" i="1"/>
  <c r="L898" i="1" s="1"/>
  <c r="K897" i="1"/>
  <c r="L897" i="1" s="1"/>
  <c r="K896" i="1"/>
  <c r="L896" i="1" s="1"/>
  <c r="K895" i="1"/>
  <c r="L895" i="1" s="1"/>
  <c r="K894" i="1"/>
  <c r="L894" i="1" s="1"/>
  <c r="K893" i="1"/>
  <c r="L893" i="1" s="1"/>
  <c r="K892" i="1"/>
  <c r="L892" i="1" s="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K867" i="1"/>
  <c r="L867" i="1" s="1"/>
  <c r="K866" i="1"/>
  <c r="L866" i="1" s="1"/>
  <c r="K865" i="1"/>
  <c r="L865" i="1" s="1"/>
  <c r="K864" i="1"/>
  <c r="L864" i="1" s="1"/>
  <c r="K863" i="1"/>
  <c r="L863" i="1" s="1"/>
  <c r="K862" i="1"/>
  <c r="L862" i="1" s="1"/>
  <c r="K861" i="1"/>
  <c r="L861" i="1" s="1"/>
  <c r="K860" i="1"/>
  <c r="L860" i="1" s="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K835" i="1"/>
  <c r="L835" i="1" s="1"/>
  <c r="K834" i="1"/>
  <c r="L834" i="1" s="1"/>
  <c r="K833" i="1"/>
  <c r="L833" i="1" s="1"/>
  <c r="K832" i="1"/>
  <c r="L832" i="1" s="1"/>
  <c r="K831" i="1"/>
  <c r="L831" i="1" s="1"/>
  <c r="K830" i="1"/>
  <c r="L830" i="1" s="1"/>
  <c r="K829" i="1"/>
  <c r="L829" i="1" s="1"/>
  <c r="K828" i="1"/>
  <c r="L828" i="1" s="1"/>
  <c r="K827" i="1"/>
  <c r="L827" i="1" s="1"/>
  <c r="K826" i="1"/>
  <c r="L826" i="1" s="1"/>
  <c r="K825" i="1"/>
  <c r="L825" i="1" s="1"/>
  <c r="K824" i="1"/>
  <c r="L824" i="1" s="1"/>
  <c r="K823" i="1"/>
  <c r="L823" i="1" s="1"/>
  <c r="K822" i="1"/>
  <c r="L822" i="1" s="1"/>
  <c r="K821" i="1"/>
  <c r="L821" i="1" s="1"/>
  <c r="K820" i="1"/>
  <c r="L820" i="1" s="1"/>
  <c r="K819" i="1"/>
  <c r="L819" i="1" s="1"/>
  <c r="K818" i="1"/>
  <c r="L818" i="1" s="1"/>
  <c r="K817" i="1"/>
  <c r="L817" i="1" s="1"/>
  <c r="K816" i="1"/>
  <c r="L816" i="1" s="1"/>
  <c r="K815" i="1"/>
  <c r="L815" i="1" s="1"/>
  <c r="K814" i="1"/>
  <c r="L814" i="1" s="1"/>
  <c r="K813" i="1"/>
  <c r="L813" i="1" s="1"/>
  <c r="K812" i="1"/>
  <c r="L812" i="1" s="1"/>
  <c r="K811" i="1"/>
  <c r="L811" i="1" s="1"/>
  <c r="K810" i="1"/>
  <c r="L810" i="1" s="1"/>
  <c r="K809" i="1"/>
  <c r="L809" i="1" s="1"/>
  <c r="K808" i="1"/>
  <c r="L808" i="1" s="1"/>
  <c r="K807" i="1"/>
  <c r="L807" i="1" s="1"/>
  <c r="K806" i="1"/>
  <c r="L806" i="1" s="1"/>
  <c r="K805" i="1"/>
  <c r="L805" i="1" s="1"/>
  <c r="K804" i="1"/>
  <c r="L804" i="1" s="1"/>
  <c r="K803" i="1"/>
  <c r="L803" i="1" s="1"/>
  <c r="K802" i="1"/>
  <c r="L802" i="1" s="1"/>
  <c r="K801" i="1"/>
  <c r="L801" i="1" s="1"/>
  <c r="K800" i="1"/>
  <c r="L800" i="1" s="1"/>
  <c r="K799" i="1"/>
  <c r="L799" i="1" s="1"/>
  <c r="K798" i="1"/>
  <c r="L798" i="1" s="1"/>
  <c r="P797" i="1"/>
  <c r="L797" i="1"/>
  <c r="K797" i="1"/>
  <c r="P796" i="1"/>
  <c r="K796" i="1"/>
  <c r="L796" i="1" s="1"/>
  <c r="P795" i="1"/>
  <c r="L795" i="1"/>
  <c r="K795" i="1"/>
  <c r="P794" i="1"/>
  <c r="K794" i="1"/>
  <c r="L794" i="1" s="1"/>
  <c r="P793" i="1"/>
  <c r="L793" i="1"/>
  <c r="K793" i="1"/>
  <c r="P792" i="1"/>
  <c r="K792" i="1"/>
  <c r="L792" i="1" s="1"/>
  <c r="P791" i="1"/>
  <c r="L791" i="1"/>
  <c r="K791" i="1"/>
  <c r="P790" i="1"/>
  <c r="K790" i="1"/>
  <c r="L790" i="1" s="1"/>
  <c r="P789" i="1"/>
  <c r="L789" i="1"/>
  <c r="K789" i="1"/>
  <c r="P788" i="1"/>
  <c r="K788" i="1"/>
  <c r="L788" i="1" s="1"/>
  <c r="P787" i="1"/>
  <c r="L787" i="1"/>
  <c r="K787" i="1"/>
  <c r="P786" i="1"/>
  <c r="K786" i="1"/>
  <c r="L786" i="1" s="1"/>
  <c r="P785" i="1"/>
  <c r="L785" i="1"/>
  <c r="K785" i="1"/>
  <c r="P784" i="1"/>
  <c r="K784" i="1"/>
  <c r="L784" i="1" s="1"/>
  <c r="P783" i="1"/>
  <c r="L783" i="1"/>
  <c r="K783" i="1"/>
  <c r="P782" i="1"/>
  <c r="K782" i="1"/>
  <c r="L782" i="1" s="1"/>
  <c r="P781" i="1"/>
  <c r="L781" i="1"/>
  <c r="K781" i="1"/>
  <c r="P780" i="1"/>
  <c r="K780" i="1"/>
  <c r="L780" i="1" s="1"/>
  <c r="P779" i="1"/>
  <c r="L779" i="1"/>
  <c r="K779" i="1"/>
  <c r="P778" i="1"/>
  <c r="K778" i="1"/>
  <c r="L778" i="1" s="1"/>
  <c r="P777" i="1"/>
  <c r="L777" i="1"/>
  <c r="K777" i="1"/>
  <c r="P776" i="1"/>
  <c r="K776" i="1"/>
  <c r="L776" i="1" s="1"/>
  <c r="P775" i="1"/>
  <c r="L775" i="1"/>
  <c r="K775" i="1"/>
  <c r="P774" i="1"/>
  <c r="K774" i="1"/>
  <c r="L774" i="1" s="1"/>
  <c r="P773" i="1"/>
  <c r="L773" i="1"/>
  <c r="K773" i="1"/>
  <c r="P772" i="1"/>
  <c r="K772" i="1"/>
  <c r="L772" i="1" s="1"/>
  <c r="P771" i="1"/>
  <c r="L771" i="1"/>
  <c r="K771" i="1"/>
  <c r="P770" i="1"/>
  <c r="K770" i="1"/>
  <c r="L770" i="1" s="1"/>
  <c r="P769" i="1"/>
  <c r="L769" i="1"/>
  <c r="K769" i="1"/>
  <c r="P768" i="1"/>
  <c r="K768" i="1"/>
  <c r="L768" i="1" s="1"/>
  <c r="P767" i="1"/>
  <c r="L767" i="1"/>
  <c r="K767" i="1"/>
  <c r="P766" i="1"/>
  <c r="K766" i="1"/>
  <c r="L766" i="1" s="1"/>
  <c r="P765" i="1"/>
  <c r="L765" i="1"/>
  <c r="K765" i="1"/>
  <c r="P764" i="1"/>
  <c r="K764" i="1"/>
  <c r="L764" i="1" s="1"/>
  <c r="P763" i="1"/>
  <c r="L763" i="1"/>
  <c r="K763" i="1"/>
  <c r="P762" i="1"/>
  <c r="K762" i="1"/>
  <c r="L762" i="1" s="1"/>
  <c r="P761" i="1"/>
  <c r="L761" i="1"/>
  <c r="K761" i="1"/>
  <c r="P760" i="1"/>
  <c r="K760" i="1"/>
  <c r="L760" i="1" s="1"/>
  <c r="P759" i="1"/>
  <c r="L759" i="1"/>
  <c r="K759" i="1"/>
  <c r="P758" i="1"/>
  <c r="K758" i="1"/>
  <c r="L758" i="1" s="1"/>
  <c r="P757" i="1"/>
  <c r="L757" i="1"/>
  <c r="K757" i="1"/>
  <c r="P756" i="1"/>
  <c r="K756" i="1"/>
  <c r="L756" i="1" s="1"/>
  <c r="P755" i="1"/>
  <c r="L755" i="1"/>
  <c r="K755" i="1"/>
  <c r="P754" i="1"/>
  <c r="K754" i="1"/>
  <c r="L754" i="1" s="1"/>
  <c r="P753" i="1"/>
  <c r="L753" i="1"/>
  <c r="K753" i="1"/>
  <c r="P752" i="1"/>
  <c r="K752" i="1"/>
  <c r="L752" i="1" s="1"/>
  <c r="P751" i="1"/>
  <c r="L751" i="1"/>
  <c r="K751" i="1"/>
  <c r="P750" i="1"/>
  <c r="K750" i="1"/>
  <c r="L750" i="1" s="1"/>
  <c r="P749" i="1"/>
  <c r="L749" i="1"/>
  <c r="K749" i="1"/>
  <c r="P748" i="1"/>
  <c r="K748" i="1"/>
  <c r="L748" i="1" s="1"/>
  <c r="P747" i="1"/>
  <c r="L747" i="1"/>
  <c r="K747" i="1"/>
  <c r="P746" i="1"/>
  <c r="K746" i="1"/>
  <c r="L746" i="1" s="1"/>
  <c r="P745" i="1"/>
  <c r="L745" i="1"/>
  <c r="K745" i="1"/>
  <c r="P744" i="1"/>
  <c r="K744" i="1"/>
  <c r="L744" i="1" s="1"/>
  <c r="P743" i="1"/>
  <c r="L743" i="1"/>
  <c r="K743" i="1"/>
  <c r="P742" i="1"/>
  <c r="K742" i="1"/>
  <c r="L742" i="1" s="1"/>
  <c r="P741" i="1"/>
  <c r="L741" i="1"/>
  <c r="K741" i="1"/>
  <c r="P740" i="1"/>
  <c r="K740" i="1"/>
  <c r="L740" i="1" s="1"/>
  <c r="P739" i="1"/>
  <c r="L739" i="1"/>
  <c r="K739" i="1"/>
  <c r="P738" i="1"/>
  <c r="K738" i="1"/>
  <c r="L738" i="1" s="1"/>
  <c r="P737" i="1"/>
  <c r="L737" i="1"/>
  <c r="K737" i="1"/>
  <c r="P736" i="1"/>
  <c r="K736" i="1"/>
  <c r="L736" i="1" s="1"/>
  <c r="P735" i="1"/>
  <c r="L735" i="1"/>
  <c r="K735" i="1"/>
  <c r="P734" i="1"/>
  <c r="K734" i="1"/>
  <c r="L734" i="1" s="1"/>
  <c r="P733" i="1"/>
  <c r="L733" i="1"/>
  <c r="K733" i="1"/>
  <c r="P732" i="1"/>
  <c r="K732" i="1"/>
  <c r="L732" i="1" s="1"/>
  <c r="P731" i="1"/>
  <c r="L731" i="1"/>
  <c r="K731" i="1"/>
  <c r="P730" i="1"/>
  <c r="K730" i="1"/>
  <c r="L730" i="1" s="1"/>
  <c r="P729" i="1"/>
  <c r="L729" i="1"/>
  <c r="K729" i="1"/>
  <c r="P728" i="1"/>
  <c r="K728" i="1"/>
  <c r="L728" i="1" s="1"/>
  <c r="P727" i="1"/>
  <c r="L727" i="1"/>
  <c r="K727" i="1"/>
  <c r="P726" i="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K707" i="1"/>
  <c r="L707" i="1" s="1"/>
  <c r="K706" i="1"/>
  <c r="L706" i="1" s="1"/>
  <c r="K705" i="1"/>
  <c r="L705" i="1" s="1"/>
  <c r="K704" i="1"/>
  <c r="L704" i="1" s="1"/>
  <c r="K703" i="1"/>
  <c r="L703" i="1" s="1"/>
  <c r="K702" i="1"/>
  <c r="L702" i="1" s="1"/>
  <c r="K701" i="1"/>
  <c r="L701" i="1" s="1"/>
  <c r="K700" i="1"/>
  <c r="L700" i="1" s="1"/>
  <c r="K699" i="1"/>
  <c r="L699" i="1" s="1"/>
  <c r="K698" i="1"/>
  <c r="L698" i="1" s="1"/>
  <c r="K697" i="1"/>
  <c r="L697" i="1" s="1"/>
  <c r="K696" i="1"/>
  <c r="L696" i="1" s="1"/>
  <c r="K695" i="1"/>
  <c r="L695" i="1" s="1"/>
  <c r="K694" i="1"/>
  <c r="L694" i="1" s="1"/>
  <c r="K693" i="1"/>
  <c r="L693" i="1" s="1"/>
  <c r="K692" i="1"/>
  <c r="L692" i="1" s="1"/>
  <c r="K691" i="1"/>
  <c r="L691" i="1" s="1"/>
  <c r="K690" i="1"/>
  <c r="L690" i="1" s="1"/>
  <c r="K689" i="1"/>
  <c r="L689" i="1" s="1"/>
  <c r="K688" i="1"/>
  <c r="L688" i="1" s="1"/>
  <c r="K687" i="1"/>
  <c r="L687" i="1" s="1"/>
  <c r="K686" i="1"/>
  <c r="L686" i="1" s="1"/>
  <c r="K685" i="1"/>
  <c r="L685" i="1" s="1"/>
  <c r="K684" i="1"/>
  <c r="L684" i="1" s="1"/>
  <c r="K683" i="1"/>
  <c r="L683" i="1" s="1"/>
  <c r="K682" i="1"/>
  <c r="L682" i="1" s="1"/>
  <c r="K681" i="1"/>
  <c r="L681" i="1" s="1"/>
  <c r="K680" i="1"/>
  <c r="L680" i="1" s="1"/>
  <c r="K679" i="1"/>
  <c r="L679" i="1" s="1"/>
  <c r="K678" i="1"/>
  <c r="L678" i="1" s="1"/>
  <c r="K677" i="1"/>
  <c r="L677" i="1" s="1"/>
  <c r="K676" i="1"/>
  <c r="L676" i="1" s="1"/>
  <c r="K675" i="1"/>
  <c r="L675" i="1" s="1"/>
  <c r="K674" i="1"/>
  <c r="L674" i="1" s="1"/>
  <c r="K673" i="1"/>
  <c r="L673" i="1" s="1"/>
  <c r="K672" i="1"/>
  <c r="L672" i="1" s="1"/>
  <c r="K671" i="1"/>
  <c r="L671" i="1" s="1"/>
  <c r="K670" i="1"/>
  <c r="L670" i="1" s="1"/>
  <c r="K669" i="1"/>
  <c r="L669" i="1" s="1"/>
  <c r="K668" i="1"/>
  <c r="L668" i="1" s="1"/>
  <c r="K667" i="1"/>
  <c r="L667" i="1" s="1"/>
  <c r="K666" i="1"/>
  <c r="L666" i="1" s="1"/>
  <c r="K665" i="1"/>
  <c r="L665" i="1" s="1"/>
  <c r="K664" i="1"/>
  <c r="L664" i="1" s="1"/>
  <c r="K663" i="1"/>
  <c r="L663" i="1" s="1"/>
  <c r="K662" i="1"/>
  <c r="L662" i="1" s="1"/>
  <c r="K661" i="1"/>
  <c r="L661" i="1" s="1"/>
  <c r="K660" i="1"/>
  <c r="L660" i="1" s="1"/>
  <c r="K659" i="1"/>
  <c r="L659" i="1" s="1"/>
  <c r="K658" i="1"/>
  <c r="L658" i="1" s="1"/>
  <c r="K657" i="1"/>
  <c r="L657" i="1" s="1"/>
  <c r="K656" i="1"/>
  <c r="L656" i="1" s="1"/>
  <c r="K655" i="1"/>
  <c r="L655" i="1" s="1"/>
  <c r="K654" i="1"/>
  <c r="L654" i="1" s="1"/>
  <c r="K653" i="1"/>
  <c r="L653" i="1" s="1"/>
  <c r="K652" i="1"/>
  <c r="L652" i="1" s="1"/>
  <c r="K651" i="1"/>
  <c r="L651" i="1" s="1"/>
  <c r="K650" i="1"/>
  <c r="L650" i="1" s="1"/>
  <c r="K649" i="1"/>
  <c r="L649" i="1" s="1"/>
  <c r="K648" i="1"/>
  <c r="L648" i="1" s="1"/>
  <c r="K647" i="1"/>
  <c r="L647" i="1" s="1"/>
  <c r="K646" i="1"/>
  <c r="L646" i="1" s="1"/>
  <c r="K645" i="1"/>
  <c r="L645" i="1" s="1"/>
  <c r="K644" i="1"/>
  <c r="L644" i="1" s="1"/>
  <c r="K643" i="1"/>
  <c r="L643" i="1" s="1"/>
  <c r="K642" i="1"/>
  <c r="L642" i="1" s="1"/>
  <c r="K641" i="1"/>
  <c r="L641" i="1" s="1"/>
  <c r="K640" i="1"/>
  <c r="L640" i="1" s="1"/>
  <c r="K639" i="1"/>
  <c r="L639" i="1" s="1"/>
  <c r="K638" i="1"/>
  <c r="L638" i="1" s="1"/>
  <c r="K637" i="1"/>
  <c r="L637" i="1" s="1"/>
  <c r="K636" i="1"/>
  <c r="L636" i="1" s="1"/>
  <c r="K635" i="1"/>
  <c r="L635" i="1" s="1"/>
  <c r="K634" i="1"/>
  <c r="L634" i="1" s="1"/>
  <c r="K633" i="1"/>
  <c r="L633" i="1" s="1"/>
  <c r="K632" i="1"/>
  <c r="L632" i="1" s="1"/>
  <c r="K631" i="1"/>
  <c r="L631" i="1" s="1"/>
  <c r="K630" i="1"/>
  <c r="L630" i="1" s="1"/>
  <c r="K629" i="1"/>
  <c r="L629" i="1" s="1"/>
  <c r="K628" i="1"/>
  <c r="L628" i="1" s="1"/>
  <c r="K627" i="1"/>
  <c r="L627" i="1" s="1"/>
  <c r="K626" i="1"/>
  <c r="L626" i="1" s="1"/>
  <c r="K625" i="1"/>
  <c r="L625" i="1" s="1"/>
  <c r="K624" i="1"/>
  <c r="L624" i="1" s="1"/>
  <c r="K623" i="1"/>
  <c r="L623" i="1" s="1"/>
  <c r="K622" i="1"/>
  <c r="L622" i="1" s="1"/>
  <c r="K621" i="1"/>
  <c r="L621" i="1" s="1"/>
  <c r="K620" i="1"/>
  <c r="L620" i="1" s="1"/>
  <c r="K619" i="1"/>
  <c r="L619" i="1" s="1"/>
  <c r="K618" i="1"/>
  <c r="L618" i="1" s="1"/>
  <c r="K617" i="1"/>
  <c r="L617" i="1" s="1"/>
  <c r="K616" i="1"/>
  <c r="L616" i="1" s="1"/>
  <c r="K615" i="1"/>
  <c r="L615" i="1" s="1"/>
  <c r="K614" i="1"/>
  <c r="L614" i="1" s="1"/>
  <c r="K613" i="1"/>
  <c r="L613" i="1" s="1"/>
  <c r="K612" i="1"/>
  <c r="L612" i="1" s="1"/>
  <c r="K611" i="1"/>
  <c r="L611" i="1" s="1"/>
  <c r="K610" i="1"/>
  <c r="L610" i="1" s="1"/>
  <c r="K609" i="1"/>
  <c r="L609" i="1" s="1"/>
  <c r="K608" i="1"/>
  <c r="L608" i="1" s="1"/>
  <c r="K607" i="1"/>
  <c r="L607" i="1" s="1"/>
  <c r="K606" i="1"/>
  <c r="L606" i="1" s="1"/>
  <c r="K605" i="1"/>
  <c r="L605" i="1" s="1"/>
  <c r="K604" i="1"/>
  <c r="L604" i="1" s="1"/>
  <c r="K603" i="1"/>
  <c r="L603" i="1" s="1"/>
  <c r="K602" i="1"/>
  <c r="L602" i="1" s="1"/>
  <c r="K601" i="1"/>
  <c r="L601" i="1" s="1"/>
  <c r="K600" i="1"/>
  <c r="L600" i="1" s="1"/>
  <c r="K599" i="1"/>
  <c r="L599" i="1" s="1"/>
  <c r="K598" i="1"/>
  <c r="L598" i="1" s="1"/>
  <c r="K597" i="1"/>
  <c r="L597" i="1" s="1"/>
  <c r="K596" i="1"/>
  <c r="L596" i="1" s="1"/>
  <c r="K595" i="1"/>
  <c r="L595" i="1" s="1"/>
  <c r="K594" i="1"/>
  <c r="L594" i="1" s="1"/>
  <c r="K593" i="1"/>
  <c r="L593" i="1" s="1"/>
  <c r="K592" i="1"/>
  <c r="L592" i="1" s="1"/>
  <c r="K591" i="1"/>
  <c r="L591" i="1" s="1"/>
  <c r="K590" i="1"/>
  <c r="L590" i="1" s="1"/>
  <c r="K589" i="1"/>
  <c r="L589" i="1" s="1"/>
  <c r="K588" i="1"/>
  <c r="L588" i="1" s="1"/>
  <c r="K587" i="1"/>
  <c r="L587" i="1" s="1"/>
  <c r="K586" i="1"/>
  <c r="L586" i="1" s="1"/>
  <c r="K585" i="1"/>
  <c r="L585" i="1" s="1"/>
  <c r="K584" i="1"/>
  <c r="L584" i="1" s="1"/>
  <c r="K583" i="1"/>
  <c r="L583" i="1" s="1"/>
  <c r="K582" i="1"/>
  <c r="L582" i="1" s="1"/>
  <c r="K581" i="1"/>
  <c r="L581" i="1" s="1"/>
  <c r="K580" i="1"/>
  <c r="L580" i="1" s="1"/>
  <c r="K579" i="1"/>
  <c r="L579" i="1" s="1"/>
  <c r="K578" i="1"/>
  <c r="L578" i="1" s="1"/>
  <c r="K577" i="1"/>
  <c r="L577" i="1" s="1"/>
  <c r="K576" i="1"/>
  <c r="L576" i="1" s="1"/>
  <c r="K575" i="1"/>
  <c r="L575" i="1" s="1"/>
  <c r="K574" i="1"/>
  <c r="L574" i="1" s="1"/>
  <c r="K573" i="1"/>
  <c r="L573" i="1" s="1"/>
  <c r="K572" i="1"/>
  <c r="L572" i="1" s="1"/>
  <c r="K571" i="1"/>
  <c r="L571" i="1" s="1"/>
  <c r="K570" i="1"/>
  <c r="L570" i="1" s="1"/>
  <c r="K569" i="1"/>
  <c r="L569" i="1" s="1"/>
  <c r="K568" i="1"/>
  <c r="L568" i="1" s="1"/>
  <c r="K567" i="1"/>
  <c r="L567" i="1" s="1"/>
  <c r="K566" i="1"/>
  <c r="L566" i="1" s="1"/>
  <c r="K565" i="1"/>
  <c r="L565" i="1" s="1"/>
  <c r="K564" i="1"/>
  <c r="L564" i="1" s="1"/>
  <c r="K563" i="1"/>
  <c r="L563" i="1" s="1"/>
  <c r="K562" i="1"/>
  <c r="L562" i="1" s="1"/>
  <c r="K561" i="1"/>
  <c r="L561" i="1" s="1"/>
  <c r="K560" i="1"/>
  <c r="L560" i="1" s="1"/>
  <c r="K559" i="1"/>
  <c r="L559" i="1" s="1"/>
  <c r="K558" i="1"/>
  <c r="L558" i="1" s="1"/>
  <c r="K557" i="1"/>
  <c r="L557" i="1" s="1"/>
  <c r="K556" i="1"/>
  <c r="L556" i="1" s="1"/>
  <c r="K555" i="1"/>
  <c r="L555" i="1" s="1"/>
  <c r="K554" i="1"/>
  <c r="L554" i="1" s="1"/>
  <c r="K553" i="1"/>
  <c r="L553" i="1" s="1"/>
  <c r="K552" i="1"/>
  <c r="L552" i="1" s="1"/>
  <c r="K551" i="1"/>
  <c r="L551" i="1" s="1"/>
  <c r="K550" i="1"/>
  <c r="L550" i="1" s="1"/>
  <c r="K549" i="1"/>
  <c r="L549" i="1" s="1"/>
  <c r="K548" i="1"/>
  <c r="L548" i="1" s="1"/>
  <c r="K547" i="1"/>
  <c r="L547" i="1" s="1"/>
  <c r="K546" i="1"/>
  <c r="L546" i="1" s="1"/>
  <c r="K545" i="1"/>
  <c r="L545" i="1" s="1"/>
  <c r="K544" i="1"/>
  <c r="L544" i="1" s="1"/>
  <c r="K543" i="1"/>
  <c r="L543" i="1" s="1"/>
  <c r="K542" i="1"/>
  <c r="L542" i="1" s="1"/>
  <c r="K541" i="1"/>
  <c r="L541" i="1" s="1"/>
  <c r="K540" i="1"/>
  <c r="L540" i="1" s="1"/>
  <c r="K539" i="1"/>
  <c r="L539" i="1" s="1"/>
  <c r="K538" i="1"/>
  <c r="L538" i="1" s="1"/>
  <c r="K537" i="1"/>
  <c r="L537" i="1" s="1"/>
  <c r="K536" i="1"/>
  <c r="L536" i="1" s="1"/>
  <c r="K535" i="1"/>
  <c r="L535" i="1" s="1"/>
  <c r="K534" i="1"/>
  <c r="L534" i="1" s="1"/>
  <c r="K533" i="1"/>
  <c r="L533" i="1" s="1"/>
  <c r="K532" i="1"/>
  <c r="L532" i="1" s="1"/>
  <c r="K531" i="1"/>
  <c r="L531" i="1" s="1"/>
  <c r="K530" i="1"/>
  <c r="L530" i="1" s="1"/>
  <c r="K529" i="1"/>
  <c r="L529" i="1" s="1"/>
  <c r="K528" i="1"/>
  <c r="L528" i="1" s="1"/>
  <c r="K527" i="1"/>
  <c r="L527" i="1" s="1"/>
  <c r="K526" i="1"/>
  <c r="L526" i="1" s="1"/>
  <c r="K525" i="1"/>
  <c r="L525" i="1" s="1"/>
  <c r="K524" i="1"/>
  <c r="L524" i="1" s="1"/>
  <c r="K523" i="1"/>
  <c r="L523" i="1" s="1"/>
  <c r="K522" i="1"/>
  <c r="L522" i="1" s="1"/>
  <c r="K521" i="1"/>
  <c r="L521" i="1" s="1"/>
  <c r="K520" i="1"/>
  <c r="L520" i="1" s="1"/>
  <c r="K519" i="1"/>
  <c r="L519" i="1" s="1"/>
  <c r="K518" i="1"/>
  <c r="L518" i="1" s="1"/>
  <c r="K517" i="1"/>
  <c r="L517" i="1" s="1"/>
  <c r="K516" i="1"/>
  <c r="L516" i="1" s="1"/>
  <c r="K515" i="1"/>
  <c r="L515" i="1" s="1"/>
  <c r="K514" i="1"/>
  <c r="L514" i="1" s="1"/>
  <c r="K513" i="1"/>
  <c r="L513" i="1" s="1"/>
  <c r="K512" i="1"/>
  <c r="L512" i="1" s="1"/>
  <c r="K511" i="1"/>
  <c r="L511" i="1" s="1"/>
  <c r="K510" i="1"/>
  <c r="L510" i="1" s="1"/>
  <c r="K509" i="1"/>
  <c r="L509" i="1" s="1"/>
  <c r="K508" i="1"/>
  <c r="L508" i="1" s="1"/>
  <c r="K507" i="1"/>
  <c r="L507" i="1" s="1"/>
  <c r="K506" i="1"/>
  <c r="L506" i="1" s="1"/>
  <c r="K505" i="1"/>
  <c r="L505" i="1" s="1"/>
  <c r="K504" i="1"/>
  <c r="L504" i="1" s="1"/>
  <c r="K503" i="1"/>
  <c r="L503" i="1" s="1"/>
  <c r="K502" i="1"/>
  <c r="L502" i="1" s="1"/>
  <c r="K501" i="1"/>
  <c r="L501" i="1" s="1"/>
  <c r="K500" i="1"/>
  <c r="L500" i="1" s="1"/>
  <c r="K499" i="1"/>
  <c r="L499" i="1" s="1"/>
  <c r="K498" i="1"/>
  <c r="L498" i="1" s="1"/>
  <c r="K497" i="1"/>
  <c r="L497" i="1" s="1"/>
  <c r="K496" i="1"/>
  <c r="L496" i="1" s="1"/>
  <c r="K495" i="1"/>
  <c r="L495" i="1" s="1"/>
  <c r="K494" i="1"/>
  <c r="L494" i="1" s="1"/>
  <c r="K493" i="1"/>
  <c r="L493" i="1" s="1"/>
  <c r="K492" i="1"/>
  <c r="L492" i="1" s="1"/>
  <c r="K491" i="1"/>
  <c r="L491" i="1" s="1"/>
  <c r="K490" i="1"/>
  <c r="L490" i="1" s="1"/>
  <c r="K489" i="1"/>
  <c r="L489" i="1" s="1"/>
  <c r="K488" i="1"/>
  <c r="L488" i="1" s="1"/>
  <c r="K487" i="1"/>
  <c r="L487" i="1" s="1"/>
  <c r="K486" i="1"/>
  <c r="L486" i="1" s="1"/>
  <c r="K485" i="1"/>
  <c r="L485" i="1" s="1"/>
  <c r="K484" i="1"/>
  <c r="L484" i="1" s="1"/>
  <c r="K483" i="1"/>
  <c r="L483" i="1" s="1"/>
  <c r="K482" i="1"/>
  <c r="L482" i="1" s="1"/>
  <c r="K481" i="1"/>
  <c r="L481" i="1" s="1"/>
  <c r="K480" i="1"/>
  <c r="L480" i="1" s="1"/>
  <c r="K479" i="1"/>
  <c r="L479" i="1" s="1"/>
  <c r="K478" i="1"/>
  <c r="L478" i="1" s="1"/>
  <c r="K477" i="1"/>
  <c r="L477" i="1" s="1"/>
  <c r="K476" i="1"/>
  <c r="L476" i="1" s="1"/>
  <c r="K475" i="1"/>
  <c r="L475" i="1" s="1"/>
  <c r="K474" i="1"/>
  <c r="L474" i="1" s="1"/>
  <c r="K473" i="1"/>
  <c r="L473" i="1" s="1"/>
  <c r="K472" i="1"/>
  <c r="L472" i="1" s="1"/>
  <c r="K471" i="1"/>
  <c r="L471" i="1" s="1"/>
  <c r="K470" i="1"/>
  <c r="L470" i="1" s="1"/>
  <c r="K469" i="1"/>
  <c r="L469" i="1" s="1"/>
  <c r="K468" i="1"/>
  <c r="L468" i="1" s="1"/>
  <c r="K467" i="1"/>
  <c r="L467" i="1" s="1"/>
  <c r="K466" i="1"/>
  <c r="L466" i="1" s="1"/>
  <c r="K465" i="1"/>
  <c r="L465" i="1" s="1"/>
  <c r="K464" i="1"/>
  <c r="L464" i="1" s="1"/>
  <c r="K463" i="1"/>
  <c r="L463" i="1" s="1"/>
  <c r="K462" i="1"/>
  <c r="L462" i="1" s="1"/>
  <c r="K461" i="1"/>
  <c r="L461" i="1" s="1"/>
  <c r="K460" i="1"/>
  <c r="L460" i="1" s="1"/>
  <c r="K459" i="1"/>
  <c r="L459" i="1" s="1"/>
  <c r="K458" i="1"/>
  <c r="L458" i="1" s="1"/>
  <c r="K457" i="1"/>
  <c r="L457" i="1" s="1"/>
  <c r="K456" i="1"/>
  <c r="L456" i="1" s="1"/>
  <c r="K455" i="1"/>
  <c r="L455" i="1" s="1"/>
  <c r="K454" i="1"/>
  <c r="L454" i="1" s="1"/>
  <c r="K453" i="1"/>
  <c r="L453" i="1" s="1"/>
  <c r="K452" i="1"/>
  <c r="L452" i="1" s="1"/>
  <c r="K451" i="1"/>
  <c r="L451" i="1" s="1"/>
  <c r="K450" i="1"/>
  <c r="L450" i="1" s="1"/>
  <c r="K449" i="1"/>
  <c r="L449" i="1" s="1"/>
  <c r="K448" i="1"/>
  <c r="L448" i="1" s="1"/>
  <c r="K447" i="1"/>
  <c r="L447" i="1" s="1"/>
  <c r="K446" i="1"/>
  <c r="L446" i="1" s="1"/>
  <c r="K445" i="1"/>
  <c r="L445" i="1" s="1"/>
  <c r="K444" i="1"/>
  <c r="L444" i="1" s="1"/>
  <c r="K443" i="1"/>
  <c r="L443" i="1" s="1"/>
  <c r="K442" i="1"/>
  <c r="L442" i="1" s="1"/>
  <c r="K441" i="1"/>
  <c r="L441" i="1" s="1"/>
  <c r="K440" i="1"/>
  <c r="L440" i="1" s="1"/>
  <c r="K439" i="1"/>
  <c r="L439" i="1" s="1"/>
  <c r="K438" i="1"/>
  <c r="L438" i="1" s="1"/>
  <c r="K437" i="1"/>
  <c r="L437" i="1" s="1"/>
  <c r="K436" i="1"/>
  <c r="L436" i="1" s="1"/>
  <c r="K435" i="1"/>
  <c r="L435" i="1" s="1"/>
  <c r="K434" i="1"/>
  <c r="L434" i="1" s="1"/>
  <c r="K433" i="1"/>
  <c r="L433" i="1" s="1"/>
  <c r="K432" i="1"/>
  <c r="L432" i="1" s="1"/>
  <c r="K431" i="1"/>
  <c r="L431" i="1" s="1"/>
  <c r="K430" i="1"/>
  <c r="L430" i="1" s="1"/>
  <c r="K429" i="1"/>
  <c r="L429" i="1" s="1"/>
  <c r="K428" i="1"/>
  <c r="L428" i="1" s="1"/>
  <c r="K427" i="1"/>
  <c r="L427" i="1" s="1"/>
  <c r="K426" i="1"/>
  <c r="L426" i="1" s="1"/>
  <c r="K425" i="1"/>
  <c r="L425" i="1" s="1"/>
  <c r="K424" i="1"/>
  <c r="L424" i="1" s="1"/>
  <c r="K423" i="1"/>
  <c r="L423" i="1" s="1"/>
  <c r="K422" i="1"/>
  <c r="L422" i="1" s="1"/>
  <c r="K421" i="1"/>
  <c r="L421" i="1" s="1"/>
  <c r="K420" i="1"/>
  <c r="L420" i="1" s="1"/>
  <c r="K419" i="1"/>
  <c r="L419" i="1" s="1"/>
  <c r="K418" i="1"/>
  <c r="L418" i="1" s="1"/>
  <c r="K417" i="1"/>
  <c r="L417" i="1" s="1"/>
  <c r="K416" i="1"/>
  <c r="L416" i="1" s="1"/>
  <c r="K415" i="1"/>
  <c r="L415" i="1" s="1"/>
  <c r="K414" i="1"/>
  <c r="L414" i="1" s="1"/>
  <c r="K413" i="1"/>
  <c r="L413" i="1" s="1"/>
  <c r="K412" i="1"/>
  <c r="L412" i="1" s="1"/>
  <c r="K411" i="1"/>
  <c r="L411" i="1" s="1"/>
  <c r="K410" i="1"/>
  <c r="L410" i="1" s="1"/>
  <c r="K409" i="1"/>
  <c r="L409" i="1" s="1"/>
  <c r="K408" i="1"/>
  <c r="L408" i="1" s="1"/>
  <c r="K407" i="1"/>
  <c r="L407" i="1" s="1"/>
  <c r="K406" i="1"/>
  <c r="L406" i="1" s="1"/>
  <c r="K405" i="1"/>
  <c r="L405" i="1" s="1"/>
  <c r="K404" i="1"/>
  <c r="L404" i="1" s="1"/>
  <c r="K403" i="1"/>
  <c r="L403" i="1" s="1"/>
  <c r="K402" i="1"/>
  <c r="L402" i="1" s="1"/>
  <c r="K401" i="1"/>
  <c r="L401" i="1" s="1"/>
  <c r="K400" i="1"/>
  <c r="L400" i="1" s="1"/>
  <c r="K399" i="1"/>
  <c r="L399" i="1" s="1"/>
  <c r="K398" i="1"/>
  <c r="L398" i="1" s="1"/>
  <c r="K397" i="1"/>
  <c r="L397" i="1" s="1"/>
  <c r="K396" i="1"/>
  <c r="L396" i="1" s="1"/>
  <c r="K395" i="1"/>
  <c r="L395" i="1" s="1"/>
  <c r="K394" i="1"/>
  <c r="L394" i="1" s="1"/>
  <c r="K393" i="1"/>
  <c r="L393" i="1" s="1"/>
  <c r="K392" i="1"/>
  <c r="L392" i="1" s="1"/>
  <c r="K391" i="1"/>
  <c r="L391" i="1" s="1"/>
  <c r="K390" i="1"/>
  <c r="L390" i="1" s="1"/>
  <c r="K389" i="1"/>
  <c r="L389" i="1" s="1"/>
  <c r="K388" i="1"/>
  <c r="L388" i="1" s="1"/>
  <c r="K387" i="1"/>
  <c r="L387" i="1" s="1"/>
  <c r="K386" i="1"/>
  <c r="L386" i="1" s="1"/>
  <c r="K385" i="1"/>
  <c r="L385" i="1" s="1"/>
  <c r="K384" i="1"/>
  <c r="L384" i="1" s="1"/>
  <c r="K383" i="1"/>
  <c r="L383" i="1" s="1"/>
  <c r="K382" i="1"/>
  <c r="L382" i="1" s="1"/>
  <c r="K381" i="1"/>
  <c r="L381" i="1" s="1"/>
  <c r="K380" i="1"/>
  <c r="L380" i="1" s="1"/>
  <c r="K379" i="1"/>
  <c r="L379" i="1" s="1"/>
  <c r="K378" i="1"/>
  <c r="L378" i="1" s="1"/>
  <c r="K377" i="1"/>
  <c r="L377" i="1" s="1"/>
  <c r="K376" i="1"/>
  <c r="L376" i="1" s="1"/>
  <c r="K375" i="1"/>
  <c r="L375" i="1" s="1"/>
  <c r="K374" i="1"/>
  <c r="L374" i="1" s="1"/>
  <c r="K373" i="1"/>
  <c r="L373" i="1" s="1"/>
  <c r="K372" i="1"/>
  <c r="L372" i="1" s="1"/>
  <c r="K371" i="1"/>
  <c r="L371" i="1" s="1"/>
  <c r="K370" i="1"/>
  <c r="L370" i="1" s="1"/>
  <c r="K369" i="1"/>
  <c r="L369" i="1" s="1"/>
  <c r="K368" i="1"/>
  <c r="L368" i="1" s="1"/>
  <c r="K367" i="1"/>
  <c r="L367" i="1" s="1"/>
  <c r="K366" i="1"/>
  <c r="L366" i="1" s="1"/>
  <c r="K365" i="1"/>
  <c r="L365" i="1" s="1"/>
  <c r="K364" i="1"/>
  <c r="L364" i="1" s="1"/>
  <c r="K363" i="1"/>
  <c r="L363" i="1" s="1"/>
  <c r="K362" i="1"/>
  <c r="L362" i="1" s="1"/>
  <c r="K361" i="1"/>
  <c r="L361" i="1" s="1"/>
  <c r="K360" i="1"/>
  <c r="L360" i="1" s="1"/>
  <c r="K359" i="1"/>
  <c r="L359" i="1" s="1"/>
  <c r="K358" i="1"/>
  <c r="L358" i="1" s="1"/>
  <c r="K357" i="1"/>
  <c r="L357" i="1" s="1"/>
  <c r="K356" i="1"/>
  <c r="L356" i="1" s="1"/>
  <c r="K355" i="1"/>
  <c r="L355" i="1" s="1"/>
  <c r="K354" i="1"/>
  <c r="L354" i="1" s="1"/>
  <c r="K353" i="1"/>
  <c r="L353" i="1" s="1"/>
  <c r="K352" i="1"/>
  <c r="L352" i="1" s="1"/>
  <c r="K351" i="1"/>
  <c r="L351" i="1" s="1"/>
  <c r="K350" i="1"/>
  <c r="L350" i="1" s="1"/>
  <c r="K349" i="1"/>
  <c r="L349" i="1" s="1"/>
  <c r="K348" i="1"/>
  <c r="L348" i="1" s="1"/>
  <c r="K347" i="1"/>
  <c r="L347" i="1" s="1"/>
  <c r="K346" i="1"/>
  <c r="L346" i="1" s="1"/>
  <c r="K345" i="1"/>
  <c r="L345" i="1" s="1"/>
  <c r="K344" i="1"/>
  <c r="L344" i="1" s="1"/>
  <c r="K343" i="1"/>
  <c r="L343" i="1" s="1"/>
  <c r="K342" i="1"/>
  <c r="L342" i="1" s="1"/>
  <c r="K341" i="1"/>
  <c r="L341" i="1" s="1"/>
  <c r="K340" i="1"/>
  <c r="L340" i="1" s="1"/>
  <c r="K339" i="1"/>
  <c r="L339" i="1" s="1"/>
  <c r="K338" i="1"/>
  <c r="L338" i="1" s="1"/>
  <c r="K337" i="1"/>
  <c r="L337" i="1" s="1"/>
  <c r="K336" i="1"/>
  <c r="L336" i="1" s="1"/>
  <c r="K335" i="1"/>
  <c r="L335" i="1" s="1"/>
  <c r="K334" i="1"/>
  <c r="L334" i="1" s="1"/>
  <c r="K333" i="1"/>
  <c r="L333" i="1" s="1"/>
  <c r="K332" i="1"/>
  <c r="L332" i="1" s="1"/>
  <c r="K331" i="1"/>
  <c r="L331" i="1" s="1"/>
  <c r="K330" i="1"/>
  <c r="L330" i="1" s="1"/>
  <c r="K329" i="1"/>
  <c r="L329" i="1" s="1"/>
  <c r="K328" i="1"/>
  <c r="L328" i="1" s="1"/>
  <c r="K327" i="1"/>
  <c r="L327" i="1" s="1"/>
  <c r="K326" i="1"/>
  <c r="L326" i="1" s="1"/>
  <c r="K325" i="1"/>
  <c r="L325" i="1" s="1"/>
  <c r="K324" i="1"/>
  <c r="L324" i="1" s="1"/>
  <c r="K323" i="1"/>
  <c r="L323" i="1" s="1"/>
  <c r="K322" i="1"/>
  <c r="L322" i="1" s="1"/>
  <c r="K321" i="1"/>
  <c r="L321" i="1" s="1"/>
  <c r="K320" i="1"/>
  <c r="L320" i="1" s="1"/>
  <c r="K319" i="1"/>
  <c r="L319" i="1" s="1"/>
  <c r="K318" i="1"/>
  <c r="L318" i="1" s="1"/>
  <c r="K317" i="1"/>
  <c r="L317" i="1" s="1"/>
  <c r="K316" i="1"/>
  <c r="L316" i="1" s="1"/>
  <c r="K315" i="1"/>
  <c r="L315" i="1" s="1"/>
  <c r="K314" i="1"/>
  <c r="L314" i="1" s="1"/>
  <c r="K313" i="1"/>
  <c r="L313" i="1" s="1"/>
  <c r="K312" i="1"/>
  <c r="L312" i="1" s="1"/>
  <c r="K311" i="1"/>
  <c r="L311" i="1" s="1"/>
  <c r="K310" i="1"/>
  <c r="L310" i="1" s="1"/>
  <c r="K309" i="1"/>
  <c r="L309" i="1" s="1"/>
  <c r="K308" i="1"/>
  <c r="L308" i="1" s="1"/>
  <c r="K307" i="1"/>
  <c r="L307" i="1" s="1"/>
  <c r="K306" i="1"/>
  <c r="L306" i="1" s="1"/>
  <c r="K305" i="1"/>
  <c r="L305" i="1" s="1"/>
  <c r="K304" i="1"/>
  <c r="L304" i="1" s="1"/>
  <c r="K303" i="1"/>
  <c r="L303" i="1" s="1"/>
  <c r="K302" i="1"/>
  <c r="L302" i="1" s="1"/>
  <c r="K301" i="1"/>
  <c r="L301" i="1" s="1"/>
  <c r="K300" i="1"/>
  <c r="L300" i="1" s="1"/>
  <c r="K299" i="1"/>
  <c r="L299" i="1" s="1"/>
  <c r="K298" i="1"/>
  <c r="L298" i="1" s="1"/>
  <c r="K297" i="1"/>
  <c r="L297" i="1" s="1"/>
  <c r="K296" i="1"/>
  <c r="L296" i="1" s="1"/>
  <c r="K295" i="1"/>
  <c r="L295" i="1" s="1"/>
  <c r="K294" i="1"/>
  <c r="L294" i="1" s="1"/>
  <c r="K293" i="1"/>
  <c r="L293" i="1" s="1"/>
  <c r="K292" i="1"/>
  <c r="L292" i="1" s="1"/>
  <c r="K291" i="1"/>
  <c r="L291" i="1" s="1"/>
  <c r="K290" i="1"/>
  <c r="L290" i="1" s="1"/>
  <c r="K289" i="1"/>
  <c r="L289" i="1" s="1"/>
  <c r="K288" i="1"/>
  <c r="L288" i="1" s="1"/>
  <c r="K287" i="1"/>
  <c r="L287" i="1" s="1"/>
  <c r="K286" i="1"/>
  <c r="L286" i="1" s="1"/>
  <c r="K285" i="1"/>
  <c r="L285" i="1" s="1"/>
  <c r="K284" i="1"/>
  <c r="L284" i="1" s="1"/>
  <c r="K283" i="1"/>
  <c r="L283" i="1" s="1"/>
  <c r="K282" i="1"/>
  <c r="L282" i="1" s="1"/>
  <c r="K281" i="1"/>
  <c r="L281" i="1" s="1"/>
  <c r="K280" i="1"/>
  <c r="L280" i="1" s="1"/>
  <c r="K279" i="1"/>
  <c r="L279" i="1" s="1"/>
  <c r="K278" i="1"/>
  <c r="L278" i="1" s="1"/>
  <c r="K277" i="1"/>
  <c r="L277" i="1" s="1"/>
  <c r="K276" i="1"/>
  <c r="L276" i="1" s="1"/>
  <c r="K275" i="1"/>
  <c r="L275" i="1" s="1"/>
  <c r="K274" i="1"/>
  <c r="L274" i="1" s="1"/>
  <c r="K273" i="1"/>
  <c r="L273" i="1" s="1"/>
  <c r="K272" i="1"/>
  <c r="L272" i="1" s="1"/>
  <c r="K271" i="1"/>
  <c r="L271" i="1" s="1"/>
  <c r="K270" i="1"/>
  <c r="L270" i="1" s="1"/>
  <c r="K269" i="1"/>
  <c r="L269" i="1" s="1"/>
  <c r="K268" i="1"/>
  <c r="L268" i="1" s="1"/>
  <c r="K267" i="1"/>
  <c r="L267" i="1" s="1"/>
  <c r="K266" i="1"/>
  <c r="L266" i="1" s="1"/>
  <c r="K265" i="1"/>
  <c r="L265" i="1" s="1"/>
  <c r="K264" i="1"/>
  <c r="L264" i="1" s="1"/>
  <c r="K263" i="1"/>
  <c r="L263" i="1" s="1"/>
  <c r="K262" i="1"/>
  <c r="L262" i="1" s="1"/>
  <c r="K261" i="1"/>
  <c r="L261" i="1" s="1"/>
  <c r="K260" i="1"/>
  <c r="L260" i="1" s="1"/>
  <c r="K259" i="1"/>
  <c r="L259" i="1" s="1"/>
  <c r="K258" i="1"/>
  <c r="L258" i="1" s="1"/>
  <c r="K257" i="1"/>
  <c r="L257" i="1" s="1"/>
  <c r="K256" i="1"/>
  <c r="L256" i="1" s="1"/>
  <c r="K255" i="1"/>
  <c r="L255" i="1" s="1"/>
  <c r="K254" i="1"/>
  <c r="L254" i="1" s="1"/>
  <c r="K253" i="1"/>
  <c r="L253" i="1" s="1"/>
  <c r="K252" i="1"/>
  <c r="L252" i="1" s="1"/>
  <c r="K251" i="1"/>
  <c r="L251" i="1" s="1"/>
  <c r="K250" i="1"/>
  <c r="L250" i="1" s="1"/>
  <c r="K249" i="1"/>
  <c r="L249" i="1" s="1"/>
  <c r="K248" i="1"/>
  <c r="L248" i="1" s="1"/>
  <c r="K247" i="1"/>
  <c r="L247" i="1" s="1"/>
  <c r="K246" i="1"/>
  <c r="L246" i="1" s="1"/>
  <c r="K245" i="1"/>
  <c r="L245" i="1" s="1"/>
  <c r="K244" i="1"/>
  <c r="L244" i="1" s="1"/>
  <c r="K243" i="1"/>
  <c r="L243" i="1" s="1"/>
  <c r="K242" i="1"/>
  <c r="L242" i="1" s="1"/>
  <c r="K241" i="1"/>
  <c r="L241" i="1" s="1"/>
  <c r="K240" i="1"/>
  <c r="L240" i="1" s="1"/>
  <c r="K239" i="1"/>
  <c r="L239" i="1" s="1"/>
  <c r="K238" i="1"/>
  <c r="L238" i="1" s="1"/>
  <c r="K237" i="1"/>
  <c r="L237" i="1" s="1"/>
  <c r="K236" i="1"/>
  <c r="L236" i="1" s="1"/>
  <c r="K235" i="1"/>
  <c r="L235" i="1" s="1"/>
  <c r="K234" i="1"/>
  <c r="L234" i="1" s="1"/>
  <c r="K233" i="1"/>
  <c r="L233" i="1" s="1"/>
  <c r="K232" i="1"/>
  <c r="L232" i="1" s="1"/>
  <c r="K231" i="1"/>
  <c r="L231" i="1" s="1"/>
  <c r="K230" i="1"/>
  <c r="L230" i="1" s="1"/>
  <c r="K229" i="1"/>
  <c r="L229" i="1" s="1"/>
  <c r="K228" i="1"/>
  <c r="L228" i="1" s="1"/>
  <c r="K227" i="1"/>
  <c r="L227" i="1" s="1"/>
  <c r="K226" i="1"/>
  <c r="L226" i="1" s="1"/>
  <c r="K225" i="1"/>
  <c r="L225" i="1" s="1"/>
  <c r="K224" i="1"/>
  <c r="L224" i="1" s="1"/>
  <c r="K223" i="1"/>
  <c r="L223" i="1" s="1"/>
  <c r="K222" i="1"/>
  <c r="L222" i="1" s="1"/>
  <c r="K221" i="1"/>
  <c r="L221" i="1" s="1"/>
  <c r="K220" i="1"/>
  <c r="L220" i="1" s="1"/>
  <c r="K219" i="1"/>
  <c r="L219" i="1" s="1"/>
  <c r="K218" i="1"/>
  <c r="L218" i="1" s="1"/>
  <c r="K217" i="1"/>
  <c r="L217" i="1" s="1"/>
  <c r="K216" i="1"/>
  <c r="L216" i="1" s="1"/>
  <c r="K215" i="1"/>
  <c r="L215" i="1" s="1"/>
  <c r="K214" i="1"/>
  <c r="L214" i="1" s="1"/>
  <c r="K213" i="1"/>
  <c r="L213" i="1" s="1"/>
  <c r="K212" i="1"/>
  <c r="L212" i="1" s="1"/>
  <c r="K211" i="1"/>
  <c r="L211" i="1" s="1"/>
  <c r="K210" i="1"/>
  <c r="L210" i="1" s="1"/>
  <c r="K209" i="1"/>
  <c r="L209" i="1" s="1"/>
  <c r="K208" i="1"/>
  <c r="L208" i="1" s="1"/>
  <c r="K207" i="1"/>
  <c r="L207" i="1" s="1"/>
  <c r="K206" i="1"/>
  <c r="L206" i="1" s="1"/>
  <c r="K205" i="1"/>
  <c r="L205" i="1" s="1"/>
  <c r="K204" i="1"/>
  <c r="L204" i="1" s="1"/>
  <c r="K203" i="1"/>
  <c r="L203" i="1" s="1"/>
  <c r="K202" i="1"/>
  <c r="L202" i="1" s="1"/>
  <c r="K201" i="1"/>
  <c r="L201" i="1" s="1"/>
  <c r="K200" i="1"/>
  <c r="L200" i="1" s="1"/>
  <c r="K199" i="1"/>
  <c r="L199" i="1" s="1"/>
  <c r="K198" i="1"/>
  <c r="L198" i="1" s="1"/>
  <c r="K197" i="1"/>
  <c r="L197" i="1" s="1"/>
  <c r="K196" i="1"/>
  <c r="L196" i="1" s="1"/>
  <c r="K195" i="1"/>
  <c r="L195" i="1" s="1"/>
  <c r="K194" i="1"/>
  <c r="L194" i="1" s="1"/>
  <c r="K193" i="1"/>
  <c r="L193" i="1" s="1"/>
  <c r="K192" i="1"/>
  <c r="L192" i="1" s="1"/>
  <c r="K191" i="1"/>
  <c r="L191" i="1" s="1"/>
  <c r="K190" i="1"/>
  <c r="L190" i="1" s="1"/>
  <c r="K189" i="1"/>
  <c r="L189" i="1" s="1"/>
  <c r="K188" i="1"/>
  <c r="L188" i="1" s="1"/>
  <c r="K187" i="1"/>
  <c r="L187" i="1" s="1"/>
  <c r="K186" i="1"/>
  <c r="L186" i="1" s="1"/>
  <c r="K185" i="1"/>
  <c r="L185" i="1" s="1"/>
  <c r="K184" i="1"/>
  <c r="L184" i="1" s="1"/>
  <c r="K183" i="1"/>
  <c r="L183" i="1" s="1"/>
  <c r="K182" i="1"/>
  <c r="L182" i="1" s="1"/>
  <c r="K181" i="1"/>
  <c r="L181" i="1" s="1"/>
  <c r="K180" i="1"/>
  <c r="L180" i="1" s="1"/>
  <c r="K179" i="1"/>
  <c r="L179" i="1" s="1"/>
  <c r="K178" i="1"/>
  <c r="L178" i="1" s="1"/>
  <c r="K177" i="1"/>
  <c r="L177" i="1" s="1"/>
  <c r="K176" i="1"/>
  <c r="L176" i="1" s="1"/>
  <c r="K175" i="1"/>
  <c r="L175" i="1" s="1"/>
  <c r="K174" i="1"/>
  <c r="L174" i="1" s="1"/>
  <c r="K173" i="1"/>
  <c r="L173" i="1" s="1"/>
  <c r="K172" i="1"/>
  <c r="L172" i="1" s="1"/>
  <c r="K171" i="1"/>
  <c r="L171" i="1" s="1"/>
  <c r="K170" i="1"/>
  <c r="L170" i="1" s="1"/>
  <c r="K169" i="1"/>
  <c r="L169" i="1" s="1"/>
  <c r="K168" i="1"/>
  <c r="L168" i="1" s="1"/>
  <c r="K167" i="1"/>
  <c r="L167" i="1" s="1"/>
  <c r="K166" i="1"/>
  <c r="L166" i="1" s="1"/>
  <c r="K165" i="1"/>
  <c r="L165" i="1" s="1"/>
  <c r="K164" i="1"/>
  <c r="L164" i="1" s="1"/>
  <c r="K163" i="1"/>
  <c r="L163" i="1" s="1"/>
  <c r="K162" i="1"/>
  <c r="L162" i="1" s="1"/>
  <c r="K161" i="1"/>
  <c r="L161" i="1" s="1"/>
  <c r="K160" i="1"/>
  <c r="L160" i="1" s="1"/>
  <c r="K159" i="1"/>
  <c r="L159" i="1" s="1"/>
  <c r="K158" i="1"/>
  <c r="L158" i="1" s="1"/>
  <c r="K157" i="1"/>
  <c r="L157" i="1" s="1"/>
  <c r="K156" i="1"/>
  <c r="L156" i="1" s="1"/>
  <c r="K155" i="1"/>
  <c r="L155" i="1" s="1"/>
  <c r="K154" i="1"/>
  <c r="L154" i="1" s="1"/>
  <c r="K153" i="1"/>
  <c r="L153" i="1" s="1"/>
  <c r="K152" i="1"/>
  <c r="L152" i="1" s="1"/>
  <c r="K151" i="1"/>
  <c r="L151" i="1" s="1"/>
  <c r="K150" i="1"/>
  <c r="L150" i="1" s="1"/>
  <c r="K149" i="1"/>
  <c r="L149" i="1" s="1"/>
  <c r="K148" i="1"/>
  <c r="L148" i="1" s="1"/>
  <c r="K147" i="1"/>
  <c r="L147" i="1" s="1"/>
  <c r="K146" i="1"/>
  <c r="L146" i="1" s="1"/>
  <c r="K145" i="1"/>
  <c r="L145" i="1" s="1"/>
  <c r="K144" i="1"/>
  <c r="L144" i="1" s="1"/>
  <c r="K143" i="1"/>
  <c r="L143" i="1" s="1"/>
  <c r="K142" i="1"/>
  <c r="L142" i="1" s="1"/>
  <c r="K141" i="1"/>
  <c r="L141" i="1" s="1"/>
  <c r="K140" i="1"/>
  <c r="L140" i="1" s="1"/>
  <c r="K139" i="1"/>
  <c r="L139" i="1" s="1"/>
  <c r="K138" i="1"/>
  <c r="L138" i="1" s="1"/>
  <c r="K137" i="1"/>
  <c r="L137" i="1" s="1"/>
  <c r="K136" i="1"/>
  <c r="L136" i="1" s="1"/>
  <c r="K135" i="1"/>
  <c r="L135" i="1" s="1"/>
  <c r="K134" i="1"/>
  <c r="L134" i="1" s="1"/>
  <c r="K133" i="1"/>
  <c r="L133" i="1" s="1"/>
  <c r="K132" i="1"/>
  <c r="L132" i="1" s="1"/>
  <c r="K131" i="1"/>
  <c r="L131" i="1" s="1"/>
  <c r="K130" i="1"/>
  <c r="L130" i="1" s="1"/>
  <c r="K129" i="1"/>
  <c r="L129" i="1" s="1"/>
  <c r="K128" i="1"/>
  <c r="L128" i="1" s="1"/>
  <c r="K127" i="1"/>
  <c r="L127" i="1" s="1"/>
  <c r="K126" i="1"/>
  <c r="L126" i="1" s="1"/>
  <c r="K125" i="1"/>
  <c r="L125" i="1" s="1"/>
  <c r="K124" i="1"/>
  <c r="L124" i="1" s="1"/>
  <c r="K123" i="1"/>
  <c r="L123" i="1" s="1"/>
  <c r="K122" i="1"/>
  <c r="L122" i="1" s="1"/>
  <c r="K121" i="1"/>
  <c r="L121" i="1" s="1"/>
  <c r="K120" i="1"/>
  <c r="L120" i="1" s="1"/>
  <c r="K119" i="1"/>
  <c r="L119" i="1" s="1"/>
  <c r="K118" i="1"/>
  <c r="L118" i="1" s="1"/>
  <c r="K117" i="1"/>
  <c r="L117" i="1" s="1"/>
  <c r="K116" i="1"/>
  <c r="L116" i="1" s="1"/>
  <c r="K115" i="1"/>
  <c r="L115" i="1" s="1"/>
  <c r="K114" i="1"/>
  <c r="L114" i="1" s="1"/>
  <c r="K113" i="1"/>
  <c r="L113" i="1" s="1"/>
  <c r="K112" i="1"/>
  <c r="L112" i="1" s="1"/>
  <c r="K111" i="1"/>
  <c r="L111" i="1" s="1"/>
  <c r="K110" i="1"/>
  <c r="L110" i="1" s="1"/>
  <c r="K109" i="1"/>
  <c r="L109" i="1" s="1"/>
  <c r="K108" i="1"/>
  <c r="L108" i="1" s="1"/>
  <c r="K107" i="1"/>
  <c r="L107" i="1" s="1"/>
  <c r="K106" i="1"/>
  <c r="L106" i="1" s="1"/>
  <c r="K105" i="1"/>
  <c r="L105" i="1" s="1"/>
  <c r="K104" i="1"/>
  <c r="L104" i="1" s="1"/>
  <c r="K103" i="1"/>
  <c r="L103" i="1" s="1"/>
  <c r="K102" i="1"/>
  <c r="L102" i="1" s="1"/>
  <c r="K101" i="1"/>
  <c r="L101" i="1" s="1"/>
  <c r="K100" i="1"/>
  <c r="L100" i="1" s="1"/>
  <c r="K99" i="1"/>
  <c r="L99" i="1" s="1"/>
  <c r="K98" i="1"/>
  <c r="L98" i="1" s="1"/>
  <c r="K97" i="1"/>
  <c r="L97" i="1" s="1"/>
  <c r="K96" i="1"/>
  <c r="L96" i="1" s="1"/>
  <c r="K95" i="1"/>
  <c r="L95" i="1" s="1"/>
  <c r="K94" i="1"/>
  <c r="L94" i="1" s="1"/>
  <c r="K93" i="1"/>
  <c r="L93" i="1" s="1"/>
  <c r="K92" i="1"/>
  <c r="L92" i="1" s="1"/>
  <c r="K91" i="1"/>
  <c r="L91" i="1" s="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K76" i="1"/>
  <c r="L76" i="1" s="1"/>
  <c r="K75" i="1"/>
  <c r="L75" i="1" s="1"/>
  <c r="K74" i="1"/>
  <c r="L74" i="1" s="1"/>
  <c r="K73" i="1"/>
  <c r="L73" i="1" s="1"/>
  <c r="K72" i="1"/>
  <c r="L72" i="1" s="1"/>
  <c r="K71" i="1"/>
  <c r="L71" i="1" s="1"/>
  <c r="K70" i="1"/>
  <c r="L70" i="1" s="1"/>
  <c r="K69" i="1"/>
  <c r="L69" i="1" s="1"/>
  <c r="K68" i="1"/>
  <c r="L68" i="1" s="1"/>
  <c r="K67" i="1"/>
  <c r="L67" i="1" s="1"/>
  <c r="K66" i="1"/>
  <c r="L66" i="1" s="1"/>
  <c r="K65" i="1"/>
  <c r="L65" i="1" s="1"/>
  <c r="K64" i="1"/>
  <c r="L64" i="1" s="1"/>
  <c r="K63" i="1"/>
  <c r="L63" i="1" s="1"/>
  <c r="K62" i="1"/>
  <c r="L62" i="1" s="1"/>
  <c r="K61" i="1"/>
  <c r="L61" i="1" s="1"/>
  <c r="K60" i="1"/>
  <c r="L60" i="1" s="1"/>
  <c r="K59" i="1"/>
  <c r="L59" i="1" s="1"/>
  <c r="K58" i="1"/>
  <c r="L58" i="1" s="1"/>
  <c r="K57" i="1"/>
  <c r="L57" i="1" s="1"/>
  <c r="K56" i="1"/>
  <c r="L56" i="1" s="1"/>
  <c r="K55" i="1"/>
  <c r="L55" i="1" s="1"/>
  <c r="K54" i="1"/>
  <c r="L54" i="1" s="1"/>
  <c r="K53" i="1"/>
  <c r="L53" i="1" s="1"/>
  <c r="K52" i="1"/>
  <c r="L52" i="1" s="1"/>
  <c r="K51" i="1"/>
  <c r="L51" i="1" s="1"/>
  <c r="K50" i="1"/>
  <c r="L50" i="1" s="1"/>
  <c r="K49" i="1"/>
  <c r="L49" i="1" s="1"/>
  <c r="K48" i="1"/>
  <c r="L48" i="1" s="1"/>
  <c r="K47" i="1"/>
  <c r="L47" i="1" s="1"/>
  <c r="K46" i="1"/>
  <c r="L46" i="1" s="1"/>
  <c r="K45" i="1"/>
  <c r="L45" i="1" s="1"/>
  <c r="K44" i="1"/>
  <c r="L44" i="1" s="1"/>
  <c r="K43" i="1"/>
  <c r="L43" i="1" s="1"/>
  <c r="K42" i="1"/>
  <c r="L42" i="1" s="1"/>
  <c r="K41" i="1"/>
  <c r="L41" i="1" s="1"/>
  <c r="K40" i="1"/>
  <c r="L40" i="1" s="1"/>
  <c r="K39" i="1"/>
  <c r="L39" i="1" s="1"/>
  <c r="K38" i="1"/>
  <c r="L38" i="1" s="1"/>
  <c r="K37" i="1"/>
  <c r="L37" i="1" s="1"/>
  <c r="K36" i="1"/>
  <c r="L36" i="1" s="1"/>
  <c r="K35" i="1"/>
  <c r="L35" i="1" s="1"/>
  <c r="K34" i="1"/>
  <c r="L34" i="1" s="1"/>
  <c r="K33" i="1"/>
  <c r="L33" i="1" s="1"/>
  <c r="K32" i="1"/>
  <c r="L32" i="1" s="1"/>
  <c r="K31" i="1"/>
  <c r="L31" i="1" s="1"/>
  <c r="K30" i="1"/>
  <c r="L30" i="1" s="1"/>
  <c r="K29" i="1"/>
  <c r="L29" i="1" s="1"/>
  <c r="K28" i="1"/>
  <c r="L28" i="1" s="1"/>
  <c r="K27" i="1"/>
  <c r="L27" i="1" s="1"/>
  <c r="K26" i="1"/>
  <c r="L26" i="1" s="1"/>
  <c r="K25" i="1"/>
  <c r="L25" i="1" s="1"/>
  <c r="K24" i="1"/>
  <c r="L24" i="1" s="1"/>
  <c r="K23" i="1"/>
  <c r="L23" i="1" s="1"/>
  <c r="K22" i="1"/>
  <c r="L22" i="1" s="1"/>
  <c r="K21" i="1"/>
  <c r="L21" i="1" s="1"/>
  <c r="K20" i="1"/>
  <c r="L20" i="1" s="1"/>
  <c r="K19" i="1"/>
  <c r="L19" i="1" s="1"/>
  <c r="K18" i="1"/>
  <c r="L18" i="1" s="1"/>
  <c r="K17" i="1"/>
  <c r="L17" i="1" s="1"/>
  <c r="K16" i="1"/>
  <c r="L16" i="1" s="1"/>
  <c r="K15" i="1"/>
  <c r="L15" i="1" s="1"/>
  <c r="K14" i="1"/>
  <c r="L14" i="1" s="1"/>
  <c r="K13" i="1"/>
  <c r="L13" i="1" s="1"/>
  <c r="K12" i="1"/>
  <c r="L12" i="1" s="1"/>
  <c r="K11" i="1"/>
  <c r="L11" i="1" s="1"/>
  <c r="K10" i="1"/>
  <c r="L10" i="1" s="1"/>
  <c r="K9" i="1"/>
  <c r="L9" i="1" s="1"/>
  <c r="K8" i="1"/>
  <c r="L8" i="1" s="1"/>
  <c r="K7" i="1"/>
  <c r="L7" i="1" s="1"/>
  <c r="K6" i="1"/>
  <c r="L6" i="1" s="1"/>
  <c r="M3" i="2"/>
  <c r="S3" i="2"/>
  <c r="V3" i="2"/>
  <c r="P3"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3!$F$23:$G$73" type="102" refreshedVersion="6" minRefreshableVersion="5">
    <extLst>
      <ext xmlns:x15="http://schemas.microsoft.com/office/spreadsheetml/2010/11/main" uri="{DE250136-89BD-433C-8126-D09CA5730AF9}">
        <x15:connection id="Range 2">
          <x15:rangePr sourceName="_xlcn.WorksheetConnection_Sheet3F23G731"/>
        </x15:connection>
      </ext>
    </extLst>
  </connection>
  <connection id="3" name="WorksheetConnection_Sheet3!$F$24:$G$73" type="102" refreshedVersion="6" minRefreshableVersion="5">
    <extLst>
      <ext xmlns:x15="http://schemas.microsoft.com/office/spreadsheetml/2010/11/main" uri="{DE250136-89BD-433C-8126-D09CA5730AF9}">
        <x15:connection id="Range 1">
          <x15:rangePr sourceName="_xlcn.WorksheetConnection_Sheet3F24G731"/>
        </x15:connection>
      </ext>
    </extLst>
  </connection>
  <connection id="4" name="WorksheetConnection_Sheet3!$F$24:$G$74" type="102" refreshedVersion="6" minRefreshableVersion="5">
    <extLst>
      <ext xmlns:x15="http://schemas.microsoft.com/office/spreadsheetml/2010/11/main" uri="{DE250136-89BD-433C-8126-D09CA5730AF9}">
        <x15:connection id="Range">
          <x15:rangePr sourceName="_xlcn.WorksheetConnection_Sheet3F24G741"/>
        </x15:connection>
      </ext>
    </extLst>
  </connection>
</connections>
</file>

<file path=xl/sharedStrings.xml><?xml version="1.0" encoding="utf-8"?>
<sst xmlns="http://schemas.openxmlformats.org/spreadsheetml/2006/main" count="19736" uniqueCount="153">
  <si>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</si>
  <si>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</si>
  <si>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</si>
  <si>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</si>
  <si>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</si>
  <si>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</si>
  <si>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</si>
  <si>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</si>
  <si>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</si>
  <si>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</si>
  <si>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</si>
  <si>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</si>
  <si>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</si>
  <si>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</si>
  <si>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</si>
  <si>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</si>
  <si>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</si>
  <si>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</si>
  <si>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</si>
  <si>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</si>
  <si>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</si>
  <si>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</si>
  <si>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</si>
  <si>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</si>
  <si>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</si>
  <si>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</si>
  <si>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</si>
  <si>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</si>
  <si>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</si>
  <si>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</si>
  <si>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</si>
  <si>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</si>
  <si>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</si>
  <si>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</si>
  <si>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</si>
  <si>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</si>
  <si>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</si>
  <si>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</si>
  <si>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</si>
  <si>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</si>
  <si>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</si>
  <si>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</si>
  <si>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</si>
  <si>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</si>
  <si>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</si>
  <si>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</si>
  <si>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</si>
  <si>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</si>
  <si>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</si>
  <si>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</si>
  <si>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</si>
  <si>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</si>
  <si>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</si>
  <si>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</si>
  <si>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</si>
  <si>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</si>
  <si>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</si>
  <si>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</si>
  <si>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</si>
  <si>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</si>
  <si>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</si>
  <si>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</si>
  <si>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</si>
  <si>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</si>
  <si>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</si>
  <si>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</si>
  <si>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</si>
  <si>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</si>
  <si>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</si>
  <si>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</si>
  <si>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</si>
  <si>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</si>
  <si>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</si>
  <si>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</si>
  <si>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</si>
  <si>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</si>
  <si>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</si>
  <si>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</si>
  <si>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</si>
  <si>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</si>
  <si>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</si>
  <si>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</si>
  <si>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</si>
  <si>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</si>
  <si>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</si>
  <si>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</si>
  <si>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</si>
  <si>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</si>
  <si>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</si>
  <si>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</si>
  <si>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</si>
  <si>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</si>
  <si>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</si>
  <si>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</si>
  <si>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</si>
  <si>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</si>
  <si>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</si>
  <si>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</si>
  <si>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</si>
  <si>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</si>
  <si>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</si>
  <si>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</si>
  <si>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</si>
  <si>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</si>
  <si>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</si>
  <si>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</si>
  <si>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</si>
  <si>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</si>
  <si>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</si>
  <si>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</si>
  <si>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</si>
  <si>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</si>
  <si>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</si>
  <si>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</si>
  <si>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</si>
  <si>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</si>
  <si>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</si>
  <si>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</si>
  <si>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</si>
  <si>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</si>
  <si>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</si>
  <si>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</si>
  <si>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</si>
  <si>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</si>
  <si>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</si>
  <si>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</si>
  <si>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</si>
  <si>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</si>
  <si>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</si>
  <si>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</si>
  <si>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</si>
  <si>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</si>
  <si>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</si>
  <si>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</si>
  <si>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</si>
  <si>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</si>
  <si>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</si>
  <si>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Oaverage Operating Profit</t>
  </si>
  <si>
    <t>Grand Total</t>
  </si>
  <si>
    <t>Row Labels</t>
  </si>
  <si>
    <t>Jan</t>
  </si>
  <si>
    <t>Feb</t>
  </si>
  <si>
    <t>Mar</t>
  </si>
  <si>
    <t>Apr</t>
  </si>
  <si>
    <t>May</t>
  </si>
  <si>
    <t>Jun</t>
  </si>
  <si>
    <t>Jul</t>
  </si>
  <si>
    <t>Aug</t>
  </si>
  <si>
    <t>Sep</t>
  </si>
  <si>
    <t>Oct</t>
  </si>
  <si>
    <t>Nov</t>
  </si>
  <si>
    <t>Dec</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</si>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</sst>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6" x14ac:knownFonts="1">
    <font>
      <sz val="11"/>
      <color theme="1"/>
      <name val="Calibri"/>
      <family val="2"/>
      <scheme val="minor"/>
    </font>
    <font>
      <b/>
      <sz val="11"/>
      <color theme="1"/>
      <name val="Calibri"/>
      <family val="2"/>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sz val="16"/>
      <color theme="1"/>
      <name val="Calibri"/>
      <family val="2"/>
    </font>
    <font>
      <sz val="11"/>
      <color rgb="FF0070C0"/>
      <name val="Calibri"/>
      <family val="2"/>
    </font>
  </fonts>
  <fills count="5">
    <fill>
      <patternFill patternType="none"/>
    </fill>
    <fill>
      <patternFill patternType="gray125"/>
    </fill>
    <fill>
      <patternFill patternType="solid">
        <fgColor rgb="FF2A3E68"/>
        <bgColor rgb="FF2A3E68"/>
      </patternFill>
    </fill>
    <fill>
      <patternFill patternType="solid">
        <fgColor theme="4" tint="0.79998168889431442"/>
        <bgColor theme="4" tint="0.79998168889431442"/>
      </patternFill>
    </fill>
    <fill>
      <patternFill patternType="solid">
        <fgColor theme="0"/>
        <bgColor theme="0"/>
      </patternFill>
    </fill>
  </fills>
  <borders count="12">
    <border>
      <left/>
      <right/>
      <top/>
      <bottom/>
      <diagonal/>
    </border>
    <border>
      <left/>
      <right/>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diagonal/>
    </border>
  </borders>
  <cellStyleXfs count="1">
    <xf numFmtId="0" fontId="0" fillId="0" borderId="0"/>
  </cellStyleXfs>
  <cellXfs count="52">
    <xf numFmtId="0" fontId="0" fillId="0" borderId="0" xfId="0"/>
    <xf numFmtId="0" fontId="2" fillId="0" borderId="0" xfId="0" applyFont="1"/>
    <xf numFmtId="0" fontId="0" fillId="0" borderId="0" xfId="0" applyFont="1" applyAlignment="1"/>
    <xf numFmtId="0" fontId="3" fillId="0" borderId="1" xfId="0" applyFont="1" applyBorder="1"/>
    <xf numFmtId="0" fontId="2" fillId="0" borderId="1" xfId="0" applyFont="1" applyBorder="1"/>
    <xf numFmtId="0" fontId="4" fillId="0" borderId="0" xfId="0" applyFont="1"/>
    <xf numFmtId="0" fontId="5" fillId="2" borderId="0"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5" fillId="2" borderId="0" xfId="0" applyFont="1" applyFill="1" applyBorder="1"/>
    <xf numFmtId="0" fontId="8" fillId="2" borderId="0" xfId="0" applyFont="1" applyFill="1" applyBorder="1" applyAlignment="1">
      <alignment vertical="center"/>
    </xf>
    <xf numFmtId="0" fontId="9" fillId="2" borderId="0" xfId="0" applyFont="1" applyFill="1" applyBorder="1"/>
    <xf numFmtId="0" fontId="10" fillId="2" borderId="0" xfId="0" applyFont="1" applyFill="1" applyBorder="1"/>
    <xf numFmtId="0" fontId="11" fillId="2" borderId="0" xfId="0" applyFont="1" applyFill="1" applyBorder="1" applyAlignment="1">
      <alignment vertical="top"/>
    </xf>
    <xf numFmtId="165" fontId="13" fillId="2" borderId="0" xfId="0" applyNumberFormat="1" applyFont="1" applyFill="1" applyBorder="1" applyAlignment="1">
      <alignment vertical="top"/>
    </xf>
    <xf numFmtId="0" fontId="2" fillId="2" borderId="0" xfId="0" applyFont="1" applyFill="1" applyBorder="1"/>
    <xf numFmtId="0" fontId="2" fillId="4" borderId="0"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xf numFmtId="0" fontId="0" fillId="0" borderId="0" xfId="0" pivotButton="1"/>
    <xf numFmtId="165" fontId="0" fillId="0" borderId="0" xfId="0" applyNumberFormat="1"/>
    <xf numFmtId="0" fontId="0" fillId="0" borderId="0" xfId="0" applyAlignment="1">
      <alignment horizontal="left"/>
    </xf>
    <xf numFmtId="0" fontId="1" fillId="3" borderId="11" xfId="0" applyFont="1" applyFill="1" applyBorder="1" applyAlignment="1">
      <alignment horizontal="left"/>
    </xf>
    <xf numFmtId="0" fontId="1" fillId="3" borderId="11" xfId="0" applyNumberFormat="1" applyFont="1" applyFill="1" applyBorder="1"/>
    <xf numFmtId="0" fontId="1" fillId="0" borderId="0" xfId="0" applyFont="1"/>
    <xf numFmtId="0" fontId="2" fillId="4" borderId="0" xfId="0" pivotButton="1" applyFont="1" applyFill="1" applyBorder="1"/>
    <xf numFmtId="0" fontId="14" fillId="4" borderId="0" xfId="0" applyFont="1" applyFill="1" applyBorder="1"/>
    <xf numFmtId="0" fontId="15" fillId="4" borderId="0" xfId="0" applyFont="1" applyFill="1" applyBorder="1"/>
    <xf numFmtId="0" fontId="6" fillId="2" borderId="0" xfId="0" applyFont="1" applyFill="1" applyBorder="1" applyAlignment="1">
      <alignment horizontal="center" vertical="center"/>
    </xf>
    <xf numFmtId="0" fontId="7" fillId="0" borderId="0" xfId="0" applyFont="1" applyBorder="1"/>
    <xf numFmtId="0" fontId="9" fillId="2" borderId="0" xfId="0" applyFont="1" applyFill="1" applyBorder="1" applyAlignment="1">
      <alignment horizontal="center"/>
    </xf>
    <xf numFmtId="165" fontId="12" fillId="2" borderId="0" xfId="0" applyNumberFormat="1" applyFont="1" applyFill="1" applyBorder="1" applyAlignment="1">
      <alignment horizontal="center" vertical="top"/>
    </xf>
    <xf numFmtId="166" fontId="12" fillId="2" borderId="0" xfId="0" applyNumberFormat="1" applyFont="1" applyFill="1" applyBorder="1" applyAlignment="1">
      <alignment horizontal="center" vertical="top"/>
    </xf>
    <xf numFmtId="167" fontId="12" fillId="2" borderId="0" xfId="0" applyNumberFormat="1" applyFont="1" applyFill="1" applyBorder="1" applyAlignment="1">
      <alignment horizontal="center" vertical="top"/>
    </xf>
  </cellXfs>
  <cellStyles count="1">
    <cellStyle name="Normal" xfId="0" builtinId="0"/>
  </cellStyles>
  <dxfs count="18">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8" formatCode="yyyy/mm/dd"/>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s>
  <tableStyles count="2" defaultTableStyle="TableStyleMedium2" defaultPivotStyle="PivotStyleLight16">
    <tableStyle name="Timeline Style 1" pivot="0" table="0" count="8">
      <tableStyleElement type="wholeTable" dxfId="17"/>
      <tableStyleElement type="headerRow" dxfId="16"/>
    </tableStyle>
    <tableStyle name="Timeline Style 2" pivot="0" table="0" count="8">
      <tableStyleElement type="wholeTable" dxfId="15"/>
      <tableStyleElement type="headerRow" dxfId="14"/>
    </tableStyle>
  </tableStyles>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0066"/>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24" Type="http://schemas.openxmlformats.org/officeDocument/2006/relationships/customXml" Target="../customXml/item7.xml"/><Relationship Id="rId5" Type="http://schemas.openxmlformats.org/officeDocument/2006/relationships/externalLink" Target="externalLinks/externalLink1.xml"/><Relationship Id="rId15" Type="http://schemas.openxmlformats.org/officeDocument/2006/relationships/sharedStrings" Target="sharedStrings.xml"/><Relationship Id="rId23" Type="http://schemas.openxmlformats.org/officeDocument/2006/relationships/customXml" Target="../customXml/item6.xml"/><Relationship Id="rId10" Type="http://schemas.microsoft.com/office/2007/relationships/slicerCache" Target="slicerCaches/slicerCache3.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Dashboard.xlsx]Pivot Tables!PivotTable6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cat>
            <c:strRef>
              <c:f>'Pivot Tables'!$A$8:$A$20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Tables'!$B$8:$B$20</c:f>
              <c:numCache>
                <c:formatCode>"$"#,##0</c:formatCode>
                <c:ptCount val="12"/>
                <c:pt idx="0">
                  <c:v>76912.5</c:v>
                </c:pt>
                <c:pt idx="1">
                  <c:v>71612.5</c:v>
                </c:pt>
                <c:pt idx="2">
                  <c:v>73625</c:v>
                </c:pt>
                <c:pt idx="3">
                  <c:v>69350</c:v>
                </c:pt>
                <c:pt idx="4">
                  <c:v>92300</c:v>
                </c:pt>
                <c:pt idx="5">
                  <c:v>128650</c:v>
                </c:pt>
                <c:pt idx="6">
                  <c:v>150250</c:v>
                </c:pt>
                <c:pt idx="7">
                  <c:v>144750</c:v>
                </c:pt>
                <c:pt idx="8">
                  <c:v>91350</c:v>
                </c:pt>
                <c:pt idx="9">
                  <c:v>82150</c:v>
                </c:pt>
                <c:pt idx="10">
                  <c:v>105337.5</c:v>
                </c:pt>
                <c:pt idx="11">
                  <c:v>149300</c:v>
                </c:pt>
              </c:numCache>
            </c:numRef>
          </c:val>
          <c:extLst>
            <c:ext xmlns:c16="http://schemas.microsoft.com/office/drawing/2014/chart" uri="{C3380CC4-5D6E-409C-BE32-E72D297353CC}">
              <c16:uniqueId val="{00000000-59C4-4DA2-B304-6BA3F2EE81B9}"/>
            </c:ext>
          </c:extLst>
        </c:ser>
        <c:dLbls>
          <c:showLegendKey val="0"/>
          <c:showVal val="0"/>
          <c:showCatName val="0"/>
          <c:showSerName val="0"/>
          <c:showPercent val="0"/>
          <c:showBubbleSize val="0"/>
        </c:dLbls>
        <c:gapWidth val="219"/>
        <c:overlap val="-27"/>
        <c:axId val="1404195552"/>
        <c:axId val="1116128816"/>
      </c:barChart>
      <c:catAx>
        <c:axId val="140419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28816"/>
        <c:crosses val="autoZero"/>
        <c:auto val="1"/>
        <c:lblAlgn val="ctr"/>
        <c:lblOffset val="100"/>
        <c:noMultiLvlLbl val="0"/>
      </c:catAx>
      <c:valAx>
        <c:axId val="1116128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195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Dashboard.xlsx]Sheet1!PivotTable2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Sheet1!$A$2:$A$52</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Sheet1!$B$2:$B$52</c:f>
              <c:numCache>
                <c:formatCode>General</c:formatCode>
                <c:ptCount val="50"/>
                <c:pt idx="0">
                  <c:v>170562.5</c:v>
                </c:pt>
                <c:pt idx="1">
                  <c:v>213437.5</c:v>
                </c:pt>
                <c:pt idx="2">
                  <c:v>192137.5</c:v>
                </c:pt>
                <c:pt idx="3">
                  <c:v>101732.5</c:v>
                </c:pt>
                <c:pt idx="4">
                  <c:v>582400</c:v>
                </c:pt>
                <c:pt idx="5">
                  <c:v>202725</c:v>
                </c:pt>
                <c:pt idx="6">
                  <c:v>78595</c:v>
                </c:pt>
                <c:pt idx="7">
                  <c:v>94695</c:v>
                </c:pt>
                <c:pt idx="8">
                  <c:v>561850</c:v>
                </c:pt>
                <c:pt idx="9">
                  <c:v>292210</c:v>
                </c:pt>
                <c:pt idx="10">
                  <c:v>255425</c:v>
                </c:pt>
                <c:pt idx="11">
                  <c:v>146650</c:v>
                </c:pt>
                <c:pt idx="12">
                  <c:v>93282.5</c:v>
                </c:pt>
                <c:pt idx="13">
                  <c:v>106825</c:v>
                </c:pt>
                <c:pt idx="14">
                  <c:v>72667.5</c:v>
                </c:pt>
                <c:pt idx="15">
                  <c:v>84090</c:v>
                </c:pt>
                <c:pt idx="16">
                  <c:v>152552.5</c:v>
                </c:pt>
                <c:pt idx="17">
                  <c:v>185375</c:v>
                </c:pt>
                <c:pt idx="18">
                  <c:v>87825</c:v>
                </c:pt>
                <c:pt idx="19">
                  <c:v>122875</c:v>
                </c:pt>
                <c:pt idx="20">
                  <c:v>134955</c:v>
                </c:pt>
                <c:pt idx="21">
                  <c:v>95262.5</c:v>
                </c:pt>
                <c:pt idx="22">
                  <c:v>67910</c:v>
                </c:pt>
                <c:pt idx="23">
                  <c:v>121982.5</c:v>
                </c:pt>
                <c:pt idx="24">
                  <c:v>91370</c:v>
                </c:pt>
                <c:pt idx="25">
                  <c:v>153762.5</c:v>
                </c:pt>
                <c:pt idx="26">
                  <c:v>54380</c:v>
                </c:pt>
                <c:pt idx="27">
                  <c:v>199837.5</c:v>
                </c:pt>
                <c:pt idx="28">
                  <c:v>148470</c:v>
                </c:pt>
                <c:pt idx="29">
                  <c:v>113925</c:v>
                </c:pt>
                <c:pt idx="30">
                  <c:v>166075</c:v>
                </c:pt>
                <c:pt idx="31">
                  <c:v>582675</c:v>
                </c:pt>
                <c:pt idx="32">
                  <c:v>187045</c:v>
                </c:pt>
                <c:pt idx="33">
                  <c:v>72380</c:v>
                </c:pt>
                <c:pt idx="34">
                  <c:v>95142.5</c:v>
                </c:pt>
                <c:pt idx="35">
                  <c:v>94982.5</c:v>
                </c:pt>
                <c:pt idx="36">
                  <c:v>226300</c:v>
                </c:pt>
                <c:pt idx="37">
                  <c:v>95690</c:v>
                </c:pt>
                <c:pt idx="38">
                  <c:v>101462.5</c:v>
                </c:pt>
                <c:pt idx="39">
                  <c:v>238055</c:v>
                </c:pt>
                <c:pt idx="40">
                  <c:v>77285</c:v>
                </c:pt>
                <c:pt idx="41">
                  <c:v>175912.5</c:v>
                </c:pt>
                <c:pt idx="42">
                  <c:v>440987.5</c:v>
                </c:pt>
                <c:pt idx="43">
                  <c:v>199937.5</c:v>
                </c:pt>
                <c:pt idx="44">
                  <c:v>156035</c:v>
                </c:pt>
                <c:pt idx="45">
                  <c:v>187222.5</c:v>
                </c:pt>
                <c:pt idx="46">
                  <c:v>250237.5</c:v>
                </c:pt>
                <c:pt idx="47">
                  <c:v>71145</c:v>
                </c:pt>
                <c:pt idx="48">
                  <c:v>85752.5</c:v>
                </c:pt>
                <c:pt idx="49">
                  <c:v>199937.5</c:v>
                </c:pt>
              </c:numCache>
            </c:numRef>
          </c:val>
          <c:extLst>
            <c:ext xmlns:c16="http://schemas.microsoft.com/office/drawing/2014/chart" uri="{C3380CC4-5D6E-409C-BE32-E72D297353CC}">
              <c16:uniqueId val="{00000000-C89E-4AB9-AD81-0BF17A1A8802}"/>
            </c:ext>
          </c:extLst>
        </c:ser>
        <c:dLbls>
          <c:showLegendKey val="0"/>
          <c:showVal val="0"/>
          <c:showCatName val="0"/>
          <c:showSerName val="0"/>
          <c:showPercent val="0"/>
          <c:showBubbleSize val="0"/>
        </c:dLbls>
        <c:gapWidth val="219"/>
        <c:overlap val="-27"/>
        <c:axId val="1498148080"/>
        <c:axId val="1498147664"/>
      </c:barChart>
      <c:catAx>
        <c:axId val="149814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47664"/>
        <c:crosses val="autoZero"/>
        <c:auto val="1"/>
        <c:lblAlgn val="ctr"/>
        <c:lblOffset val="100"/>
        <c:noMultiLvlLbl val="0"/>
      </c:catAx>
      <c:valAx>
        <c:axId val="149814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48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Dashboard.xlsx]Pivot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60000"/>
              <a:lumOff val="40000"/>
            </a:schemeClr>
          </a:solidFill>
          <a:ln>
            <a:noFill/>
          </a:ln>
          <a:effectLst/>
        </c:spPr>
        <c:marker>
          <c:symbol val="none"/>
        </c:marker>
      </c:pivotFmt>
    </c:pivotFmts>
    <c:plotArea>
      <c:layout/>
      <c:barChart>
        <c:barDir val="col"/>
        <c:grouping val="clustered"/>
        <c:varyColors val="0"/>
        <c:ser>
          <c:idx val="0"/>
          <c:order val="0"/>
          <c:tx>
            <c:strRef>
              <c:f>'Pivot Tables'!$B$7</c:f>
              <c:strCache>
                <c:ptCount val="1"/>
                <c:pt idx="0">
                  <c:v>Total</c:v>
                </c:pt>
              </c:strCache>
            </c:strRef>
          </c:tx>
          <c:spPr>
            <a:solidFill>
              <a:schemeClr val="accent1">
                <a:lumMod val="60000"/>
                <a:lumOff val="40000"/>
              </a:schemeClr>
            </a:solidFill>
            <a:ln>
              <a:noFill/>
            </a:ln>
            <a:effectLst/>
          </c:spPr>
          <c:invertIfNegative val="0"/>
          <c:trendline>
            <c:spPr>
              <a:ln w="22225" cap="rnd">
                <a:solidFill>
                  <a:schemeClr val="accent2"/>
                </a:solidFill>
                <a:prstDash val="solid"/>
              </a:ln>
              <a:effectLst/>
            </c:spPr>
            <c:trendlineType val="movingAvg"/>
            <c:period val="2"/>
            <c:dispRSqr val="0"/>
            <c:dispEq val="0"/>
          </c:trendline>
          <c:cat>
            <c:strRef>
              <c:f>'Pivot Tables'!$A$8:$A$20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Tables'!$B$8:$B$20</c:f>
              <c:numCache>
                <c:formatCode>"$"#,##0</c:formatCode>
                <c:ptCount val="12"/>
                <c:pt idx="0">
                  <c:v>76912.5</c:v>
                </c:pt>
                <c:pt idx="1">
                  <c:v>71612.5</c:v>
                </c:pt>
                <c:pt idx="2">
                  <c:v>73625</c:v>
                </c:pt>
                <c:pt idx="3">
                  <c:v>69350</c:v>
                </c:pt>
                <c:pt idx="4">
                  <c:v>92300</c:v>
                </c:pt>
                <c:pt idx="5">
                  <c:v>128650</c:v>
                </c:pt>
                <c:pt idx="6">
                  <c:v>150250</c:v>
                </c:pt>
                <c:pt idx="7">
                  <c:v>144750</c:v>
                </c:pt>
                <c:pt idx="8">
                  <c:v>91350</c:v>
                </c:pt>
                <c:pt idx="9">
                  <c:v>82150</c:v>
                </c:pt>
                <c:pt idx="10">
                  <c:v>105337.5</c:v>
                </c:pt>
                <c:pt idx="11">
                  <c:v>149300</c:v>
                </c:pt>
              </c:numCache>
            </c:numRef>
          </c:val>
          <c:extLst>
            <c:ext xmlns:c16="http://schemas.microsoft.com/office/drawing/2014/chart" uri="{C3380CC4-5D6E-409C-BE32-E72D297353CC}">
              <c16:uniqueId val="{00000000-2EAF-4873-BE8F-2ACBB11FB773}"/>
            </c:ext>
          </c:extLst>
        </c:ser>
        <c:dLbls>
          <c:showLegendKey val="0"/>
          <c:showVal val="0"/>
          <c:showCatName val="0"/>
          <c:showSerName val="0"/>
          <c:showPercent val="0"/>
          <c:showBubbleSize val="0"/>
        </c:dLbls>
        <c:gapWidth val="40"/>
        <c:overlap val="-27"/>
        <c:axId val="1404195552"/>
        <c:axId val="1116128816"/>
      </c:barChart>
      <c:catAx>
        <c:axId val="140419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28816"/>
        <c:crosses val="autoZero"/>
        <c:auto val="1"/>
        <c:lblAlgn val="ctr"/>
        <c:lblOffset val="100"/>
        <c:noMultiLvlLbl val="0"/>
      </c:catAx>
      <c:valAx>
        <c:axId val="111612881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19555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webextension" Target="../webextensions/webextension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microsoft.com/office/2011/relationships/webextension" Target="../webextensions/webextension2.xml"/><Relationship Id="rId2" Type="http://schemas.openxmlformats.org/officeDocument/2006/relationships/chart" Target="../charts/chart3.xml"/><Relationship Id="rId1" Type="http://schemas.openxmlformats.org/officeDocument/2006/relationships/image" Target="../media/image2.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719137</xdr:colOff>
      <xdr:row>4</xdr:row>
      <xdr:rowOff>80962</xdr:rowOff>
    </xdr:from>
    <xdr:to>
      <xdr:col>5</xdr:col>
      <xdr:colOff>909637</xdr:colOff>
      <xdr:row>18</xdr:row>
      <xdr:rowOff>157162</xdr:rowOff>
    </xdr:to>
    <xdr:graphicFrame macro="">
      <xdr:nvGraphicFramePr>
        <xdr:cNvPr id="2" name="Chart 1">
          <a:extLst>
            <a:ext uri="{FF2B5EF4-FFF2-40B4-BE49-F238E27FC236}">
              <a16:creationId xmlns:a16="http://schemas.microsoft.com/office/drawing/2014/main" id="{285F6784-D9AE-4A9B-8196-116C1E838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38</xdr:row>
      <xdr:rowOff>52387</xdr:rowOff>
    </xdr:from>
    <xdr:to>
      <xdr:col>13</xdr:col>
      <xdr:colOff>123825</xdr:colOff>
      <xdr:row>55</xdr:row>
      <xdr:rowOff>147637</xdr:rowOff>
    </xdr:to>
    <mc:AlternateContent xmlns:mc="http://schemas.openxmlformats.org/markup-compatibility/2006">
      <mc:Choice xmlns:we="http://schemas.microsoft.com/office/webextensions/webextension/2010/11" Requires="we">
        <xdr:graphicFrame macro="">
          <xdr:nvGraphicFramePr>
            <xdr:cNvPr id="9" name="Add-in 8" title="Geographic Heat Map">
              <a:extLst>
                <a:ext uri="{FF2B5EF4-FFF2-40B4-BE49-F238E27FC236}">
                  <a16:creationId xmlns:a16="http://schemas.microsoft.com/office/drawing/2014/main" id="{B5263A0D-1AA9-4C77-A37E-0C1484DCA4D6}"/>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9" name="Add-in 8" title="Geographic Heat Map">
              <a:extLst>
                <a:ext uri="{FF2B5EF4-FFF2-40B4-BE49-F238E27FC236}">
                  <a16:creationId xmlns:a16="http://schemas.microsoft.com/office/drawing/2014/main" id="{B5263A0D-1AA9-4C77-A37E-0C1484DCA4D6}"/>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FB4CF865-33E6-474F-8FE8-F4792E8B07C0}"/>
            </a:ext>
          </a:extLst>
        </xdr:cNvPr>
        <xdr:cNvPicPr preferRelativeResize="0"/>
      </xdr:nvPicPr>
      <xdr:blipFill>
        <a:blip xmlns:r="http://schemas.openxmlformats.org/officeDocument/2006/relationships" r:embed="rId1" cstate="print"/>
        <a:stretch>
          <a:fillRect/>
        </a:stretch>
      </xdr:blipFill>
      <xdr:spPr>
        <a:xfrm>
          <a:off x="247650" y="209550"/>
          <a:ext cx="1647825" cy="552450"/>
        </a:xfrm>
        <a:prstGeom prst="rect">
          <a:avLst/>
        </a:prstGeom>
        <a:noFill/>
      </xdr:spPr>
    </xdr:pic>
    <xdr:clientData fLocksWithSheet="0"/>
  </xdr:oneCellAnchor>
  <xdr:twoCellAnchor>
    <xdr:from>
      <xdr:col>3</xdr:col>
      <xdr:colOff>30568</xdr:colOff>
      <xdr:row>12</xdr:row>
      <xdr:rowOff>0</xdr:rowOff>
    </xdr:from>
    <xdr:to>
      <xdr:col>9</xdr:col>
      <xdr:colOff>850036</xdr:colOff>
      <xdr:row>26</xdr:row>
      <xdr:rowOff>134931</xdr:rowOff>
    </xdr:to>
    <xdr:graphicFrame macro="">
      <xdr:nvGraphicFramePr>
        <xdr:cNvPr id="6" name="Chart 5">
          <a:extLst>
            <a:ext uri="{FF2B5EF4-FFF2-40B4-BE49-F238E27FC236}">
              <a16:creationId xmlns:a16="http://schemas.microsoft.com/office/drawing/2014/main" id="{00FD3E1F-13B3-4FDF-A065-87201538F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11849</xdr:colOff>
      <xdr:row>4</xdr:row>
      <xdr:rowOff>44838</xdr:rowOff>
    </xdr:from>
    <xdr:to>
      <xdr:col>8</xdr:col>
      <xdr:colOff>1022195</xdr:colOff>
      <xdr:row>11</xdr:row>
      <xdr:rowOff>138694</xdr:rowOff>
    </xdr:to>
    <mc:AlternateContent xmlns:mc="http://schemas.openxmlformats.org/markup-compatibility/2006" xmlns:tsle="http://schemas.microsoft.com/office/drawing/2012/timeslicer">
      <mc:Choice Requires="tsle">
        <xdr:graphicFrame macro="">
          <xdr:nvGraphicFramePr>
            <xdr:cNvPr id="7" name="Invoice Date">
              <a:extLst>
                <a:ext uri="{FF2B5EF4-FFF2-40B4-BE49-F238E27FC236}">
                  <a16:creationId xmlns:a16="http://schemas.microsoft.com/office/drawing/2014/main" id="{16951E83-0972-4611-B583-3FFD1D3971D1}"/>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974928" y="1067033"/>
              <a:ext cx="444863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1091893</xdr:colOff>
      <xdr:row>4</xdr:row>
      <xdr:rowOff>46464</xdr:rowOff>
    </xdr:from>
    <xdr:to>
      <xdr:col>19</xdr:col>
      <xdr:colOff>209087</xdr:colOff>
      <xdr:row>26</xdr:row>
      <xdr:rowOff>69696</xdr:rowOff>
    </xdr:to>
    <mc:AlternateContent xmlns:mc="http://schemas.openxmlformats.org/markup-compatibility/2006">
      <mc:Choice xmlns:we="http://schemas.microsoft.com/office/webextensions/webextension/2010/11" Requires="we">
        <xdr:graphicFrame macro="">
          <xdr:nvGraphicFramePr>
            <xdr:cNvPr id="12" name="Add-in 11" title="Geographic Heat Map">
              <a:extLst>
                <a:ext uri="{FF2B5EF4-FFF2-40B4-BE49-F238E27FC236}">
                  <a16:creationId xmlns:a16="http://schemas.microsoft.com/office/drawing/2014/main" id="{FC6FE22B-38AA-4C5D-BF28-D399838CC81E}"/>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3"/>
            </a:graphicData>
          </a:graphic>
        </xdr:graphicFrame>
      </mc:Choice>
      <mc:Fallback>
        <xdr:pic>
          <xdr:nvPicPr>
            <xdr:cNvPr id="12" name="Add-in 11" title="Geographic Heat Map">
              <a:extLst>
                <a:ext uri="{FF2B5EF4-FFF2-40B4-BE49-F238E27FC236}">
                  <a16:creationId xmlns:a16="http://schemas.microsoft.com/office/drawing/2014/main" id="{FC6FE22B-38AA-4C5D-BF28-D399838CC81E}"/>
                </a:ext>
              </a:extLst>
            </xdr:cNvPr>
            <xdr:cNvPicPr/>
          </xdr:nvPicPr>
          <xdr:blipFill>
            <a:blip xmlns:r="http://schemas.openxmlformats.org/officeDocument/2006/relationships" r:embed="rId4"/>
            <a:stretch>
              <a:fillRect/>
            </a:stretch>
          </xdr:blipFill>
          <xdr:spPr>
            <a:prstGeom prst="rect">
              <a:avLst/>
            </a:prstGeom>
          </xdr:spPr>
        </xdr:pic>
      </mc:Fallback>
    </mc:AlternateContent>
    <xdr:clientData/>
  </xdr:twoCellAnchor>
  <xdr:twoCellAnchor editAs="oneCell">
    <xdr:from>
      <xdr:col>0</xdr:col>
      <xdr:colOff>34847</xdr:colOff>
      <xdr:row>4</xdr:row>
      <xdr:rowOff>46465</xdr:rowOff>
    </xdr:from>
    <xdr:to>
      <xdr:col>2</xdr:col>
      <xdr:colOff>762233</xdr:colOff>
      <xdr:row>21</xdr:row>
      <xdr:rowOff>154724</xdr:rowOff>
    </xdr:to>
    <mc:AlternateContent xmlns:mc="http://schemas.openxmlformats.org/markup-compatibility/2006" xmlns:a14="http://schemas.microsoft.com/office/drawing/2010/main">
      <mc:Choice Requires="a14">
        <xdr:graphicFrame macro="">
          <xdr:nvGraphicFramePr>
            <xdr:cNvPr id="15" name="Beverage Brand">
              <a:extLst>
                <a:ext uri="{FF2B5EF4-FFF2-40B4-BE49-F238E27FC236}">
                  <a16:creationId xmlns:a16="http://schemas.microsoft.com/office/drawing/2014/main" id="{FB3EC946-B2B7-46F2-947B-5763032E4225}"/>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34847" y="1068660"/>
              <a:ext cx="1888971" cy="3244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69695</xdr:colOff>
      <xdr:row>14</xdr:row>
      <xdr:rowOff>159602</xdr:rowOff>
    </xdr:from>
    <xdr:to>
      <xdr:col>2</xdr:col>
      <xdr:colOff>736910</xdr:colOff>
      <xdr:row>28</xdr:row>
      <xdr:rowOff>23697</xdr:rowOff>
    </xdr:to>
    <mc:AlternateContent xmlns:mc="http://schemas.openxmlformats.org/markup-compatibility/2006" xmlns:a14="http://schemas.microsoft.com/office/drawing/2010/main">
      <mc:Choice Requires="a14">
        <xdr:graphicFrame macro="">
          <xdr:nvGraphicFramePr>
            <xdr:cNvPr id="16" name="Retailer 1">
              <a:extLst>
                <a:ext uri="{FF2B5EF4-FFF2-40B4-BE49-F238E27FC236}">
                  <a16:creationId xmlns:a16="http://schemas.microsoft.com/office/drawing/2014/main" id="{9FA469D2-8DB7-4F91-9B2C-84956777E554}"/>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69695" y="301710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23231</xdr:colOff>
      <xdr:row>22</xdr:row>
      <xdr:rowOff>66678</xdr:rowOff>
    </xdr:from>
    <xdr:to>
      <xdr:col>2</xdr:col>
      <xdr:colOff>690446</xdr:colOff>
      <xdr:row>35</xdr:row>
      <xdr:rowOff>35315</xdr:rowOff>
    </xdr:to>
    <mc:AlternateContent xmlns:mc="http://schemas.openxmlformats.org/markup-compatibility/2006" xmlns:a14="http://schemas.microsoft.com/office/drawing/2010/main">
      <mc:Choice Requires="a14">
        <xdr:graphicFrame macro="">
          <xdr:nvGraphicFramePr>
            <xdr:cNvPr id="17" name="Region 1">
              <a:extLst>
                <a:ext uri="{FF2B5EF4-FFF2-40B4-BE49-F238E27FC236}">
                  <a16:creationId xmlns:a16="http://schemas.microsoft.com/office/drawing/2014/main" id="{A99D353E-82AE-41AD-A0AB-BC4CFEE9759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3231" y="44110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hard%20Dzadey%20Awuku/Downloads/Start%20File%20Excel%20Dashboard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
      <sheetName val="Dashboard"/>
    </sheetNames>
    <sheetDataSet>
      <sheetData sheetId="0"/>
      <sheetData sheetId="1">
        <row r="726">
          <cell r="I726">
            <v>0.45</v>
          </cell>
        </row>
        <row r="727">
          <cell r="I727">
            <v>0.45</v>
          </cell>
        </row>
        <row r="728">
          <cell r="I728">
            <v>0.35000000000000003</v>
          </cell>
        </row>
        <row r="729">
          <cell r="I729">
            <v>0.39999999999999997</v>
          </cell>
        </row>
        <row r="730">
          <cell r="I730">
            <v>0.55000000000000004</v>
          </cell>
        </row>
        <row r="731">
          <cell r="I731">
            <v>0.45</v>
          </cell>
        </row>
        <row r="732">
          <cell r="I732">
            <v>0.45</v>
          </cell>
        </row>
        <row r="733">
          <cell r="I733">
            <v>0.45</v>
          </cell>
        </row>
        <row r="734">
          <cell r="I734">
            <v>0.35000000000000003</v>
          </cell>
        </row>
        <row r="735">
          <cell r="I735">
            <v>0.39999999999999997</v>
          </cell>
        </row>
        <row r="736">
          <cell r="I736">
            <v>0.55000000000000004</v>
          </cell>
        </row>
        <row r="737">
          <cell r="I737">
            <v>0.45</v>
          </cell>
        </row>
        <row r="738">
          <cell r="I738">
            <v>0.45</v>
          </cell>
        </row>
        <row r="739">
          <cell r="I739">
            <v>0.45</v>
          </cell>
        </row>
        <row r="740">
          <cell r="I740">
            <v>0.35000000000000003</v>
          </cell>
        </row>
        <row r="741">
          <cell r="I741">
            <v>0.39999999999999997</v>
          </cell>
        </row>
        <row r="742">
          <cell r="I742">
            <v>0.55000000000000004</v>
          </cell>
        </row>
        <row r="743">
          <cell r="I743">
            <v>0.45</v>
          </cell>
        </row>
        <row r="744">
          <cell r="I744">
            <v>0.45</v>
          </cell>
        </row>
        <row r="745">
          <cell r="I745">
            <v>0.45</v>
          </cell>
        </row>
        <row r="746">
          <cell r="I746">
            <v>0.35000000000000003</v>
          </cell>
        </row>
        <row r="747">
          <cell r="I747">
            <v>0.39999999999999997</v>
          </cell>
        </row>
        <row r="748">
          <cell r="I748">
            <v>0.55000000000000004</v>
          </cell>
        </row>
        <row r="749">
          <cell r="I749">
            <v>0.45</v>
          </cell>
        </row>
        <row r="750">
          <cell r="I750">
            <v>0.55000000000000004</v>
          </cell>
        </row>
        <row r="751">
          <cell r="I751">
            <v>0.55000000000000004</v>
          </cell>
        </row>
        <row r="752">
          <cell r="I752">
            <v>0.5</v>
          </cell>
        </row>
        <row r="753">
          <cell r="I753">
            <v>0.5</v>
          </cell>
        </row>
        <row r="754">
          <cell r="I754">
            <v>0.6</v>
          </cell>
        </row>
        <row r="755">
          <cell r="I755">
            <v>0.65</v>
          </cell>
        </row>
        <row r="756">
          <cell r="I756">
            <v>0.6</v>
          </cell>
        </row>
        <row r="757">
          <cell r="I757">
            <v>0.55000000000000004</v>
          </cell>
        </row>
        <row r="758">
          <cell r="I758">
            <v>0.5</v>
          </cell>
        </row>
        <row r="759">
          <cell r="I759">
            <v>0.5</v>
          </cell>
        </row>
        <row r="760">
          <cell r="I760">
            <v>0.65</v>
          </cell>
        </row>
        <row r="761">
          <cell r="I761">
            <v>0.70000000000000007</v>
          </cell>
        </row>
        <row r="762">
          <cell r="I762">
            <v>0.65</v>
          </cell>
        </row>
        <row r="763">
          <cell r="I763">
            <v>0.60000000000000009</v>
          </cell>
        </row>
        <row r="764">
          <cell r="I764">
            <v>0.55000000000000004</v>
          </cell>
        </row>
        <row r="765">
          <cell r="I765">
            <v>0.55000000000000004</v>
          </cell>
        </row>
        <row r="766">
          <cell r="I766">
            <v>0.65</v>
          </cell>
        </row>
        <row r="767">
          <cell r="I767">
            <v>0.70000000000000007</v>
          </cell>
        </row>
        <row r="768">
          <cell r="I768">
            <v>0.65</v>
          </cell>
        </row>
        <row r="769">
          <cell r="I769">
            <v>0.60000000000000009</v>
          </cell>
        </row>
        <row r="770">
          <cell r="I770">
            <v>0.55000000000000004</v>
          </cell>
        </row>
        <row r="771">
          <cell r="I771">
            <v>0.45</v>
          </cell>
        </row>
        <row r="772">
          <cell r="I772">
            <v>0.55000000000000004</v>
          </cell>
        </row>
        <row r="773">
          <cell r="I773">
            <v>0.60000000000000009</v>
          </cell>
        </row>
        <row r="774">
          <cell r="I774">
            <v>0.55000000000000004</v>
          </cell>
        </row>
        <row r="775">
          <cell r="I775">
            <v>0.50000000000000011</v>
          </cell>
        </row>
        <row r="776">
          <cell r="I776">
            <v>0.45</v>
          </cell>
        </row>
        <row r="777">
          <cell r="I777">
            <v>0.45</v>
          </cell>
        </row>
        <row r="778">
          <cell r="I778">
            <v>0.55000000000000004</v>
          </cell>
        </row>
        <row r="779">
          <cell r="I779">
            <v>0.60000000000000009</v>
          </cell>
        </row>
        <row r="780">
          <cell r="I780">
            <v>0.60000000000000009</v>
          </cell>
        </row>
        <row r="781">
          <cell r="I781">
            <v>0.50000000000000011</v>
          </cell>
        </row>
        <row r="782">
          <cell r="I782">
            <v>0.50000000000000011</v>
          </cell>
        </row>
        <row r="783">
          <cell r="I783">
            <v>0.50000000000000011</v>
          </cell>
        </row>
        <row r="784">
          <cell r="I784">
            <v>0.60000000000000009</v>
          </cell>
        </row>
        <row r="785">
          <cell r="I785">
            <v>0.65</v>
          </cell>
        </row>
        <row r="786">
          <cell r="I786">
            <v>0.60000000000000009</v>
          </cell>
        </row>
        <row r="787">
          <cell r="I787">
            <v>0.50000000000000011</v>
          </cell>
        </row>
        <row r="788">
          <cell r="I788">
            <v>0.50000000000000011</v>
          </cell>
        </row>
        <row r="789">
          <cell r="I789">
            <v>0.50000000000000011</v>
          </cell>
        </row>
        <row r="790">
          <cell r="I790">
            <v>0.65</v>
          </cell>
        </row>
        <row r="791">
          <cell r="I791">
            <v>0.7</v>
          </cell>
        </row>
        <row r="792">
          <cell r="I792">
            <v>0.65</v>
          </cell>
        </row>
        <row r="793">
          <cell r="I793">
            <v>0.55000000000000004</v>
          </cell>
        </row>
        <row r="794">
          <cell r="I794">
            <v>0.55000000000000004</v>
          </cell>
        </row>
        <row r="795">
          <cell r="I795">
            <v>0.55000000000000004</v>
          </cell>
        </row>
        <row r="796">
          <cell r="I796">
            <v>0.65</v>
          </cell>
        </row>
        <row r="797">
          <cell r="I797">
            <v>0.7</v>
          </cell>
        </row>
        <row r="1302">
          <cell r="I1302">
            <v>0.4</v>
          </cell>
          <cell r="J1302">
            <v>4250</v>
          </cell>
          <cell r="M1302">
            <v>0.3</v>
          </cell>
        </row>
        <row r="1303">
          <cell r="I1303">
            <v>0.5</v>
          </cell>
          <cell r="J1303">
            <v>4250</v>
          </cell>
          <cell r="M1303">
            <v>0.25</v>
          </cell>
        </row>
        <row r="1304">
          <cell r="I1304">
            <v>0.5</v>
          </cell>
          <cell r="J1304">
            <v>4250</v>
          </cell>
          <cell r="M1304">
            <v>0.3</v>
          </cell>
        </row>
        <row r="1305">
          <cell r="I1305">
            <v>0.5</v>
          </cell>
          <cell r="J1305">
            <v>2750</v>
          </cell>
          <cell r="M1305">
            <v>0.3</v>
          </cell>
        </row>
        <row r="1306">
          <cell r="I1306">
            <v>0.55000000000000004</v>
          </cell>
          <cell r="J1306">
            <v>2250</v>
          </cell>
          <cell r="M1306">
            <v>0.2</v>
          </cell>
        </row>
        <row r="1307">
          <cell r="I1307">
            <v>0.5</v>
          </cell>
          <cell r="J1307">
            <v>4750</v>
          </cell>
          <cell r="M1307">
            <v>0.45</v>
          </cell>
        </row>
        <row r="1308">
          <cell r="I1308">
            <v>0.4</v>
          </cell>
          <cell r="J1308">
            <v>5250</v>
          </cell>
          <cell r="M1308">
            <v>0.3</v>
          </cell>
        </row>
        <row r="1309">
          <cell r="I1309">
            <v>0.5</v>
          </cell>
          <cell r="J1309">
            <v>4250</v>
          </cell>
          <cell r="M1309">
            <v>0.25</v>
          </cell>
        </row>
        <row r="1310">
          <cell r="I1310">
            <v>0.5</v>
          </cell>
          <cell r="J1310">
            <v>4250</v>
          </cell>
          <cell r="M1310">
            <v>0.3</v>
          </cell>
        </row>
        <row r="1311">
          <cell r="I1311">
            <v>0.5</v>
          </cell>
          <cell r="J1311">
            <v>2750</v>
          </cell>
          <cell r="M1311">
            <v>0.3</v>
          </cell>
        </row>
        <row r="1312">
          <cell r="I1312">
            <v>0.55000000000000004</v>
          </cell>
          <cell r="J1312">
            <v>2000</v>
          </cell>
          <cell r="M1312">
            <v>0.2</v>
          </cell>
        </row>
        <row r="1313">
          <cell r="I1313">
            <v>0.5</v>
          </cell>
          <cell r="J1313">
            <v>4000</v>
          </cell>
          <cell r="M1313">
            <v>0.45</v>
          </cell>
        </row>
        <row r="1314">
          <cell r="I1314">
            <v>0.5</v>
          </cell>
          <cell r="J1314">
            <v>5500</v>
          </cell>
          <cell r="M1314">
            <v>0.3</v>
          </cell>
        </row>
        <row r="1315">
          <cell r="I1315">
            <v>0.6</v>
          </cell>
          <cell r="J1315">
            <v>4000</v>
          </cell>
          <cell r="M1315">
            <v>0.25</v>
          </cell>
        </row>
        <row r="1316">
          <cell r="I1316">
            <v>0.64999999999999991</v>
          </cell>
          <cell r="J1316">
            <v>4250</v>
          </cell>
          <cell r="M1316">
            <v>0.3</v>
          </cell>
        </row>
        <row r="1317">
          <cell r="I1317">
            <v>0.6</v>
          </cell>
          <cell r="J1317">
            <v>3250</v>
          </cell>
          <cell r="M1317">
            <v>0.3</v>
          </cell>
        </row>
        <row r="1318">
          <cell r="I1318">
            <v>0.65</v>
          </cell>
          <cell r="J1318">
            <v>1750</v>
          </cell>
          <cell r="M1318">
            <v>0.2</v>
          </cell>
        </row>
        <row r="1319">
          <cell r="I1319">
            <v>0.6</v>
          </cell>
          <cell r="J1319">
            <v>3750</v>
          </cell>
          <cell r="M1319">
            <v>0.45</v>
          </cell>
        </row>
        <row r="1320">
          <cell r="I1320">
            <v>0.65</v>
          </cell>
          <cell r="J1320">
            <v>5500</v>
          </cell>
          <cell r="M1320">
            <v>0.3</v>
          </cell>
        </row>
        <row r="1321">
          <cell r="I1321">
            <v>0.70000000000000007</v>
          </cell>
          <cell r="J1321">
            <v>3500</v>
          </cell>
          <cell r="M1321">
            <v>0.25</v>
          </cell>
        </row>
        <row r="1322">
          <cell r="I1322">
            <v>0.70000000000000007</v>
          </cell>
          <cell r="J1322">
            <v>4000</v>
          </cell>
          <cell r="M1322">
            <v>0.3</v>
          </cell>
        </row>
        <row r="1323">
          <cell r="I1323">
            <v>0.55000000000000004</v>
          </cell>
          <cell r="J1323">
            <v>3000</v>
          </cell>
          <cell r="M1323">
            <v>0.3</v>
          </cell>
        </row>
        <row r="1324">
          <cell r="I1324">
            <v>0.60000000000000009</v>
          </cell>
          <cell r="J1324">
            <v>2000</v>
          </cell>
          <cell r="M1324">
            <v>0.2</v>
          </cell>
        </row>
        <row r="1325">
          <cell r="I1325">
            <v>0.75000000000000011</v>
          </cell>
          <cell r="J1325">
            <v>3750</v>
          </cell>
          <cell r="M1325">
            <v>0.45</v>
          </cell>
        </row>
        <row r="1326">
          <cell r="I1326">
            <v>0.6</v>
          </cell>
          <cell r="J1326">
            <v>5750</v>
          </cell>
          <cell r="M1326">
            <v>0.3</v>
          </cell>
        </row>
        <row r="1327">
          <cell r="I1327">
            <v>0.65</v>
          </cell>
          <cell r="J1327">
            <v>4250</v>
          </cell>
          <cell r="M1327">
            <v>0.25</v>
          </cell>
        </row>
        <row r="1328">
          <cell r="I1328">
            <v>0.65</v>
          </cell>
          <cell r="J1328">
            <v>4250</v>
          </cell>
          <cell r="M1328">
            <v>0.3</v>
          </cell>
        </row>
        <row r="1329">
          <cell r="I1329">
            <v>0.6</v>
          </cell>
          <cell r="J1329">
            <v>3250</v>
          </cell>
          <cell r="M1329">
            <v>0.3</v>
          </cell>
        </row>
        <row r="1330">
          <cell r="I1330">
            <v>0.54999999999999993</v>
          </cell>
          <cell r="J1330">
            <v>2250</v>
          </cell>
          <cell r="M1330">
            <v>0.2</v>
          </cell>
        </row>
        <row r="1331">
          <cell r="I1331">
            <v>0.7</v>
          </cell>
          <cell r="J1331">
            <v>5750</v>
          </cell>
          <cell r="M1331">
            <v>0.45</v>
          </cell>
        </row>
        <row r="1332">
          <cell r="I1332">
            <v>0.64999999999999991</v>
          </cell>
          <cell r="J1332">
            <v>8250</v>
          </cell>
          <cell r="M1332">
            <v>0.3</v>
          </cell>
        </row>
        <row r="1333">
          <cell r="I1333">
            <v>0.7</v>
          </cell>
          <cell r="J1333">
            <v>7000</v>
          </cell>
          <cell r="M1333">
            <v>0.25</v>
          </cell>
        </row>
        <row r="1334">
          <cell r="I1334">
            <v>0.85</v>
          </cell>
          <cell r="J1334">
            <v>7000</v>
          </cell>
          <cell r="M1334">
            <v>0.3</v>
          </cell>
        </row>
        <row r="1335">
          <cell r="I1335">
            <v>0.85</v>
          </cell>
          <cell r="J1335">
            <v>5750</v>
          </cell>
          <cell r="M1335">
            <v>0.3</v>
          </cell>
        </row>
        <row r="1336">
          <cell r="I1336">
            <v>0.95000000000000007</v>
          </cell>
          <cell r="J1336">
            <v>4500</v>
          </cell>
          <cell r="M1336">
            <v>0.2</v>
          </cell>
        </row>
        <row r="1337">
          <cell r="I1337">
            <v>1.1000000000000001</v>
          </cell>
          <cell r="J1337">
            <v>7500</v>
          </cell>
          <cell r="M1337">
            <v>0.45</v>
          </cell>
        </row>
        <row r="1338">
          <cell r="I1338">
            <v>0.9</v>
          </cell>
          <cell r="J1338">
            <v>9000</v>
          </cell>
          <cell r="M1338">
            <v>0.3</v>
          </cell>
        </row>
        <row r="1339">
          <cell r="I1339">
            <v>0.95000000000000007</v>
          </cell>
          <cell r="J1339">
            <v>7500</v>
          </cell>
          <cell r="M1339">
            <v>0.25</v>
          </cell>
        </row>
        <row r="1340">
          <cell r="I1340">
            <v>0.95000000000000007</v>
          </cell>
          <cell r="J1340">
            <v>7000</v>
          </cell>
          <cell r="M1340">
            <v>0.3</v>
          </cell>
        </row>
        <row r="1341">
          <cell r="I1341">
            <v>0.9</v>
          </cell>
          <cell r="J1341">
            <v>6000</v>
          </cell>
          <cell r="M1341">
            <v>0.3</v>
          </cell>
        </row>
        <row r="1342">
          <cell r="I1342">
            <v>0.95000000000000007</v>
          </cell>
          <cell r="J1342">
            <v>6500</v>
          </cell>
          <cell r="M1342">
            <v>0.2</v>
          </cell>
        </row>
        <row r="1343">
          <cell r="I1343">
            <v>1.1000000000000001</v>
          </cell>
          <cell r="J1343">
            <v>6500</v>
          </cell>
          <cell r="M1343">
            <v>0.45</v>
          </cell>
        </row>
        <row r="1344">
          <cell r="I1344">
            <v>0.95000000000000007</v>
          </cell>
          <cell r="J1344">
            <v>8500</v>
          </cell>
          <cell r="M1344">
            <v>0.3</v>
          </cell>
        </row>
        <row r="1345">
          <cell r="I1345">
            <v>0.85000000000000009</v>
          </cell>
          <cell r="J1345">
            <v>8250</v>
          </cell>
          <cell r="M1345">
            <v>0.25</v>
          </cell>
        </row>
        <row r="1346">
          <cell r="I1346">
            <v>0.8</v>
          </cell>
          <cell r="J1346">
            <v>7000</v>
          </cell>
          <cell r="M1346">
            <v>0.3</v>
          </cell>
        </row>
        <row r="1347">
          <cell r="I1347">
            <v>0.8</v>
          </cell>
          <cell r="J1347">
            <v>4750</v>
          </cell>
          <cell r="M1347">
            <v>0.3</v>
          </cell>
        </row>
        <row r="1348">
          <cell r="I1348">
            <v>0.79999999999999993</v>
          </cell>
          <cell r="J1348">
            <v>4750</v>
          </cell>
          <cell r="M1348">
            <v>0.2</v>
          </cell>
        </row>
        <row r="1349">
          <cell r="I1349">
            <v>0.85</v>
          </cell>
          <cell r="J1349">
            <v>3000</v>
          </cell>
          <cell r="M1349">
            <v>0.45</v>
          </cell>
        </row>
        <row r="1350">
          <cell r="I1350">
            <v>0.60000000000000009</v>
          </cell>
          <cell r="J1350">
            <v>5000</v>
          </cell>
          <cell r="M1350">
            <v>0.3</v>
          </cell>
        </row>
        <row r="1351">
          <cell r="I1351">
            <v>0.65000000000000013</v>
          </cell>
          <cell r="J1351">
            <v>5000</v>
          </cell>
          <cell r="M1351">
            <v>0.25</v>
          </cell>
        </row>
        <row r="1352">
          <cell r="I1352">
            <v>0.60000000000000009</v>
          </cell>
          <cell r="J1352">
            <v>3000</v>
          </cell>
          <cell r="M1352">
            <v>0.3</v>
          </cell>
        </row>
        <row r="1353">
          <cell r="I1353">
            <v>0.60000000000000009</v>
          </cell>
          <cell r="J1353">
            <v>2500</v>
          </cell>
          <cell r="M1353">
            <v>0.3</v>
          </cell>
        </row>
        <row r="1354">
          <cell r="I1354">
            <v>0.70000000000000007</v>
          </cell>
          <cell r="J1354">
            <v>2750</v>
          </cell>
          <cell r="M1354">
            <v>0.2</v>
          </cell>
        </row>
        <row r="1355">
          <cell r="I1355">
            <v>0.54999999999999993</v>
          </cell>
          <cell r="J1355">
            <v>3000</v>
          </cell>
          <cell r="M1355">
            <v>0.45</v>
          </cell>
        </row>
        <row r="1356">
          <cell r="I1356">
            <v>0.5</v>
          </cell>
          <cell r="J1356">
            <v>4000</v>
          </cell>
          <cell r="M1356">
            <v>0.3</v>
          </cell>
        </row>
        <row r="1357">
          <cell r="I1357">
            <v>0.65000000000000013</v>
          </cell>
          <cell r="J1357">
            <v>5750</v>
          </cell>
          <cell r="M1357">
            <v>0.25</v>
          </cell>
        </row>
        <row r="1358">
          <cell r="I1358">
            <v>0.60000000000000009</v>
          </cell>
          <cell r="J1358">
            <v>4000</v>
          </cell>
          <cell r="M1358">
            <v>0.3</v>
          </cell>
        </row>
        <row r="1359">
          <cell r="I1359">
            <v>0.55000000000000004</v>
          </cell>
          <cell r="J1359">
            <v>3750</v>
          </cell>
          <cell r="M1359">
            <v>0.3</v>
          </cell>
        </row>
        <row r="1360">
          <cell r="I1360">
            <v>0.65</v>
          </cell>
          <cell r="J1360">
            <v>3500</v>
          </cell>
          <cell r="M1360">
            <v>0.2</v>
          </cell>
        </row>
        <row r="1361">
          <cell r="I1361">
            <v>0.70000000000000007</v>
          </cell>
          <cell r="J1361">
            <v>4000</v>
          </cell>
          <cell r="M1361">
            <v>0.45</v>
          </cell>
        </row>
        <row r="1362">
          <cell r="I1362">
            <v>0.55000000000000004</v>
          </cell>
          <cell r="J1362">
            <v>6250</v>
          </cell>
          <cell r="M1362">
            <v>0.3</v>
          </cell>
        </row>
        <row r="1363">
          <cell r="I1363">
            <v>0.60000000000000009</v>
          </cell>
          <cell r="J1363">
            <v>7000</v>
          </cell>
          <cell r="M1363">
            <v>0.25</v>
          </cell>
        </row>
        <row r="1364">
          <cell r="I1364">
            <v>0.55000000000000004</v>
          </cell>
          <cell r="J1364">
            <v>5250</v>
          </cell>
          <cell r="M1364">
            <v>0.3</v>
          </cell>
        </row>
        <row r="1365">
          <cell r="I1365">
            <v>0.65000000000000013</v>
          </cell>
          <cell r="J1365">
            <v>5000</v>
          </cell>
          <cell r="M1365">
            <v>0.3</v>
          </cell>
        </row>
        <row r="1366">
          <cell r="I1366">
            <v>0.85000000000000009</v>
          </cell>
          <cell r="J1366">
            <v>4750</v>
          </cell>
          <cell r="M1366">
            <v>0.2</v>
          </cell>
        </row>
        <row r="1367">
          <cell r="I1367">
            <v>0.90000000000000013</v>
          </cell>
          <cell r="J1367">
            <v>6000</v>
          </cell>
          <cell r="M1367">
            <v>0.45</v>
          </cell>
        </row>
        <row r="1368">
          <cell r="I1368">
            <v>0.75000000000000011</v>
          </cell>
          <cell r="J1368">
            <v>8000</v>
          </cell>
          <cell r="M1368">
            <v>0.3</v>
          </cell>
        </row>
        <row r="1369">
          <cell r="I1369">
            <v>0.8500000000000002</v>
          </cell>
          <cell r="J1369">
            <v>8000</v>
          </cell>
          <cell r="M1369">
            <v>0.25</v>
          </cell>
        </row>
        <row r="1370">
          <cell r="I1370">
            <v>0.80000000000000016</v>
          </cell>
          <cell r="J1370">
            <v>6000</v>
          </cell>
          <cell r="M1370">
            <v>0.3</v>
          </cell>
        </row>
        <row r="1371">
          <cell r="I1371">
            <v>0.80000000000000016</v>
          </cell>
          <cell r="J1371">
            <v>6000</v>
          </cell>
          <cell r="M1371">
            <v>0.3</v>
          </cell>
        </row>
        <row r="1372">
          <cell r="I1372">
            <v>0.90000000000000013</v>
          </cell>
          <cell r="J1372">
            <v>5250</v>
          </cell>
          <cell r="M1372">
            <v>0.2</v>
          </cell>
        </row>
        <row r="1373">
          <cell r="I1373">
            <v>0.95000000000000018</v>
          </cell>
          <cell r="J1373">
            <v>6250</v>
          </cell>
          <cell r="M1373">
            <v>0.45</v>
          </cell>
        </row>
        <row r="3822">
          <cell r="I3822">
            <v>0.55000000000000004</v>
          </cell>
          <cell r="J3822">
            <v>5000</v>
          </cell>
          <cell r="M3822">
            <v>0.35000000000000003</v>
          </cell>
        </row>
        <row r="3823">
          <cell r="I3823">
            <v>0.55000000000000004</v>
          </cell>
          <cell r="J3823">
            <v>3000</v>
          </cell>
          <cell r="M3823">
            <v>0.35000000000000003</v>
          </cell>
        </row>
        <row r="3824">
          <cell r="I3824">
            <v>0.45</v>
          </cell>
          <cell r="J3824">
            <v>3000</v>
          </cell>
          <cell r="M3824">
            <v>0.25</v>
          </cell>
        </row>
        <row r="3825">
          <cell r="I3825">
            <v>0.49999999999999994</v>
          </cell>
          <cell r="J3825">
            <v>1500</v>
          </cell>
          <cell r="M3825">
            <v>0.25</v>
          </cell>
        </row>
        <row r="3826">
          <cell r="I3826">
            <v>0.65000000000000013</v>
          </cell>
          <cell r="J3826">
            <v>2000</v>
          </cell>
          <cell r="M3826">
            <v>0.25</v>
          </cell>
        </row>
        <row r="3827">
          <cell r="I3827">
            <v>0.55000000000000004</v>
          </cell>
          <cell r="J3827">
            <v>3000</v>
          </cell>
          <cell r="M3827">
            <v>0.3</v>
          </cell>
        </row>
        <row r="3828">
          <cell r="I3828">
            <v>0.55000000000000004</v>
          </cell>
          <cell r="J3828">
            <v>5750</v>
          </cell>
          <cell r="M3828">
            <v>0.35000000000000003</v>
          </cell>
        </row>
        <row r="3829">
          <cell r="I3829">
            <v>0.55000000000000004</v>
          </cell>
          <cell r="J3829">
            <v>2250</v>
          </cell>
          <cell r="M3829">
            <v>0.35000000000000003</v>
          </cell>
        </row>
        <row r="3830">
          <cell r="I3830">
            <v>0.45</v>
          </cell>
          <cell r="J3830">
            <v>2750</v>
          </cell>
          <cell r="M3830">
            <v>0.25</v>
          </cell>
        </row>
        <row r="3831">
          <cell r="I3831">
            <v>0.49999999999999994</v>
          </cell>
          <cell r="J3831">
            <v>1750</v>
          </cell>
          <cell r="M3831">
            <v>0.25</v>
          </cell>
        </row>
        <row r="3832">
          <cell r="I3832">
            <v>0.65000000000000013</v>
          </cell>
          <cell r="J3832">
            <v>2500</v>
          </cell>
          <cell r="M3832">
            <v>0.25</v>
          </cell>
        </row>
        <row r="3833">
          <cell r="I3833">
            <v>0.55000000000000004</v>
          </cell>
          <cell r="J3833">
            <v>3500</v>
          </cell>
          <cell r="M3833">
            <v>0.3</v>
          </cell>
        </row>
        <row r="3834">
          <cell r="I3834">
            <v>0.55000000000000004</v>
          </cell>
          <cell r="J3834">
            <v>5450</v>
          </cell>
          <cell r="M3834">
            <v>0.35000000000000003</v>
          </cell>
        </row>
        <row r="3835">
          <cell r="I3835">
            <v>0.55000000000000004</v>
          </cell>
          <cell r="J3835">
            <v>2500</v>
          </cell>
          <cell r="M3835">
            <v>0.35000000000000003</v>
          </cell>
        </row>
        <row r="3836">
          <cell r="I3836">
            <v>0.45</v>
          </cell>
          <cell r="J3836">
            <v>2750</v>
          </cell>
          <cell r="M3836">
            <v>0.25</v>
          </cell>
        </row>
        <row r="3837">
          <cell r="I3837">
            <v>0.49999999999999994</v>
          </cell>
          <cell r="J3837">
            <v>1250</v>
          </cell>
          <cell r="M3837">
            <v>0.25</v>
          </cell>
        </row>
        <row r="3838">
          <cell r="I3838">
            <v>0.65000000000000013</v>
          </cell>
          <cell r="J3838">
            <v>1750</v>
          </cell>
          <cell r="M3838">
            <v>0.25</v>
          </cell>
        </row>
        <row r="3839">
          <cell r="I3839">
            <v>0.55000000000000004</v>
          </cell>
          <cell r="J3839">
            <v>2750</v>
          </cell>
          <cell r="M3839">
            <v>0.3</v>
          </cell>
        </row>
        <row r="3840">
          <cell r="I3840">
            <v>0.55000000000000004</v>
          </cell>
          <cell r="J3840">
            <v>5250</v>
          </cell>
          <cell r="M3840">
            <v>0.35000000000000003</v>
          </cell>
        </row>
        <row r="3841">
          <cell r="I3841">
            <v>0.55000000000000004</v>
          </cell>
          <cell r="J3841">
            <v>2250</v>
          </cell>
          <cell r="M3841">
            <v>0.35000000000000003</v>
          </cell>
        </row>
        <row r="3842">
          <cell r="I3842">
            <v>0.45</v>
          </cell>
          <cell r="J3842">
            <v>2250</v>
          </cell>
          <cell r="M3842">
            <v>0.25</v>
          </cell>
        </row>
        <row r="3843">
          <cell r="I3843">
            <v>0.49999999999999994</v>
          </cell>
          <cell r="J3843">
            <v>1500</v>
          </cell>
          <cell r="M3843">
            <v>0.25</v>
          </cell>
        </row>
        <row r="3844">
          <cell r="I3844">
            <v>0.60000000000000009</v>
          </cell>
          <cell r="J3844">
            <v>1500</v>
          </cell>
          <cell r="M3844">
            <v>0.25</v>
          </cell>
        </row>
        <row r="3845">
          <cell r="I3845">
            <v>0.5</v>
          </cell>
          <cell r="J3845">
            <v>3000</v>
          </cell>
          <cell r="M3845">
            <v>0.3</v>
          </cell>
        </row>
        <row r="3846">
          <cell r="I3846">
            <v>0.65</v>
          </cell>
          <cell r="J3846">
            <v>5700</v>
          </cell>
          <cell r="M3846">
            <v>0.35000000000000003</v>
          </cell>
        </row>
        <row r="3847">
          <cell r="I3847">
            <v>0.60000000000000009</v>
          </cell>
          <cell r="J3847">
            <v>2750</v>
          </cell>
          <cell r="M3847">
            <v>0.35000000000000003</v>
          </cell>
        </row>
        <row r="3848">
          <cell r="I3848">
            <v>0.55000000000000004</v>
          </cell>
          <cell r="J3848">
            <v>3000</v>
          </cell>
          <cell r="M3848">
            <v>0.25</v>
          </cell>
        </row>
        <row r="3849">
          <cell r="I3849">
            <v>0.55000000000000004</v>
          </cell>
          <cell r="J3849">
            <v>2500</v>
          </cell>
          <cell r="M3849">
            <v>0.25</v>
          </cell>
        </row>
        <row r="3850">
          <cell r="I3850">
            <v>0.65</v>
          </cell>
          <cell r="J3850">
            <v>2750</v>
          </cell>
          <cell r="M3850">
            <v>0.25</v>
          </cell>
        </row>
        <row r="3851">
          <cell r="I3851">
            <v>0.70000000000000007</v>
          </cell>
          <cell r="J3851">
            <v>4000</v>
          </cell>
          <cell r="M3851">
            <v>0.3</v>
          </cell>
        </row>
        <row r="3852">
          <cell r="I3852">
            <v>0.65</v>
          </cell>
          <cell r="J3852">
            <v>6500</v>
          </cell>
          <cell r="M3852">
            <v>0.35000000000000003</v>
          </cell>
        </row>
        <row r="3853">
          <cell r="I3853">
            <v>0.60000000000000009</v>
          </cell>
          <cell r="J3853">
            <v>4000</v>
          </cell>
          <cell r="M3853">
            <v>0.35000000000000003</v>
          </cell>
        </row>
        <row r="3854">
          <cell r="I3854">
            <v>0.55000000000000004</v>
          </cell>
          <cell r="J3854">
            <v>3250</v>
          </cell>
          <cell r="M3854">
            <v>0.25</v>
          </cell>
        </row>
        <row r="3855">
          <cell r="I3855">
            <v>0.55000000000000004</v>
          </cell>
          <cell r="J3855">
            <v>3000</v>
          </cell>
          <cell r="M3855">
            <v>0.25</v>
          </cell>
        </row>
        <row r="3856">
          <cell r="I3856">
            <v>0.65</v>
          </cell>
          <cell r="J3856">
            <v>3000</v>
          </cell>
          <cell r="M3856">
            <v>0.25</v>
          </cell>
        </row>
        <row r="3857">
          <cell r="I3857">
            <v>0.70000000000000007</v>
          </cell>
          <cell r="J3857">
            <v>4500</v>
          </cell>
          <cell r="M3857">
            <v>0.3</v>
          </cell>
        </row>
        <row r="3858">
          <cell r="I3858">
            <v>0.65</v>
          </cell>
          <cell r="J3858">
            <v>6750</v>
          </cell>
          <cell r="M3858">
            <v>0.35000000000000003</v>
          </cell>
        </row>
        <row r="3859">
          <cell r="I3859">
            <v>0.60000000000000009</v>
          </cell>
          <cell r="J3859">
            <v>4250</v>
          </cell>
          <cell r="M3859">
            <v>0.35000000000000003</v>
          </cell>
        </row>
        <row r="3860">
          <cell r="I3860">
            <v>0.55000000000000004</v>
          </cell>
          <cell r="J3860">
            <v>3500</v>
          </cell>
          <cell r="M3860">
            <v>0.25</v>
          </cell>
        </row>
        <row r="3861">
          <cell r="I3861">
            <v>0.55000000000000004</v>
          </cell>
          <cell r="J3861">
            <v>3000</v>
          </cell>
          <cell r="M3861">
            <v>0.25</v>
          </cell>
        </row>
        <row r="3862">
          <cell r="I3862">
            <v>0.65</v>
          </cell>
          <cell r="J3862">
            <v>3250</v>
          </cell>
          <cell r="M3862">
            <v>0.25</v>
          </cell>
        </row>
        <row r="3863">
          <cell r="I3863">
            <v>0.70000000000000007</v>
          </cell>
          <cell r="J3863">
            <v>5000</v>
          </cell>
          <cell r="M3863">
            <v>0.3</v>
          </cell>
        </row>
        <row r="3864">
          <cell r="I3864">
            <v>0.65</v>
          </cell>
          <cell r="J3864">
            <v>6500</v>
          </cell>
          <cell r="M3864">
            <v>0.35000000000000003</v>
          </cell>
        </row>
        <row r="3865">
          <cell r="I3865">
            <v>0.60000000000000009</v>
          </cell>
          <cell r="J3865">
            <v>4250</v>
          </cell>
          <cell r="M3865">
            <v>0.35000000000000003</v>
          </cell>
        </row>
        <row r="3866">
          <cell r="I3866">
            <v>0.55000000000000004</v>
          </cell>
          <cell r="J3866">
            <v>3500</v>
          </cell>
          <cell r="M3866">
            <v>0.25</v>
          </cell>
        </row>
        <row r="3867">
          <cell r="I3867">
            <v>0.55000000000000004</v>
          </cell>
          <cell r="J3867">
            <v>2500</v>
          </cell>
          <cell r="M3867">
            <v>0.25</v>
          </cell>
        </row>
        <row r="3868">
          <cell r="I3868">
            <v>0.65</v>
          </cell>
          <cell r="J3868">
            <v>2250</v>
          </cell>
          <cell r="M3868">
            <v>0.25</v>
          </cell>
        </row>
        <row r="3869">
          <cell r="I3869">
            <v>0.70000000000000007</v>
          </cell>
          <cell r="J3869">
            <v>4000</v>
          </cell>
          <cell r="M3869">
            <v>0.3</v>
          </cell>
        </row>
        <row r="3870">
          <cell r="I3870">
            <v>0.65</v>
          </cell>
          <cell r="J3870">
            <v>5250</v>
          </cell>
          <cell r="M3870">
            <v>0.35000000000000003</v>
          </cell>
        </row>
        <row r="3871">
          <cell r="I3871">
            <v>0.60000000000000009</v>
          </cell>
          <cell r="J3871">
            <v>3250</v>
          </cell>
          <cell r="M3871">
            <v>0.35000000000000003</v>
          </cell>
        </row>
        <row r="3872">
          <cell r="I3872">
            <v>0.55000000000000004</v>
          </cell>
          <cell r="J3872">
            <v>2250</v>
          </cell>
          <cell r="M3872">
            <v>0.25</v>
          </cell>
        </row>
        <row r="3873">
          <cell r="I3873">
            <v>0.55000000000000004</v>
          </cell>
          <cell r="J3873">
            <v>2000</v>
          </cell>
          <cell r="M3873">
            <v>0.25</v>
          </cell>
        </row>
        <row r="3874">
          <cell r="I3874">
            <v>0.65</v>
          </cell>
          <cell r="J3874">
            <v>2000</v>
          </cell>
          <cell r="M3874">
            <v>0.25</v>
          </cell>
        </row>
        <row r="3875">
          <cell r="I3875">
            <v>0.70000000000000007</v>
          </cell>
          <cell r="J3875">
            <v>3000</v>
          </cell>
          <cell r="M3875">
            <v>0.3</v>
          </cell>
        </row>
        <row r="3876">
          <cell r="I3876">
            <v>0.70000000000000007</v>
          </cell>
          <cell r="J3876">
            <v>4500</v>
          </cell>
          <cell r="M3876">
            <v>0.35000000000000003</v>
          </cell>
        </row>
        <row r="3877">
          <cell r="I3877">
            <v>0.65000000000000013</v>
          </cell>
          <cell r="J3877">
            <v>2750</v>
          </cell>
          <cell r="M3877">
            <v>0.35000000000000003</v>
          </cell>
        </row>
        <row r="3878">
          <cell r="I3878">
            <v>0.65000000000000013</v>
          </cell>
          <cell r="J3878">
            <v>1750</v>
          </cell>
          <cell r="M3878">
            <v>0.25</v>
          </cell>
        </row>
        <row r="3879">
          <cell r="I3879">
            <v>0.65000000000000013</v>
          </cell>
          <cell r="J3879">
            <v>1500</v>
          </cell>
          <cell r="M3879">
            <v>0.25</v>
          </cell>
        </row>
        <row r="3880">
          <cell r="I3880">
            <v>0.75000000000000011</v>
          </cell>
          <cell r="J3880">
            <v>1500</v>
          </cell>
          <cell r="M3880">
            <v>0.25</v>
          </cell>
        </row>
        <row r="3881">
          <cell r="I3881">
            <v>0.8</v>
          </cell>
          <cell r="J3881">
            <v>2750</v>
          </cell>
          <cell r="M3881">
            <v>0.3</v>
          </cell>
        </row>
        <row r="3882">
          <cell r="I3882">
            <v>0.75000000000000011</v>
          </cell>
          <cell r="J3882">
            <v>4250</v>
          </cell>
          <cell r="M3882">
            <v>0.35000000000000003</v>
          </cell>
        </row>
        <row r="3883">
          <cell r="I3883">
            <v>0.65000000000000013</v>
          </cell>
          <cell r="J3883">
            <v>3000</v>
          </cell>
          <cell r="M3883">
            <v>0.35000000000000003</v>
          </cell>
        </row>
        <row r="3884">
          <cell r="I3884">
            <v>0.65000000000000013</v>
          </cell>
          <cell r="J3884">
            <v>3200</v>
          </cell>
          <cell r="M3884">
            <v>0.25</v>
          </cell>
        </row>
        <row r="3885">
          <cell r="I3885">
            <v>0.65000000000000013</v>
          </cell>
          <cell r="J3885">
            <v>3000</v>
          </cell>
          <cell r="M3885">
            <v>0.25</v>
          </cell>
        </row>
        <row r="3886">
          <cell r="I3886">
            <v>0.75000000000000011</v>
          </cell>
          <cell r="J3886">
            <v>2750</v>
          </cell>
          <cell r="M3886">
            <v>0.25</v>
          </cell>
        </row>
        <row r="3887">
          <cell r="I3887">
            <v>0.8</v>
          </cell>
          <cell r="J3887">
            <v>3750</v>
          </cell>
          <cell r="M3887">
            <v>0.3</v>
          </cell>
        </row>
        <row r="3888">
          <cell r="I3888">
            <v>0.75000000000000011</v>
          </cell>
          <cell r="J3888">
            <v>6000</v>
          </cell>
          <cell r="M3888">
            <v>0.35000000000000003</v>
          </cell>
        </row>
        <row r="3889">
          <cell r="I3889">
            <v>0.65000000000000013</v>
          </cell>
          <cell r="J3889">
            <v>4000</v>
          </cell>
          <cell r="M3889">
            <v>0.35000000000000003</v>
          </cell>
        </row>
        <row r="3890">
          <cell r="I3890">
            <v>0.65000000000000013</v>
          </cell>
          <cell r="J3890">
            <v>3750</v>
          </cell>
          <cell r="M3890">
            <v>0.25</v>
          </cell>
        </row>
        <row r="3891">
          <cell r="I3891">
            <v>0.65000000000000013</v>
          </cell>
          <cell r="J3891">
            <v>3250</v>
          </cell>
          <cell r="M3891">
            <v>0.25</v>
          </cell>
        </row>
        <row r="3892">
          <cell r="I3892">
            <v>0.75000000000000011</v>
          </cell>
          <cell r="J3892">
            <v>3250</v>
          </cell>
          <cell r="M3892">
            <v>0.25</v>
          </cell>
        </row>
        <row r="3893">
          <cell r="I3893">
            <v>0.8</v>
          </cell>
          <cell r="J3893">
            <v>4250</v>
          </cell>
          <cell r="M3893">
            <v>0.3</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ichard Dzadey Awuku" refreshedDate="45041.476345833333" createdVersion="6" refreshedVersion="6" minRefreshableVersion="3" recordCount="3888">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2021-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1-12-26"/>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6">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2021-01-02"/>
          <s v="Jan"/>
          <s v="Feb"/>
          <s v="Mar"/>
          <s v="Apr"/>
          <s v="May"/>
          <s v="Jun"/>
          <s v="Jul"/>
          <s v="Aug"/>
          <s v="Sep"/>
          <s v="Oct"/>
          <s v="Nov"/>
          <s v="Dec"/>
          <s v="&gt;2021-12-26"/>
        </groupItems>
      </fieldGroup>
    </cacheField>
  </cacheFields>
  <extLst>
    <ext xmlns:x14="http://schemas.microsoft.com/office/spreadsheetml/2009/9/main" uri="{725AE2AE-9491-48be-B2B4-4EB974FC3084}">
      <x14:pivotCacheDefinition pivotCacheId="824991057"/>
    </ext>
  </extLst>
</pivotCacheDefinition>
</file>

<file path=xl/pivotCache/pivotCacheDefinition2.xml><?xml version="1.0" encoding="utf-8"?>
<pivotCacheDefinition xmlns="http://schemas.openxmlformats.org/spreadsheetml/2006/main" xmlns:r="http://schemas.openxmlformats.org/officeDocument/2006/relationships" r:id="rId1" refreshedBy="Richard Dzadey Awuku" refreshedDate="45041.538562731483" createdVersion="6" refreshedVersion="6" minRefreshableVersion="3" recordCount="49">
  <cacheSource type="worksheet">
    <worksheetSource ref="F24:G73" sheet="Pivot Tables"/>
  </cacheSource>
  <cacheFields count="2">
    <cacheField name="Alabama" numFmtId="0">
      <sharedItems count="49">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408500" numFmtId="0">
      <sharedItems containsSemiMixedTypes="0" containsString="0" containsNumber="1" containsInteger="1" minValue="136350" maxValue="1125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88">
  <r>
    <x v="0"/>
    <n v="1185732"/>
    <x v="0"/>
    <x v="0"/>
    <x v="0"/>
    <x v="0"/>
    <x v="0"/>
    <n v="0.5"/>
    <x v="0"/>
    <x v="0"/>
    <n v="3000"/>
    <n v="0.5"/>
  </r>
  <r>
    <x v="0"/>
    <n v="1185732"/>
    <x v="0"/>
    <x v="0"/>
    <x v="0"/>
    <x v="0"/>
    <x v="1"/>
    <n v="0.5"/>
    <x v="1"/>
    <x v="1"/>
    <n v="1500"/>
    <n v="0.3"/>
  </r>
  <r>
    <x v="0"/>
    <n v="1185732"/>
    <x v="0"/>
    <x v="0"/>
    <x v="0"/>
    <x v="0"/>
    <x v="2"/>
    <n v="0.4"/>
    <x v="1"/>
    <x v="2"/>
    <n v="1400"/>
    <n v="0.35"/>
  </r>
  <r>
    <x v="0"/>
    <n v="1185732"/>
    <x v="0"/>
    <x v="0"/>
    <x v="0"/>
    <x v="0"/>
    <x v="3"/>
    <n v="0.45"/>
    <x v="2"/>
    <x v="3"/>
    <n v="1338.75"/>
    <n v="0.35"/>
  </r>
  <r>
    <x v="0"/>
    <n v="1185732"/>
    <x v="0"/>
    <x v="0"/>
    <x v="0"/>
    <x v="0"/>
    <x v="4"/>
    <n v="0.6"/>
    <x v="3"/>
    <x v="4"/>
    <n v="1620"/>
    <n v="0.3"/>
  </r>
  <r>
    <x v="0"/>
    <n v="1185732"/>
    <x v="0"/>
    <x v="0"/>
    <x v="0"/>
    <x v="0"/>
    <x v="5"/>
    <n v="0.5"/>
    <x v="1"/>
    <x v="1"/>
    <n v="1250"/>
    <n v="0.25"/>
  </r>
  <r>
    <x v="0"/>
    <n v="1185732"/>
    <x v="1"/>
    <x v="0"/>
    <x v="0"/>
    <x v="0"/>
    <x v="0"/>
    <n v="0.5"/>
    <x v="4"/>
    <x v="5"/>
    <n v="3125"/>
    <n v="0.5"/>
  </r>
  <r>
    <x v="0"/>
    <n v="1185732"/>
    <x v="1"/>
    <x v="0"/>
    <x v="0"/>
    <x v="0"/>
    <x v="1"/>
    <n v="0.5"/>
    <x v="3"/>
    <x v="6"/>
    <n v="1350"/>
    <n v="0.3"/>
  </r>
  <r>
    <x v="0"/>
    <n v="1185732"/>
    <x v="1"/>
    <x v="0"/>
    <x v="0"/>
    <x v="0"/>
    <x v="2"/>
    <n v="0.4"/>
    <x v="5"/>
    <x v="7"/>
    <n v="1330"/>
    <n v="0.35"/>
  </r>
  <r>
    <x v="0"/>
    <n v="1185732"/>
    <x v="1"/>
    <x v="0"/>
    <x v="0"/>
    <x v="0"/>
    <x v="3"/>
    <n v="0.45"/>
    <x v="6"/>
    <x v="8"/>
    <n v="1299.375"/>
    <n v="0.35"/>
  </r>
  <r>
    <x v="0"/>
    <n v="1185732"/>
    <x v="1"/>
    <x v="0"/>
    <x v="0"/>
    <x v="0"/>
    <x v="4"/>
    <n v="0.6"/>
    <x v="3"/>
    <x v="4"/>
    <n v="1620"/>
    <n v="0.3"/>
  </r>
  <r>
    <x v="0"/>
    <n v="1185732"/>
    <x v="1"/>
    <x v="0"/>
    <x v="0"/>
    <x v="0"/>
    <x v="5"/>
    <n v="0.5"/>
    <x v="1"/>
    <x v="1"/>
    <n v="1250"/>
    <n v="0.25"/>
  </r>
  <r>
    <x v="0"/>
    <n v="1185732"/>
    <x v="2"/>
    <x v="0"/>
    <x v="0"/>
    <x v="0"/>
    <x v="0"/>
    <n v="0.5"/>
    <x v="7"/>
    <x v="9"/>
    <n v="3050"/>
    <n v="0.5"/>
  </r>
  <r>
    <x v="0"/>
    <n v="1185732"/>
    <x v="2"/>
    <x v="0"/>
    <x v="0"/>
    <x v="0"/>
    <x v="1"/>
    <n v="0.5"/>
    <x v="8"/>
    <x v="10"/>
    <n v="1387.5"/>
    <n v="0.3"/>
  </r>
  <r>
    <x v="0"/>
    <n v="1185732"/>
    <x v="2"/>
    <x v="0"/>
    <x v="0"/>
    <x v="0"/>
    <x v="2"/>
    <n v="0.4"/>
    <x v="5"/>
    <x v="7"/>
    <n v="1330"/>
    <n v="0.35"/>
  </r>
  <r>
    <x v="0"/>
    <n v="1185732"/>
    <x v="2"/>
    <x v="0"/>
    <x v="0"/>
    <x v="0"/>
    <x v="3"/>
    <n v="0.45"/>
    <x v="9"/>
    <x v="11"/>
    <n v="1260"/>
    <n v="0.35"/>
  </r>
  <r>
    <x v="0"/>
    <n v="1185732"/>
    <x v="2"/>
    <x v="0"/>
    <x v="0"/>
    <x v="0"/>
    <x v="4"/>
    <n v="0.6"/>
    <x v="2"/>
    <x v="12"/>
    <n v="1530"/>
    <n v="0.3"/>
  </r>
  <r>
    <x v="0"/>
    <n v="1185732"/>
    <x v="2"/>
    <x v="0"/>
    <x v="0"/>
    <x v="0"/>
    <x v="5"/>
    <n v="0.5"/>
    <x v="5"/>
    <x v="13"/>
    <n v="1187.5"/>
    <n v="0.25"/>
  </r>
  <r>
    <x v="0"/>
    <n v="1185732"/>
    <x v="3"/>
    <x v="0"/>
    <x v="0"/>
    <x v="0"/>
    <x v="0"/>
    <n v="0.5"/>
    <x v="0"/>
    <x v="0"/>
    <n v="3000"/>
    <n v="0.5"/>
  </r>
  <r>
    <x v="0"/>
    <n v="1185732"/>
    <x v="3"/>
    <x v="0"/>
    <x v="0"/>
    <x v="0"/>
    <x v="1"/>
    <n v="0.5"/>
    <x v="3"/>
    <x v="6"/>
    <n v="1350"/>
    <n v="0.3"/>
  </r>
  <r>
    <x v="0"/>
    <n v="1185732"/>
    <x v="3"/>
    <x v="0"/>
    <x v="0"/>
    <x v="0"/>
    <x v="2"/>
    <n v="0.4"/>
    <x v="3"/>
    <x v="11"/>
    <n v="1260"/>
    <n v="0.35"/>
  </r>
  <r>
    <x v="0"/>
    <n v="1185732"/>
    <x v="3"/>
    <x v="0"/>
    <x v="0"/>
    <x v="0"/>
    <x v="3"/>
    <n v="0.45"/>
    <x v="6"/>
    <x v="8"/>
    <n v="1299.375"/>
    <n v="0.35"/>
  </r>
  <r>
    <x v="0"/>
    <n v="1185732"/>
    <x v="3"/>
    <x v="0"/>
    <x v="0"/>
    <x v="0"/>
    <x v="4"/>
    <n v="0.6"/>
    <x v="6"/>
    <x v="14"/>
    <n v="1485"/>
    <n v="0.3"/>
  </r>
  <r>
    <x v="0"/>
    <n v="1185732"/>
    <x v="3"/>
    <x v="0"/>
    <x v="0"/>
    <x v="0"/>
    <x v="5"/>
    <n v="0.5"/>
    <x v="5"/>
    <x v="13"/>
    <n v="1187.5"/>
    <n v="0.25"/>
  </r>
  <r>
    <x v="0"/>
    <n v="1185732"/>
    <x v="4"/>
    <x v="0"/>
    <x v="0"/>
    <x v="0"/>
    <x v="0"/>
    <n v="0.6"/>
    <x v="7"/>
    <x v="15"/>
    <n v="3660"/>
    <n v="0.5"/>
  </r>
  <r>
    <x v="0"/>
    <n v="1185732"/>
    <x v="4"/>
    <x v="0"/>
    <x v="0"/>
    <x v="0"/>
    <x v="1"/>
    <n v="0.55000000000000004"/>
    <x v="8"/>
    <x v="16"/>
    <n v="1526.25"/>
    <n v="0.3"/>
  </r>
  <r>
    <x v="0"/>
    <n v="1185732"/>
    <x v="4"/>
    <x v="0"/>
    <x v="0"/>
    <x v="0"/>
    <x v="2"/>
    <n v="0.5"/>
    <x v="3"/>
    <x v="6"/>
    <n v="1575"/>
    <n v="0.35"/>
  </r>
  <r>
    <x v="0"/>
    <n v="1185732"/>
    <x v="4"/>
    <x v="0"/>
    <x v="0"/>
    <x v="0"/>
    <x v="3"/>
    <n v="0.5"/>
    <x v="2"/>
    <x v="17"/>
    <n v="1487.5"/>
    <n v="0.35"/>
  </r>
  <r>
    <x v="0"/>
    <n v="1185732"/>
    <x v="4"/>
    <x v="0"/>
    <x v="0"/>
    <x v="0"/>
    <x v="4"/>
    <n v="0.6"/>
    <x v="10"/>
    <x v="18"/>
    <n v="1575"/>
    <n v="0.3"/>
  </r>
  <r>
    <x v="0"/>
    <n v="1185732"/>
    <x v="4"/>
    <x v="0"/>
    <x v="0"/>
    <x v="0"/>
    <x v="5"/>
    <n v="0.65"/>
    <x v="1"/>
    <x v="19"/>
    <n v="1625"/>
    <n v="0.25"/>
  </r>
  <r>
    <x v="0"/>
    <n v="1185732"/>
    <x v="5"/>
    <x v="0"/>
    <x v="0"/>
    <x v="0"/>
    <x v="0"/>
    <n v="0.6"/>
    <x v="4"/>
    <x v="20"/>
    <n v="3750"/>
    <n v="0.5"/>
  </r>
  <r>
    <x v="0"/>
    <n v="1185732"/>
    <x v="5"/>
    <x v="0"/>
    <x v="0"/>
    <x v="0"/>
    <x v="1"/>
    <n v="0.55000000000000004"/>
    <x v="1"/>
    <x v="21"/>
    <n v="1650"/>
    <n v="0.3"/>
  </r>
  <r>
    <x v="0"/>
    <n v="1185732"/>
    <x v="5"/>
    <x v="0"/>
    <x v="0"/>
    <x v="0"/>
    <x v="2"/>
    <n v="0.5"/>
    <x v="8"/>
    <x v="10"/>
    <n v="1618.75"/>
    <n v="0.35"/>
  </r>
  <r>
    <x v="0"/>
    <n v="1185732"/>
    <x v="5"/>
    <x v="0"/>
    <x v="0"/>
    <x v="0"/>
    <x v="3"/>
    <n v="0.5"/>
    <x v="3"/>
    <x v="6"/>
    <n v="1575"/>
    <n v="0.35"/>
  </r>
  <r>
    <x v="0"/>
    <n v="1185732"/>
    <x v="5"/>
    <x v="0"/>
    <x v="0"/>
    <x v="0"/>
    <x v="4"/>
    <n v="0.6"/>
    <x v="3"/>
    <x v="4"/>
    <n v="1620"/>
    <n v="0.3"/>
  </r>
  <r>
    <x v="0"/>
    <n v="1185732"/>
    <x v="5"/>
    <x v="0"/>
    <x v="0"/>
    <x v="0"/>
    <x v="5"/>
    <n v="0.65"/>
    <x v="11"/>
    <x v="22"/>
    <n v="1706.25"/>
    <n v="0.25"/>
  </r>
  <r>
    <x v="0"/>
    <n v="1185732"/>
    <x v="6"/>
    <x v="0"/>
    <x v="0"/>
    <x v="0"/>
    <x v="0"/>
    <n v="0.6"/>
    <x v="12"/>
    <x v="23"/>
    <n v="3825"/>
    <n v="0.5"/>
  </r>
  <r>
    <x v="0"/>
    <n v="1185732"/>
    <x v="6"/>
    <x v="0"/>
    <x v="0"/>
    <x v="0"/>
    <x v="1"/>
    <n v="0.55000000000000004"/>
    <x v="13"/>
    <x v="24"/>
    <n v="1691.2500000000002"/>
    <n v="0.3"/>
  </r>
  <r>
    <x v="0"/>
    <n v="1185732"/>
    <x v="6"/>
    <x v="0"/>
    <x v="0"/>
    <x v="0"/>
    <x v="2"/>
    <n v="0.5"/>
    <x v="5"/>
    <x v="13"/>
    <n v="1662.5"/>
    <n v="0.35"/>
  </r>
  <r>
    <x v="0"/>
    <n v="1185732"/>
    <x v="6"/>
    <x v="0"/>
    <x v="0"/>
    <x v="0"/>
    <x v="3"/>
    <n v="0.5"/>
    <x v="3"/>
    <x v="6"/>
    <n v="1575"/>
    <n v="0.35"/>
  </r>
  <r>
    <x v="0"/>
    <n v="1185732"/>
    <x v="6"/>
    <x v="0"/>
    <x v="0"/>
    <x v="0"/>
    <x v="4"/>
    <n v="0.6"/>
    <x v="8"/>
    <x v="25"/>
    <n v="1665"/>
    <n v="0.3"/>
  </r>
  <r>
    <x v="0"/>
    <n v="1185732"/>
    <x v="6"/>
    <x v="0"/>
    <x v="0"/>
    <x v="0"/>
    <x v="5"/>
    <n v="0.65"/>
    <x v="14"/>
    <x v="26"/>
    <n v="1787.5"/>
    <n v="0.25"/>
  </r>
  <r>
    <x v="0"/>
    <n v="1185732"/>
    <x v="7"/>
    <x v="0"/>
    <x v="0"/>
    <x v="0"/>
    <x v="0"/>
    <n v="0.6"/>
    <x v="4"/>
    <x v="20"/>
    <n v="3750"/>
    <n v="0.5"/>
  </r>
  <r>
    <x v="0"/>
    <n v="1185732"/>
    <x v="7"/>
    <x v="0"/>
    <x v="0"/>
    <x v="0"/>
    <x v="1"/>
    <n v="0.55000000000000004"/>
    <x v="13"/>
    <x v="24"/>
    <n v="1691.2500000000002"/>
    <n v="0.3"/>
  </r>
  <r>
    <x v="0"/>
    <n v="1185732"/>
    <x v="7"/>
    <x v="0"/>
    <x v="0"/>
    <x v="0"/>
    <x v="2"/>
    <n v="0.5"/>
    <x v="5"/>
    <x v="13"/>
    <n v="1662.5"/>
    <n v="0.35"/>
  </r>
  <r>
    <x v="0"/>
    <n v="1185732"/>
    <x v="7"/>
    <x v="0"/>
    <x v="0"/>
    <x v="0"/>
    <x v="3"/>
    <n v="0.5"/>
    <x v="8"/>
    <x v="10"/>
    <n v="1618.75"/>
    <n v="0.35"/>
  </r>
  <r>
    <x v="0"/>
    <n v="1185732"/>
    <x v="7"/>
    <x v="0"/>
    <x v="0"/>
    <x v="0"/>
    <x v="4"/>
    <n v="0.6"/>
    <x v="3"/>
    <x v="4"/>
    <n v="1620"/>
    <n v="0.3"/>
  </r>
  <r>
    <x v="0"/>
    <n v="1185732"/>
    <x v="7"/>
    <x v="0"/>
    <x v="0"/>
    <x v="0"/>
    <x v="5"/>
    <n v="0.65"/>
    <x v="15"/>
    <x v="27"/>
    <n v="1746.875"/>
    <n v="0.25"/>
  </r>
  <r>
    <x v="0"/>
    <n v="1185732"/>
    <x v="8"/>
    <x v="0"/>
    <x v="0"/>
    <x v="0"/>
    <x v="0"/>
    <n v="0.6"/>
    <x v="0"/>
    <x v="28"/>
    <n v="3600"/>
    <n v="0.5"/>
  </r>
  <r>
    <x v="0"/>
    <n v="1185732"/>
    <x v="8"/>
    <x v="0"/>
    <x v="0"/>
    <x v="0"/>
    <x v="1"/>
    <n v="0.55000000000000004"/>
    <x v="1"/>
    <x v="21"/>
    <n v="1650"/>
    <n v="0.3"/>
  </r>
  <r>
    <x v="0"/>
    <n v="1185732"/>
    <x v="8"/>
    <x v="0"/>
    <x v="0"/>
    <x v="0"/>
    <x v="2"/>
    <n v="0.5"/>
    <x v="8"/>
    <x v="10"/>
    <n v="1618.75"/>
    <n v="0.35"/>
  </r>
  <r>
    <x v="0"/>
    <n v="1185732"/>
    <x v="8"/>
    <x v="0"/>
    <x v="0"/>
    <x v="0"/>
    <x v="3"/>
    <n v="0.5"/>
    <x v="3"/>
    <x v="6"/>
    <n v="1575"/>
    <n v="0.35"/>
  </r>
  <r>
    <x v="0"/>
    <n v="1185732"/>
    <x v="8"/>
    <x v="0"/>
    <x v="0"/>
    <x v="0"/>
    <x v="4"/>
    <n v="0.6"/>
    <x v="3"/>
    <x v="4"/>
    <n v="1620"/>
    <n v="0.3"/>
  </r>
  <r>
    <x v="0"/>
    <n v="1185732"/>
    <x v="8"/>
    <x v="0"/>
    <x v="0"/>
    <x v="0"/>
    <x v="5"/>
    <n v="0.65"/>
    <x v="1"/>
    <x v="19"/>
    <n v="1625"/>
    <n v="0.25"/>
  </r>
  <r>
    <x v="0"/>
    <n v="1185732"/>
    <x v="9"/>
    <x v="0"/>
    <x v="0"/>
    <x v="0"/>
    <x v="0"/>
    <n v="0.65"/>
    <x v="16"/>
    <x v="29"/>
    <n v="3818.75"/>
    <n v="0.5"/>
  </r>
  <r>
    <x v="0"/>
    <n v="1185732"/>
    <x v="9"/>
    <x v="0"/>
    <x v="0"/>
    <x v="0"/>
    <x v="1"/>
    <n v="0.55000000000000004"/>
    <x v="1"/>
    <x v="21"/>
    <n v="1650"/>
    <n v="0.3"/>
  </r>
  <r>
    <x v="0"/>
    <n v="1185732"/>
    <x v="9"/>
    <x v="0"/>
    <x v="0"/>
    <x v="0"/>
    <x v="2"/>
    <n v="0.55000000000000004"/>
    <x v="3"/>
    <x v="14"/>
    <n v="1732.5"/>
    <n v="0.35"/>
  </r>
  <r>
    <x v="0"/>
    <n v="1185732"/>
    <x v="9"/>
    <x v="0"/>
    <x v="0"/>
    <x v="0"/>
    <x v="3"/>
    <n v="0.55000000000000004"/>
    <x v="10"/>
    <x v="30"/>
    <n v="1684.375"/>
    <n v="0.35"/>
  </r>
  <r>
    <x v="0"/>
    <n v="1185732"/>
    <x v="9"/>
    <x v="0"/>
    <x v="0"/>
    <x v="0"/>
    <x v="4"/>
    <n v="0.65"/>
    <x v="10"/>
    <x v="31"/>
    <n v="1706.25"/>
    <n v="0.3"/>
  </r>
  <r>
    <x v="0"/>
    <n v="1185732"/>
    <x v="9"/>
    <x v="0"/>
    <x v="0"/>
    <x v="0"/>
    <x v="5"/>
    <n v="0.7"/>
    <x v="1"/>
    <x v="32"/>
    <n v="1750"/>
    <n v="0.25"/>
  </r>
  <r>
    <x v="0"/>
    <n v="1185732"/>
    <x v="10"/>
    <x v="0"/>
    <x v="0"/>
    <x v="0"/>
    <x v="0"/>
    <n v="0.65"/>
    <x v="17"/>
    <x v="33"/>
    <n v="3737.5"/>
    <n v="0.5"/>
  </r>
  <r>
    <x v="0"/>
    <n v="1185732"/>
    <x v="10"/>
    <x v="0"/>
    <x v="0"/>
    <x v="0"/>
    <x v="1"/>
    <n v="0.55000000000000004"/>
    <x v="18"/>
    <x v="34"/>
    <n v="1608.75"/>
    <n v="0.3"/>
  </r>
  <r>
    <x v="0"/>
    <n v="1185732"/>
    <x v="10"/>
    <x v="0"/>
    <x v="0"/>
    <x v="0"/>
    <x v="2"/>
    <n v="0.55000000000000004"/>
    <x v="19"/>
    <x v="35"/>
    <n v="1771"/>
    <n v="0.35"/>
  </r>
  <r>
    <x v="0"/>
    <n v="1185732"/>
    <x v="10"/>
    <x v="0"/>
    <x v="0"/>
    <x v="0"/>
    <x v="3"/>
    <n v="0.55000000000000004"/>
    <x v="3"/>
    <x v="14"/>
    <n v="1732.5"/>
    <n v="0.35"/>
  </r>
  <r>
    <x v="0"/>
    <n v="1185732"/>
    <x v="10"/>
    <x v="0"/>
    <x v="0"/>
    <x v="0"/>
    <x v="4"/>
    <n v="0.65"/>
    <x v="10"/>
    <x v="31"/>
    <n v="1706.25"/>
    <n v="0.3"/>
  </r>
  <r>
    <x v="0"/>
    <n v="1185732"/>
    <x v="10"/>
    <x v="0"/>
    <x v="0"/>
    <x v="0"/>
    <x v="5"/>
    <n v="0.7"/>
    <x v="18"/>
    <x v="22"/>
    <n v="1706.25"/>
    <n v="0.25"/>
  </r>
  <r>
    <x v="0"/>
    <n v="1185732"/>
    <x v="11"/>
    <x v="0"/>
    <x v="0"/>
    <x v="0"/>
    <x v="0"/>
    <n v="0.65"/>
    <x v="0"/>
    <x v="36"/>
    <n v="3900"/>
    <n v="0.5"/>
  </r>
  <r>
    <x v="0"/>
    <n v="1185732"/>
    <x v="11"/>
    <x v="0"/>
    <x v="0"/>
    <x v="0"/>
    <x v="1"/>
    <n v="0.55000000000000004"/>
    <x v="1"/>
    <x v="21"/>
    <n v="1650"/>
    <n v="0.3"/>
  </r>
  <r>
    <x v="0"/>
    <n v="1185732"/>
    <x v="11"/>
    <x v="0"/>
    <x v="0"/>
    <x v="0"/>
    <x v="2"/>
    <n v="0.55000000000000004"/>
    <x v="5"/>
    <x v="37"/>
    <n v="1828.7499999999998"/>
    <n v="0.35"/>
  </r>
  <r>
    <x v="0"/>
    <n v="1185732"/>
    <x v="11"/>
    <x v="0"/>
    <x v="0"/>
    <x v="0"/>
    <x v="3"/>
    <n v="0.55000000000000004"/>
    <x v="3"/>
    <x v="14"/>
    <n v="1732.5"/>
    <n v="0.35"/>
  </r>
  <r>
    <x v="0"/>
    <n v="1185732"/>
    <x v="11"/>
    <x v="0"/>
    <x v="0"/>
    <x v="0"/>
    <x v="4"/>
    <n v="0.65"/>
    <x v="3"/>
    <x v="38"/>
    <n v="1755"/>
    <n v="0.3"/>
  </r>
  <r>
    <x v="0"/>
    <n v="1185732"/>
    <x v="11"/>
    <x v="0"/>
    <x v="0"/>
    <x v="0"/>
    <x v="5"/>
    <n v="0.7"/>
    <x v="1"/>
    <x v="32"/>
    <n v="1750"/>
    <n v="0.25"/>
  </r>
  <r>
    <x v="1"/>
    <n v="1197831"/>
    <x v="12"/>
    <x v="1"/>
    <x v="1"/>
    <x v="1"/>
    <x v="0"/>
    <n v="0.25"/>
    <x v="3"/>
    <x v="39"/>
    <n v="787.5"/>
    <n v="0.35"/>
  </r>
  <r>
    <x v="1"/>
    <n v="1197831"/>
    <x v="12"/>
    <x v="1"/>
    <x v="1"/>
    <x v="1"/>
    <x v="1"/>
    <n v="0.35"/>
    <x v="3"/>
    <x v="40"/>
    <n v="1102.5"/>
    <n v="0.35"/>
  </r>
  <r>
    <x v="1"/>
    <n v="1197831"/>
    <x v="12"/>
    <x v="1"/>
    <x v="1"/>
    <x v="1"/>
    <x v="2"/>
    <n v="0.35"/>
    <x v="20"/>
    <x v="41"/>
    <n v="857.5"/>
    <n v="0.35"/>
  </r>
  <r>
    <x v="1"/>
    <n v="1197831"/>
    <x v="12"/>
    <x v="1"/>
    <x v="1"/>
    <x v="1"/>
    <x v="3"/>
    <n v="0.35"/>
    <x v="20"/>
    <x v="41"/>
    <n v="1102.5"/>
    <n v="0.45"/>
  </r>
  <r>
    <x v="1"/>
    <n v="1197831"/>
    <x v="12"/>
    <x v="1"/>
    <x v="1"/>
    <x v="1"/>
    <x v="4"/>
    <n v="0.4"/>
    <x v="21"/>
    <x v="42"/>
    <n v="660"/>
    <n v="0.3"/>
  </r>
  <r>
    <x v="1"/>
    <n v="1197831"/>
    <x v="12"/>
    <x v="1"/>
    <x v="1"/>
    <x v="1"/>
    <x v="5"/>
    <n v="0.35"/>
    <x v="20"/>
    <x v="41"/>
    <n v="1225"/>
    <n v="0.5"/>
  </r>
  <r>
    <x v="1"/>
    <n v="1197831"/>
    <x v="13"/>
    <x v="1"/>
    <x v="1"/>
    <x v="1"/>
    <x v="0"/>
    <n v="0.25"/>
    <x v="2"/>
    <x v="43"/>
    <n v="743.75"/>
    <n v="0.35"/>
  </r>
  <r>
    <x v="1"/>
    <n v="1197831"/>
    <x v="13"/>
    <x v="1"/>
    <x v="1"/>
    <x v="1"/>
    <x v="1"/>
    <n v="0.35"/>
    <x v="2"/>
    <x v="44"/>
    <n v="1041.25"/>
    <n v="0.35"/>
  </r>
  <r>
    <x v="1"/>
    <n v="1197831"/>
    <x v="13"/>
    <x v="1"/>
    <x v="1"/>
    <x v="1"/>
    <x v="2"/>
    <n v="0.35"/>
    <x v="22"/>
    <x v="45"/>
    <n v="826.875"/>
    <n v="0.35"/>
  </r>
  <r>
    <x v="1"/>
    <n v="1197831"/>
    <x v="13"/>
    <x v="1"/>
    <x v="1"/>
    <x v="1"/>
    <x v="3"/>
    <n v="0.35"/>
    <x v="23"/>
    <x v="46"/>
    <n v="984.375"/>
    <n v="0.45"/>
  </r>
  <r>
    <x v="1"/>
    <n v="1197831"/>
    <x v="13"/>
    <x v="1"/>
    <x v="1"/>
    <x v="1"/>
    <x v="4"/>
    <n v="0.4"/>
    <x v="24"/>
    <x v="47"/>
    <n v="600"/>
    <n v="0.3"/>
  </r>
  <r>
    <x v="1"/>
    <n v="1197831"/>
    <x v="13"/>
    <x v="1"/>
    <x v="1"/>
    <x v="1"/>
    <x v="5"/>
    <n v="0.35"/>
    <x v="20"/>
    <x v="41"/>
    <n v="1225"/>
    <n v="0.5"/>
  </r>
  <r>
    <x v="1"/>
    <n v="1197831"/>
    <x v="14"/>
    <x v="1"/>
    <x v="1"/>
    <x v="1"/>
    <x v="0"/>
    <n v="0.3"/>
    <x v="10"/>
    <x v="48"/>
    <n v="918.74999999999989"/>
    <n v="0.35"/>
  </r>
  <r>
    <x v="1"/>
    <n v="1197831"/>
    <x v="14"/>
    <x v="1"/>
    <x v="1"/>
    <x v="1"/>
    <x v="1"/>
    <n v="0.4"/>
    <x v="10"/>
    <x v="49"/>
    <n v="1225"/>
    <n v="0.35"/>
  </r>
  <r>
    <x v="1"/>
    <n v="1197831"/>
    <x v="14"/>
    <x v="1"/>
    <x v="1"/>
    <x v="1"/>
    <x v="2"/>
    <n v="0.35"/>
    <x v="20"/>
    <x v="41"/>
    <n v="857.5"/>
    <n v="0.35"/>
  </r>
  <r>
    <x v="1"/>
    <n v="1197831"/>
    <x v="14"/>
    <x v="1"/>
    <x v="1"/>
    <x v="1"/>
    <x v="3"/>
    <n v="0.4"/>
    <x v="25"/>
    <x v="50"/>
    <n v="1080"/>
    <n v="0.45"/>
  </r>
  <r>
    <x v="1"/>
    <n v="1197831"/>
    <x v="14"/>
    <x v="1"/>
    <x v="1"/>
    <x v="1"/>
    <x v="4"/>
    <n v="0.45"/>
    <x v="24"/>
    <x v="39"/>
    <n v="675"/>
    <n v="0.3"/>
  </r>
  <r>
    <x v="1"/>
    <n v="1197831"/>
    <x v="14"/>
    <x v="1"/>
    <x v="1"/>
    <x v="1"/>
    <x v="5"/>
    <n v="0.4"/>
    <x v="26"/>
    <x v="51"/>
    <n v="1300"/>
    <n v="0.5"/>
  </r>
  <r>
    <x v="1"/>
    <n v="1197831"/>
    <x v="15"/>
    <x v="1"/>
    <x v="1"/>
    <x v="1"/>
    <x v="0"/>
    <n v="0.3"/>
    <x v="3"/>
    <x v="52"/>
    <n v="944.99999999999989"/>
    <n v="0.35"/>
  </r>
  <r>
    <x v="1"/>
    <n v="1197831"/>
    <x v="15"/>
    <x v="1"/>
    <x v="1"/>
    <x v="1"/>
    <x v="1"/>
    <n v="0.4"/>
    <x v="3"/>
    <x v="11"/>
    <n v="1260"/>
    <n v="0.35"/>
  </r>
  <r>
    <x v="1"/>
    <n v="1197831"/>
    <x v="15"/>
    <x v="1"/>
    <x v="1"/>
    <x v="1"/>
    <x v="2"/>
    <n v="0.35"/>
    <x v="27"/>
    <x v="53"/>
    <n v="888.125"/>
    <n v="0.35"/>
  </r>
  <r>
    <x v="1"/>
    <n v="1197831"/>
    <x v="15"/>
    <x v="1"/>
    <x v="1"/>
    <x v="1"/>
    <x v="3"/>
    <n v="0.4"/>
    <x v="23"/>
    <x v="54"/>
    <n v="1125"/>
    <n v="0.45"/>
  </r>
  <r>
    <x v="1"/>
    <n v="1197831"/>
    <x v="15"/>
    <x v="1"/>
    <x v="1"/>
    <x v="1"/>
    <x v="4"/>
    <n v="0.45"/>
    <x v="28"/>
    <x v="45"/>
    <n v="708.75"/>
    <n v="0.3"/>
  </r>
  <r>
    <x v="1"/>
    <n v="1197831"/>
    <x v="15"/>
    <x v="1"/>
    <x v="1"/>
    <x v="1"/>
    <x v="5"/>
    <n v="0.4"/>
    <x v="9"/>
    <x v="55"/>
    <n v="1600"/>
    <n v="0.5"/>
  </r>
  <r>
    <x v="1"/>
    <n v="1197831"/>
    <x v="16"/>
    <x v="1"/>
    <x v="1"/>
    <x v="1"/>
    <x v="0"/>
    <n v="0.3"/>
    <x v="8"/>
    <x v="56"/>
    <n v="971.24999999999989"/>
    <n v="0.35"/>
  </r>
  <r>
    <x v="1"/>
    <n v="1197831"/>
    <x v="16"/>
    <x v="1"/>
    <x v="1"/>
    <x v="1"/>
    <x v="1"/>
    <n v="0.4"/>
    <x v="8"/>
    <x v="57"/>
    <n v="1295"/>
    <n v="0.35"/>
  </r>
  <r>
    <x v="1"/>
    <n v="1197831"/>
    <x v="16"/>
    <x v="1"/>
    <x v="1"/>
    <x v="1"/>
    <x v="2"/>
    <n v="0.35"/>
    <x v="29"/>
    <x v="58"/>
    <n v="949.37499999999989"/>
    <n v="0.35"/>
  </r>
  <r>
    <x v="1"/>
    <n v="1197831"/>
    <x v="16"/>
    <x v="1"/>
    <x v="1"/>
    <x v="1"/>
    <x v="3"/>
    <n v="0.4"/>
    <x v="20"/>
    <x v="59"/>
    <n v="1260"/>
    <n v="0.45"/>
  </r>
  <r>
    <x v="1"/>
    <n v="1197831"/>
    <x v="16"/>
    <x v="1"/>
    <x v="1"/>
    <x v="1"/>
    <x v="4"/>
    <n v="0.45"/>
    <x v="25"/>
    <x v="52"/>
    <n v="810"/>
    <n v="0.3"/>
  </r>
  <r>
    <x v="1"/>
    <n v="1197831"/>
    <x v="16"/>
    <x v="1"/>
    <x v="1"/>
    <x v="1"/>
    <x v="5"/>
    <n v="0.4"/>
    <x v="5"/>
    <x v="7"/>
    <n v="1900"/>
    <n v="0.5"/>
  </r>
  <r>
    <x v="1"/>
    <n v="1197831"/>
    <x v="17"/>
    <x v="1"/>
    <x v="1"/>
    <x v="1"/>
    <x v="0"/>
    <n v="0.4"/>
    <x v="5"/>
    <x v="7"/>
    <n v="1330"/>
    <n v="0.35"/>
  </r>
  <r>
    <x v="1"/>
    <n v="1197831"/>
    <x v="17"/>
    <x v="1"/>
    <x v="1"/>
    <x v="1"/>
    <x v="1"/>
    <n v="0.45"/>
    <x v="5"/>
    <x v="60"/>
    <n v="1496.25"/>
    <n v="0.35"/>
  </r>
  <r>
    <x v="1"/>
    <n v="1197831"/>
    <x v="17"/>
    <x v="1"/>
    <x v="1"/>
    <x v="1"/>
    <x v="2"/>
    <n v="0.4"/>
    <x v="9"/>
    <x v="55"/>
    <n v="1120"/>
    <n v="0.35"/>
  </r>
  <r>
    <x v="1"/>
    <n v="1197831"/>
    <x v="17"/>
    <x v="1"/>
    <x v="1"/>
    <x v="1"/>
    <x v="3"/>
    <n v="0.4"/>
    <x v="30"/>
    <x v="61"/>
    <n v="1350"/>
    <n v="0.45"/>
  </r>
  <r>
    <x v="1"/>
    <n v="1197831"/>
    <x v="17"/>
    <x v="1"/>
    <x v="1"/>
    <x v="1"/>
    <x v="4"/>
    <n v="0.45"/>
    <x v="26"/>
    <x v="62"/>
    <n v="877.5"/>
    <n v="0.3"/>
  </r>
  <r>
    <x v="1"/>
    <n v="1197831"/>
    <x v="17"/>
    <x v="1"/>
    <x v="1"/>
    <x v="1"/>
    <x v="5"/>
    <n v="0.5"/>
    <x v="1"/>
    <x v="1"/>
    <n v="2500"/>
    <n v="0.5"/>
  </r>
  <r>
    <x v="1"/>
    <n v="1197831"/>
    <x v="18"/>
    <x v="1"/>
    <x v="1"/>
    <x v="1"/>
    <x v="0"/>
    <n v="0.4"/>
    <x v="5"/>
    <x v="7"/>
    <n v="1330"/>
    <n v="0.35"/>
  </r>
  <r>
    <x v="1"/>
    <n v="1197831"/>
    <x v="18"/>
    <x v="1"/>
    <x v="1"/>
    <x v="1"/>
    <x v="1"/>
    <n v="0.45"/>
    <x v="5"/>
    <x v="60"/>
    <n v="1496.25"/>
    <n v="0.35"/>
  </r>
  <r>
    <x v="1"/>
    <n v="1197831"/>
    <x v="18"/>
    <x v="1"/>
    <x v="1"/>
    <x v="1"/>
    <x v="2"/>
    <n v="0.4"/>
    <x v="14"/>
    <x v="63"/>
    <n v="1540"/>
    <n v="0.35"/>
  </r>
  <r>
    <x v="1"/>
    <n v="1197831"/>
    <x v="18"/>
    <x v="1"/>
    <x v="1"/>
    <x v="1"/>
    <x v="3"/>
    <n v="0.4"/>
    <x v="20"/>
    <x v="59"/>
    <n v="1260"/>
    <n v="0.45"/>
  </r>
  <r>
    <x v="1"/>
    <n v="1197831"/>
    <x v="18"/>
    <x v="1"/>
    <x v="1"/>
    <x v="1"/>
    <x v="4"/>
    <n v="0.45"/>
    <x v="20"/>
    <x v="40"/>
    <n v="945"/>
    <n v="0.3"/>
  </r>
  <r>
    <x v="1"/>
    <n v="1197831"/>
    <x v="18"/>
    <x v="1"/>
    <x v="1"/>
    <x v="1"/>
    <x v="5"/>
    <n v="0.5"/>
    <x v="18"/>
    <x v="64"/>
    <n v="2437.5"/>
    <n v="0.5"/>
  </r>
  <r>
    <x v="1"/>
    <n v="1197831"/>
    <x v="19"/>
    <x v="1"/>
    <x v="1"/>
    <x v="1"/>
    <x v="0"/>
    <n v="0.4"/>
    <x v="8"/>
    <x v="57"/>
    <n v="1295"/>
    <n v="0.35"/>
  </r>
  <r>
    <x v="1"/>
    <n v="1197831"/>
    <x v="19"/>
    <x v="1"/>
    <x v="1"/>
    <x v="1"/>
    <x v="1"/>
    <n v="0.45"/>
    <x v="8"/>
    <x v="65"/>
    <n v="1456.875"/>
    <n v="0.35"/>
  </r>
  <r>
    <x v="1"/>
    <n v="1197831"/>
    <x v="19"/>
    <x v="1"/>
    <x v="1"/>
    <x v="1"/>
    <x v="2"/>
    <n v="0.4"/>
    <x v="14"/>
    <x v="63"/>
    <n v="1540"/>
    <n v="0.35"/>
  </r>
  <r>
    <x v="1"/>
    <n v="1197831"/>
    <x v="19"/>
    <x v="1"/>
    <x v="1"/>
    <x v="1"/>
    <x v="3"/>
    <n v="0.4"/>
    <x v="26"/>
    <x v="51"/>
    <n v="1170"/>
    <n v="0.45"/>
  </r>
  <r>
    <x v="1"/>
    <n v="1197831"/>
    <x v="19"/>
    <x v="1"/>
    <x v="1"/>
    <x v="1"/>
    <x v="4"/>
    <n v="0.45"/>
    <x v="26"/>
    <x v="62"/>
    <n v="877.5"/>
    <n v="0.3"/>
  </r>
  <r>
    <x v="1"/>
    <n v="1197831"/>
    <x v="19"/>
    <x v="1"/>
    <x v="1"/>
    <x v="1"/>
    <x v="5"/>
    <n v="0.5"/>
    <x v="3"/>
    <x v="6"/>
    <n v="2250"/>
    <n v="0.5"/>
  </r>
  <r>
    <x v="1"/>
    <n v="1197831"/>
    <x v="20"/>
    <x v="1"/>
    <x v="1"/>
    <x v="1"/>
    <x v="0"/>
    <n v="0.45"/>
    <x v="2"/>
    <x v="3"/>
    <n v="1338.75"/>
    <n v="0.35"/>
  </r>
  <r>
    <x v="1"/>
    <n v="1197831"/>
    <x v="20"/>
    <x v="1"/>
    <x v="1"/>
    <x v="1"/>
    <x v="1"/>
    <n v="0.45"/>
    <x v="2"/>
    <x v="3"/>
    <n v="1338.75"/>
    <n v="0.35"/>
  </r>
  <r>
    <x v="1"/>
    <n v="1197831"/>
    <x v="20"/>
    <x v="1"/>
    <x v="1"/>
    <x v="1"/>
    <x v="2"/>
    <n v="0.5"/>
    <x v="3"/>
    <x v="6"/>
    <n v="1575"/>
    <n v="0.35"/>
  </r>
  <r>
    <x v="1"/>
    <n v="1197831"/>
    <x v="20"/>
    <x v="1"/>
    <x v="1"/>
    <x v="1"/>
    <x v="3"/>
    <n v="0.5"/>
    <x v="23"/>
    <x v="66"/>
    <n v="1406.25"/>
    <n v="0.45"/>
  </r>
  <r>
    <x v="1"/>
    <n v="1197831"/>
    <x v="20"/>
    <x v="1"/>
    <x v="1"/>
    <x v="1"/>
    <x v="4"/>
    <n v="0.45"/>
    <x v="23"/>
    <x v="67"/>
    <n v="843.75"/>
    <n v="0.3"/>
  </r>
  <r>
    <x v="1"/>
    <n v="1197831"/>
    <x v="20"/>
    <x v="1"/>
    <x v="1"/>
    <x v="1"/>
    <x v="5"/>
    <n v="0.55000000000000004"/>
    <x v="2"/>
    <x v="68"/>
    <n v="2337.5"/>
    <n v="0.5"/>
  </r>
  <r>
    <x v="1"/>
    <n v="1197831"/>
    <x v="21"/>
    <x v="1"/>
    <x v="1"/>
    <x v="1"/>
    <x v="0"/>
    <n v="0.45"/>
    <x v="9"/>
    <x v="11"/>
    <n v="1260"/>
    <n v="0.35"/>
  </r>
  <r>
    <x v="1"/>
    <n v="1197831"/>
    <x v="21"/>
    <x v="1"/>
    <x v="1"/>
    <x v="1"/>
    <x v="1"/>
    <n v="0.45"/>
    <x v="9"/>
    <x v="11"/>
    <n v="1260"/>
    <n v="0.35"/>
  </r>
  <r>
    <x v="1"/>
    <n v="1197831"/>
    <x v="21"/>
    <x v="1"/>
    <x v="1"/>
    <x v="1"/>
    <x v="2"/>
    <n v="0.5"/>
    <x v="30"/>
    <x v="69"/>
    <n v="1312.5"/>
    <n v="0.35"/>
  </r>
  <r>
    <x v="1"/>
    <n v="1197831"/>
    <x v="21"/>
    <x v="1"/>
    <x v="1"/>
    <x v="1"/>
    <x v="3"/>
    <n v="0.5"/>
    <x v="25"/>
    <x v="61"/>
    <n v="1350"/>
    <n v="0.45"/>
  </r>
  <r>
    <x v="1"/>
    <n v="1197831"/>
    <x v="21"/>
    <x v="1"/>
    <x v="1"/>
    <x v="1"/>
    <x v="4"/>
    <n v="0.45"/>
    <x v="31"/>
    <x v="70"/>
    <n v="776.25"/>
    <n v="0.3"/>
  </r>
  <r>
    <x v="1"/>
    <n v="1197831"/>
    <x v="21"/>
    <x v="1"/>
    <x v="1"/>
    <x v="1"/>
    <x v="5"/>
    <n v="0.55000000000000004"/>
    <x v="30"/>
    <x v="71"/>
    <n v="2062.5"/>
    <n v="0.5"/>
  </r>
  <r>
    <x v="1"/>
    <n v="1197831"/>
    <x v="22"/>
    <x v="1"/>
    <x v="1"/>
    <x v="1"/>
    <x v="0"/>
    <n v="0.45"/>
    <x v="3"/>
    <x v="72"/>
    <n v="1417.5"/>
    <n v="0.35"/>
  </r>
  <r>
    <x v="1"/>
    <n v="1197831"/>
    <x v="22"/>
    <x v="1"/>
    <x v="1"/>
    <x v="1"/>
    <x v="1"/>
    <n v="0.45"/>
    <x v="3"/>
    <x v="72"/>
    <n v="1417.5"/>
    <n v="0.35"/>
  </r>
  <r>
    <x v="1"/>
    <n v="1197831"/>
    <x v="22"/>
    <x v="1"/>
    <x v="1"/>
    <x v="1"/>
    <x v="2"/>
    <n v="0.5"/>
    <x v="6"/>
    <x v="71"/>
    <n v="1443.75"/>
    <n v="0.35"/>
  </r>
  <r>
    <x v="1"/>
    <n v="1197831"/>
    <x v="22"/>
    <x v="1"/>
    <x v="1"/>
    <x v="1"/>
    <x v="3"/>
    <n v="0.5"/>
    <x v="22"/>
    <x v="73"/>
    <n v="1518.75"/>
    <n v="0.45"/>
  </r>
  <r>
    <x v="1"/>
    <n v="1197831"/>
    <x v="22"/>
    <x v="1"/>
    <x v="1"/>
    <x v="1"/>
    <x v="4"/>
    <n v="0.45"/>
    <x v="26"/>
    <x v="62"/>
    <n v="877.5"/>
    <n v="0.3"/>
  </r>
  <r>
    <x v="1"/>
    <n v="1197831"/>
    <x v="22"/>
    <x v="1"/>
    <x v="1"/>
    <x v="1"/>
    <x v="5"/>
    <n v="0.55000000000000004"/>
    <x v="2"/>
    <x v="68"/>
    <n v="2337.5"/>
    <n v="0.5"/>
  </r>
  <r>
    <x v="1"/>
    <n v="1197831"/>
    <x v="23"/>
    <x v="1"/>
    <x v="1"/>
    <x v="1"/>
    <x v="0"/>
    <n v="0.45"/>
    <x v="5"/>
    <x v="60"/>
    <n v="1496.25"/>
    <n v="0.35"/>
  </r>
  <r>
    <x v="1"/>
    <n v="1197831"/>
    <x v="23"/>
    <x v="1"/>
    <x v="1"/>
    <x v="1"/>
    <x v="1"/>
    <n v="0.45"/>
    <x v="5"/>
    <x v="60"/>
    <n v="1496.25"/>
    <n v="0.35"/>
  </r>
  <r>
    <x v="1"/>
    <n v="1197831"/>
    <x v="23"/>
    <x v="1"/>
    <x v="1"/>
    <x v="1"/>
    <x v="2"/>
    <n v="0.5"/>
    <x v="2"/>
    <x v="17"/>
    <n v="1487.5"/>
    <n v="0.35"/>
  </r>
  <r>
    <x v="1"/>
    <n v="1197831"/>
    <x v="23"/>
    <x v="1"/>
    <x v="1"/>
    <x v="1"/>
    <x v="3"/>
    <n v="0.5"/>
    <x v="20"/>
    <x v="49"/>
    <n v="1575"/>
    <n v="0.45"/>
  </r>
  <r>
    <x v="1"/>
    <n v="1197831"/>
    <x v="23"/>
    <x v="1"/>
    <x v="1"/>
    <x v="1"/>
    <x v="4"/>
    <n v="0.45"/>
    <x v="26"/>
    <x v="62"/>
    <n v="877.5"/>
    <n v="0.3"/>
  </r>
  <r>
    <x v="1"/>
    <n v="1197831"/>
    <x v="23"/>
    <x v="1"/>
    <x v="1"/>
    <x v="1"/>
    <x v="5"/>
    <n v="0.55000000000000004"/>
    <x v="3"/>
    <x v="14"/>
    <n v="2475"/>
    <n v="0.5"/>
  </r>
  <r>
    <x v="2"/>
    <n v="1128299"/>
    <x v="24"/>
    <x v="2"/>
    <x v="2"/>
    <x v="2"/>
    <x v="0"/>
    <n v="0.39999999999999997"/>
    <x v="29"/>
    <x v="74"/>
    <n v="1085"/>
    <n v="0.35000000000000003"/>
  </r>
  <r>
    <x v="2"/>
    <n v="1128299"/>
    <x v="24"/>
    <x v="2"/>
    <x v="2"/>
    <x v="2"/>
    <x v="1"/>
    <n v="0.5"/>
    <x v="29"/>
    <x v="75"/>
    <n v="775"/>
    <n v="0.2"/>
  </r>
  <r>
    <x v="2"/>
    <n v="1128299"/>
    <x v="24"/>
    <x v="2"/>
    <x v="2"/>
    <x v="2"/>
    <x v="2"/>
    <n v="0.5"/>
    <x v="29"/>
    <x v="75"/>
    <n v="1356.2500000000002"/>
    <n v="0.35000000000000003"/>
  </r>
  <r>
    <x v="2"/>
    <n v="1128299"/>
    <x v="24"/>
    <x v="2"/>
    <x v="2"/>
    <x v="2"/>
    <x v="3"/>
    <n v="0.5"/>
    <x v="23"/>
    <x v="66"/>
    <n v="937.5"/>
    <n v="0.3"/>
  </r>
  <r>
    <x v="2"/>
    <n v="1128299"/>
    <x v="24"/>
    <x v="2"/>
    <x v="2"/>
    <x v="2"/>
    <x v="4"/>
    <n v="0.55000000000000004"/>
    <x v="31"/>
    <x v="76"/>
    <n v="1581.2500000000002"/>
    <n v="0.5"/>
  </r>
  <r>
    <x v="2"/>
    <n v="1128299"/>
    <x v="24"/>
    <x v="2"/>
    <x v="2"/>
    <x v="2"/>
    <x v="5"/>
    <n v="0.5"/>
    <x v="29"/>
    <x v="75"/>
    <n v="581.25000000000011"/>
    <n v="0.15000000000000002"/>
  </r>
  <r>
    <x v="2"/>
    <n v="1128299"/>
    <x v="25"/>
    <x v="2"/>
    <x v="2"/>
    <x v="2"/>
    <x v="0"/>
    <n v="0.39999999999999997"/>
    <x v="6"/>
    <x v="77"/>
    <n v="1155"/>
    <n v="0.35000000000000003"/>
  </r>
  <r>
    <x v="2"/>
    <n v="1128299"/>
    <x v="25"/>
    <x v="2"/>
    <x v="2"/>
    <x v="2"/>
    <x v="1"/>
    <n v="0.5"/>
    <x v="27"/>
    <x v="78"/>
    <n v="725"/>
    <n v="0.2"/>
  </r>
  <r>
    <x v="2"/>
    <n v="1128299"/>
    <x v="25"/>
    <x v="2"/>
    <x v="2"/>
    <x v="2"/>
    <x v="2"/>
    <n v="0.5"/>
    <x v="27"/>
    <x v="78"/>
    <n v="1268.7500000000002"/>
    <n v="0.35000000000000003"/>
  </r>
  <r>
    <x v="2"/>
    <n v="1128299"/>
    <x v="25"/>
    <x v="2"/>
    <x v="2"/>
    <x v="2"/>
    <x v="3"/>
    <n v="0.5"/>
    <x v="31"/>
    <x v="79"/>
    <n v="862.5"/>
    <n v="0.3"/>
  </r>
  <r>
    <x v="2"/>
    <n v="1128299"/>
    <x v="25"/>
    <x v="2"/>
    <x v="2"/>
    <x v="2"/>
    <x v="4"/>
    <n v="0.55000000000000004"/>
    <x v="24"/>
    <x v="80"/>
    <n v="1375"/>
    <n v="0.5"/>
  </r>
  <r>
    <x v="2"/>
    <n v="1128299"/>
    <x v="25"/>
    <x v="2"/>
    <x v="2"/>
    <x v="2"/>
    <x v="5"/>
    <n v="0.5"/>
    <x v="20"/>
    <x v="49"/>
    <n v="525.00000000000011"/>
    <n v="0.15000000000000002"/>
  </r>
  <r>
    <x v="2"/>
    <n v="1128299"/>
    <x v="26"/>
    <x v="2"/>
    <x v="2"/>
    <x v="2"/>
    <x v="0"/>
    <n v="0.5"/>
    <x v="2"/>
    <x v="17"/>
    <n v="1487.5000000000002"/>
    <n v="0.35000000000000003"/>
  </r>
  <r>
    <x v="2"/>
    <n v="1128299"/>
    <x v="26"/>
    <x v="2"/>
    <x v="2"/>
    <x v="2"/>
    <x v="1"/>
    <n v="0.6"/>
    <x v="20"/>
    <x v="81"/>
    <n v="840"/>
    <n v="0.2"/>
  </r>
  <r>
    <x v="2"/>
    <n v="1128299"/>
    <x v="26"/>
    <x v="2"/>
    <x v="2"/>
    <x v="2"/>
    <x v="2"/>
    <n v="0.6"/>
    <x v="20"/>
    <x v="81"/>
    <n v="1470.0000000000002"/>
    <n v="0.35000000000000003"/>
  </r>
  <r>
    <x v="2"/>
    <n v="1128299"/>
    <x v="26"/>
    <x v="2"/>
    <x v="2"/>
    <x v="2"/>
    <x v="3"/>
    <n v="0.6"/>
    <x v="25"/>
    <x v="11"/>
    <n v="1080"/>
    <n v="0.3"/>
  </r>
  <r>
    <x v="2"/>
    <n v="1128299"/>
    <x v="26"/>
    <x v="2"/>
    <x v="2"/>
    <x v="2"/>
    <x v="4"/>
    <n v="0.65"/>
    <x v="24"/>
    <x v="82"/>
    <n v="1625"/>
    <n v="0.5"/>
  </r>
  <r>
    <x v="2"/>
    <n v="1128299"/>
    <x v="26"/>
    <x v="2"/>
    <x v="2"/>
    <x v="2"/>
    <x v="5"/>
    <n v="0.6"/>
    <x v="20"/>
    <x v="81"/>
    <n v="630.00000000000011"/>
    <n v="0.15000000000000002"/>
  </r>
  <r>
    <x v="2"/>
    <n v="1128299"/>
    <x v="27"/>
    <x v="2"/>
    <x v="2"/>
    <x v="2"/>
    <x v="0"/>
    <n v="0.6"/>
    <x v="10"/>
    <x v="18"/>
    <n v="1837.5000000000002"/>
    <n v="0.35000000000000003"/>
  </r>
  <r>
    <x v="2"/>
    <n v="1128299"/>
    <x v="27"/>
    <x v="2"/>
    <x v="2"/>
    <x v="2"/>
    <x v="1"/>
    <n v="0.65"/>
    <x v="22"/>
    <x v="83"/>
    <n v="877.5"/>
    <n v="0.2"/>
  </r>
  <r>
    <x v="2"/>
    <n v="1128299"/>
    <x v="27"/>
    <x v="2"/>
    <x v="2"/>
    <x v="2"/>
    <x v="2"/>
    <n v="0.65"/>
    <x v="27"/>
    <x v="84"/>
    <n v="1649.3750000000002"/>
    <n v="0.35000000000000003"/>
  </r>
  <r>
    <x v="2"/>
    <n v="1128299"/>
    <x v="27"/>
    <x v="2"/>
    <x v="2"/>
    <x v="2"/>
    <x v="3"/>
    <n v="0.6"/>
    <x v="23"/>
    <x v="69"/>
    <n v="1125"/>
    <n v="0.3"/>
  </r>
  <r>
    <x v="2"/>
    <n v="1128299"/>
    <x v="27"/>
    <x v="2"/>
    <x v="2"/>
    <x v="2"/>
    <x v="4"/>
    <n v="0.65"/>
    <x v="28"/>
    <x v="85"/>
    <n v="1706.25"/>
    <n v="0.5"/>
  </r>
  <r>
    <x v="2"/>
    <n v="1128299"/>
    <x v="27"/>
    <x v="2"/>
    <x v="2"/>
    <x v="2"/>
    <x v="5"/>
    <n v="0.8"/>
    <x v="20"/>
    <x v="86"/>
    <n v="840.00000000000011"/>
    <n v="0.15000000000000002"/>
  </r>
  <r>
    <x v="2"/>
    <n v="1128299"/>
    <x v="28"/>
    <x v="2"/>
    <x v="2"/>
    <x v="2"/>
    <x v="0"/>
    <n v="0.6"/>
    <x v="3"/>
    <x v="4"/>
    <n v="2160"/>
    <n v="0.4"/>
  </r>
  <r>
    <x v="2"/>
    <n v="1128299"/>
    <x v="28"/>
    <x v="2"/>
    <x v="2"/>
    <x v="2"/>
    <x v="1"/>
    <n v="0.65"/>
    <x v="30"/>
    <x v="64"/>
    <n v="1218.75"/>
    <n v="0.25"/>
  </r>
  <r>
    <x v="2"/>
    <n v="1128299"/>
    <x v="28"/>
    <x v="2"/>
    <x v="2"/>
    <x v="2"/>
    <x v="2"/>
    <n v="0.65"/>
    <x v="30"/>
    <x v="64"/>
    <n v="1950"/>
    <n v="0.4"/>
  </r>
  <r>
    <x v="2"/>
    <n v="1128299"/>
    <x v="28"/>
    <x v="2"/>
    <x v="2"/>
    <x v="2"/>
    <x v="3"/>
    <n v="0.6"/>
    <x v="26"/>
    <x v="87"/>
    <n v="1365"/>
    <n v="0.35"/>
  </r>
  <r>
    <x v="2"/>
    <n v="1128299"/>
    <x v="28"/>
    <x v="2"/>
    <x v="2"/>
    <x v="2"/>
    <x v="4"/>
    <n v="0.65"/>
    <x v="21"/>
    <x v="88"/>
    <n v="1966.2500000000002"/>
    <n v="0.55000000000000004"/>
  </r>
  <r>
    <x v="2"/>
    <n v="1128299"/>
    <x v="28"/>
    <x v="2"/>
    <x v="2"/>
    <x v="2"/>
    <x v="5"/>
    <n v="0.8"/>
    <x v="27"/>
    <x v="89"/>
    <n v="1160"/>
    <n v="0.2"/>
  </r>
  <r>
    <x v="2"/>
    <n v="1128299"/>
    <x v="29"/>
    <x v="2"/>
    <x v="2"/>
    <x v="2"/>
    <x v="0"/>
    <n v="0.6"/>
    <x v="18"/>
    <x v="38"/>
    <n v="2340"/>
    <n v="0.4"/>
  </r>
  <r>
    <x v="2"/>
    <n v="1128299"/>
    <x v="29"/>
    <x v="2"/>
    <x v="2"/>
    <x v="2"/>
    <x v="1"/>
    <n v="0.65"/>
    <x v="6"/>
    <x v="34"/>
    <n v="1340.625"/>
    <n v="0.25"/>
  </r>
  <r>
    <x v="2"/>
    <n v="1128299"/>
    <x v="29"/>
    <x v="2"/>
    <x v="2"/>
    <x v="2"/>
    <x v="2"/>
    <n v="0.65"/>
    <x v="6"/>
    <x v="34"/>
    <n v="2145"/>
    <n v="0.4"/>
  </r>
  <r>
    <x v="2"/>
    <n v="1128299"/>
    <x v="29"/>
    <x v="2"/>
    <x v="2"/>
    <x v="2"/>
    <x v="3"/>
    <n v="0.6"/>
    <x v="20"/>
    <x v="81"/>
    <n v="1470"/>
    <n v="0.35"/>
  </r>
  <r>
    <x v="2"/>
    <n v="1128299"/>
    <x v="29"/>
    <x v="2"/>
    <x v="2"/>
    <x v="2"/>
    <x v="4"/>
    <n v="0.65"/>
    <x v="31"/>
    <x v="90"/>
    <n v="2055.625"/>
    <n v="0.55000000000000004"/>
  </r>
  <r>
    <x v="2"/>
    <n v="1128299"/>
    <x v="29"/>
    <x v="2"/>
    <x v="2"/>
    <x v="2"/>
    <x v="5"/>
    <n v="0.8"/>
    <x v="10"/>
    <x v="32"/>
    <n v="1400"/>
    <n v="0.2"/>
  </r>
  <r>
    <x v="2"/>
    <n v="1128299"/>
    <x v="30"/>
    <x v="2"/>
    <x v="2"/>
    <x v="2"/>
    <x v="0"/>
    <n v="0.6"/>
    <x v="13"/>
    <x v="91"/>
    <n v="2152.5"/>
    <n v="0.35000000000000003"/>
  </r>
  <r>
    <x v="2"/>
    <n v="1128299"/>
    <x v="30"/>
    <x v="2"/>
    <x v="2"/>
    <x v="2"/>
    <x v="1"/>
    <n v="0.65"/>
    <x v="10"/>
    <x v="31"/>
    <n v="1137.5"/>
    <n v="0.2"/>
  </r>
  <r>
    <x v="2"/>
    <n v="1128299"/>
    <x v="30"/>
    <x v="2"/>
    <x v="2"/>
    <x v="2"/>
    <x v="2"/>
    <n v="0.65"/>
    <x v="6"/>
    <x v="34"/>
    <n v="1876.8750000000002"/>
    <n v="0.35000000000000003"/>
  </r>
  <r>
    <x v="2"/>
    <n v="1128299"/>
    <x v="30"/>
    <x v="2"/>
    <x v="2"/>
    <x v="2"/>
    <x v="3"/>
    <n v="0.6"/>
    <x v="27"/>
    <x v="92"/>
    <n v="1305"/>
    <n v="0.3"/>
  </r>
  <r>
    <x v="2"/>
    <n v="1128299"/>
    <x v="30"/>
    <x v="2"/>
    <x v="2"/>
    <x v="2"/>
    <x v="4"/>
    <n v="0.65"/>
    <x v="29"/>
    <x v="93"/>
    <n v="2518.75"/>
    <n v="0.5"/>
  </r>
  <r>
    <x v="2"/>
    <n v="1128299"/>
    <x v="30"/>
    <x v="2"/>
    <x v="2"/>
    <x v="2"/>
    <x v="5"/>
    <n v="0.8"/>
    <x v="29"/>
    <x v="94"/>
    <n v="930.00000000000011"/>
    <n v="0.15000000000000002"/>
  </r>
  <r>
    <x v="2"/>
    <n v="1128299"/>
    <x v="31"/>
    <x v="2"/>
    <x v="2"/>
    <x v="2"/>
    <x v="0"/>
    <n v="0.65"/>
    <x v="18"/>
    <x v="95"/>
    <n v="2218.125"/>
    <n v="0.35000000000000003"/>
  </r>
  <r>
    <x v="2"/>
    <n v="1128299"/>
    <x v="31"/>
    <x v="2"/>
    <x v="2"/>
    <x v="2"/>
    <x v="1"/>
    <n v="0.70000000000000007"/>
    <x v="8"/>
    <x v="96"/>
    <n v="1295.0000000000002"/>
    <n v="0.2"/>
  </r>
  <r>
    <x v="2"/>
    <n v="1128299"/>
    <x v="31"/>
    <x v="2"/>
    <x v="2"/>
    <x v="2"/>
    <x v="2"/>
    <n v="0.65"/>
    <x v="9"/>
    <x v="97"/>
    <n v="1820.0000000000002"/>
    <n v="0.35000000000000003"/>
  </r>
  <r>
    <x v="2"/>
    <n v="1128299"/>
    <x v="31"/>
    <x v="2"/>
    <x v="2"/>
    <x v="2"/>
    <x v="3"/>
    <n v="0.65"/>
    <x v="30"/>
    <x v="64"/>
    <n v="1462.5"/>
    <n v="0.3"/>
  </r>
  <r>
    <x v="2"/>
    <n v="1128299"/>
    <x v="31"/>
    <x v="2"/>
    <x v="2"/>
    <x v="2"/>
    <x v="4"/>
    <n v="0.75"/>
    <x v="30"/>
    <x v="98"/>
    <n v="2812.5"/>
    <n v="0.5"/>
  </r>
  <r>
    <x v="2"/>
    <n v="1128299"/>
    <x v="31"/>
    <x v="2"/>
    <x v="2"/>
    <x v="2"/>
    <x v="5"/>
    <n v="0.8"/>
    <x v="27"/>
    <x v="89"/>
    <n v="870.00000000000011"/>
    <n v="0.15000000000000002"/>
  </r>
  <r>
    <x v="2"/>
    <n v="1128299"/>
    <x v="32"/>
    <x v="2"/>
    <x v="2"/>
    <x v="2"/>
    <x v="0"/>
    <n v="0.55000000000000004"/>
    <x v="8"/>
    <x v="16"/>
    <n v="1526.2500000000002"/>
    <n v="0.30000000000000004"/>
  </r>
  <r>
    <x v="2"/>
    <n v="1128299"/>
    <x v="32"/>
    <x v="2"/>
    <x v="2"/>
    <x v="2"/>
    <x v="1"/>
    <n v="0.60000000000000009"/>
    <x v="8"/>
    <x v="99"/>
    <n v="832.50000000000011"/>
    <n v="0.15"/>
  </r>
  <r>
    <x v="2"/>
    <n v="1128299"/>
    <x v="32"/>
    <x v="2"/>
    <x v="2"/>
    <x v="2"/>
    <x v="2"/>
    <n v="0.55000000000000004"/>
    <x v="29"/>
    <x v="100"/>
    <n v="1278.7500000000002"/>
    <n v="0.30000000000000004"/>
  </r>
  <r>
    <x v="2"/>
    <n v="1128299"/>
    <x v="32"/>
    <x v="2"/>
    <x v="2"/>
    <x v="2"/>
    <x v="3"/>
    <n v="0.55000000000000004"/>
    <x v="27"/>
    <x v="101"/>
    <n v="996.875"/>
    <n v="0.24999999999999997"/>
  </r>
  <r>
    <x v="2"/>
    <n v="1128299"/>
    <x v="32"/>
    <x v="2"/>
    <x v="2"/>
    <x v="2"/>
    <x v="4"/>
    <n v="0.65"/>
    <x v="27"/>
    <x v="84"/>
    <n v="2120.6250000000005"/>
    <n v="0.45000000000000007"/>
  </r>
  <r>
    <x v="2"/>
    <n v="1128299"/>
    <x v="32"/>
    <x v="2"/>
    <x v="2"/>
    <x v="2"/>
    <x v="5"/>
    <n v="0.70000000000000007"/>
    <x v="29"/>
    <x v="102"/>
    <n v="542.50000000000011"/>
    <n v="0.1"/>
  </r>
  <r>
    <x v="2"/>
    <n v="1128299"/>
    <x v="33"/>
    <x v="2"/>
    <x v="2"/>
    <x v="2"/>
    <x v="0"/>
    <n v="0.55000000000000004"/>
    <x v="10"/>
    <x v="30"/>
    <n v="1443.7500000000002"/>
    <n v="0.30000000000000004"/>
  </r>
  <r>
    <x v="2"/>
    <n v="1128299"/>
    <x v="33"/>
    <x v="2"/>
    <x v="2"/>
    <x v="2"/>
    <x v="1"/>
    <n v="0.60000000000000009"/>
    <x v="10"/>
    <x v="103"/>
    <n v="787.50000000000011"/>
    <n v="0.15"/>
  </r>
  <r>
    <x v="2"/>
    <n v="1128299"/>
    <x v="33"/>
    <x v="2"/>
    <x v="2"/>
    <x v="2"/>
    <x v="2"/>
    <n v="0.55000000000000004"/>
    <x v="20"/>
    <x v="104"/>
    <n v="1155.0000000000002"/>
    <n v="0.30000000000000004"/>
  </r>
  <r>
    <x v="2"/>
    <n v="1128299"/>
    <x v="33"/>
    <x v="2"/>
    <x v="2"/>
    <x v="2"/>
    <x v="3"/>
    <n v="0.55000000000000004"/>
    <x v="22"/>
    <x v="105"/>
    <n v="928.125"/>
    <n v="0.24999999999999997"/>
  </r>
  <r>
    <x v="2"/>
    <n v="1128299"/>
    <x v="33"/>
    <x v="2"/>
    <x v="2"/>
    <x v="2"/>
    <x v="4"/>
    <n v="0.65"/>
    <x v="26"/>
    <x v="106"/>
    <n v="1901.2500000000002"/>
    <n v="0.45000000000000007"/>
  </r>
  <r>
    <x v="2"/>
    <n v="1128299"/>
    <x v="33"/>
    <x v="2"/>
    <x v="2"/>
    <x v="2"/>
    <x v="5"/>
    <n v="0.70000000000000007"/>
    <x v="20"/>
    <x v="107"/>
    <n v="490.00000000000011"/>
    <n v="0.1"/>
  </r>
  <r>
    <x v="2"/>
    <n v="1128299"/>
    <x v="34"/>
    <x v="2"/>
    <x v="2"/>
    <x v="2"/>
    <x v="0"/>
    <n v="0.55000000000000004"/>
    <x v="10"/>
    <x v="30"/>
    <n v="1443.7500000000002"/>
    <n v="0.30000000000000004"/>
  </r>
  <r>
    <x v="2"/>
    <n v="1128299"/>
    <x v="34"/>
    <x v="2"/>
    <x v="2"/>
    <x v="2"/>
    <x v="1"/>
    <n v="0.60000000000000009"/>
    <x v="10"/>
    <x v="103"/>
    <n v="787.50000000000011"/>
    <n v="0.15"/>
  </r>
  <r>
    <x v="2"/>
    <n v="1128299"/>
    <x v="34"/>
    <x v="2"/>
    <x v="2"/>
    <x v="2"/>
    <x v="2"/>
    <n v="0.55000000000000004"/>
    <x v="27"/>
    <x v="101"/>
    <n v="1196.2500000000002"/>
    <n v="0.30000000000000004"/>
  </r>
  <r>
    <x v="2"/>
    <n v="1128299"/>
    <x v="34"/>
    <x v="2"/>
    <x v="2"/>
    <x v="2"/>
    <x v="3"/>
    <n v="0.55000000000000004"/>
    <x v="20"/>
    <x v="104"/>
    <n v="962.5"/>
    <n v="0.24999999999999997"/>
  </r>
  <r>
    <x v="2"/>
    <n v="1128299"/>
    <x v="34"/>
    <x v="2"/>
    <x v="2"/>
    <x v="2"/>
    <x v="4"/>
    <n v="0.65"/>
    <x v="26"/>
    <x v="106"/>
    <n v="1901.2500000000002"/>
    <n v="0.45000000000000007"/>
  </r>
  <r>
    <x v="2"/>
    <n v="1128299"/>
    <x v="34"/>
    <x v="2"/>
    <x v="2"/>
    <x v="2"/>
    <x v="5"/>
    <n v="0.70000000000000007"/>
    <x v="29"/>
    <x v="102"/>
    <n v="542.50000000000011"/>
    <n v="0.1"/>
  </r>
  <r>
    <x v="2"/>
    <n v="1128299"/>
    <x v="35"/>
    <x v="2"/>
    <x v="2"/>
    <x v="2"/>
    <x v="0"/>
    <n v="0.55000000000000004"/>
    <x v="18"/>
    <x v="34"/>
    <n v="1608.7500000000002"/>
    <n v="0.30000000000000004"/>
  </r>
  <r>
    <x v="2"/>
    <n v="1128299"/>
    <x v="35"/>
    <x v="2"/>
    <x v="2"/>
    <x v="2"/>
    <x v="1"/>
    <n v="0.60000000000000009"/>
    <x v="18"/>
    <x v="108"/>
    <n v="877.50000000000011"/>
    <n v="0.15"/>
  </r>
  <r>
    <x v="2"/>
    <n v="1128299"/>
    <x v="35"/>
    <x v="2"/>
    <x v="2"/>
    <x v="2"/>
    <x v="2"/>
    <n v="0.55000000000000004"/>
    <x v="29"/>
    <x v="100"/>
    <n v="1278.7500000000002"/>
    <n v="0.30000000000000004"/>
  </r>
  <r>
    <x v="2"/>
    <n v="1128299"/>
    <x v="35"/>
    <x v="2"/>
    <x v="2"/>
    <x v="2"/>
    <x v="3"/>
    <n v="0.55000000000000004"/>
    <x v="29"/>
    <x v="100"/>
    <n v="1065.6249999999998"/>
    <n v="0.24999999999999997"/>
  </r>
  <r>
    <x v="2"/>
    <n v="1128299"/>
    <x v="35"/>
    <x v="2"/>
    <x v="2"/>
    <x v="2"/>
    <x v="4"/>
    <n v="0.65"/>
    <x v="20"/>
    <x v="109"/>
    <n v="2047.5000000000002"/>
    <n v="0.45000000000000007"/>
  </r>
  <r>
    <x v="2"/>
    <n v="1128299"/>
    <x v="35"/>
    <x v="2"/>
    <x v="2"/>
    <x v="2"/>
    <x v="5"/>
    <n v="0.70000000000000007"/>
    <x v="9"/>
    <x v="110"/>
    <n v="560.00000000000011"/>
    <n v="0.1"/>
  </r>
  <r>
    <x v="3"/>
    <n v="1189833"/>
    <x v="36"/>
    <x v="2"/>
    <x v="2"/>
    <x v="3"/>
    <x v="0"/>
    <n v="0.35"/>
    <x v="20"/>
    <x v="41"/>
    <n v="980"/>
    <n v="0.4"/>
  </r>
  <r>
    <x v="3"/>
    <n v="1189833"/>
    <x v="36"/>
    <x v="2"/>
    <x v="2"/>
    <x v="3"/>
    <x v="1"/>
    <n v="0.45"/>
    <x v="20"/>
    <x v="40"/>
    <n v="787.5"/>
    <n v="0.25"/>
  </r>
  <r>
    <x v="3"/>
    <n v="1189833"/>
    <x v="36"/>
    <x v="2"/>
    <x v="2"/>
    <x v="3"/>
    <x v="2"/>
    <n v="0.45"/>
    <x v="20"/>
    <x v="40"/>
    <n v="1260"/>
    <n v="0.4"/>
  </r>
  <r>
    <x v="3"/>
    <n v="1189833"/>
    <x v="36"/>
    <x v="2"/>
    <x v="2"/>
    <x v="3"/>
    <x v="3"/>
    <n v="0.45"/>
    <x v="21"/>
    <x v="111"/>
    <n v="866.25"/>
    <n v="0.35"/>
  </r>
  <r>
    <x v="3"/>
    <n v="1189833"/>
    <x v="36"/>
    <x v="2"/>
    <x v="2"/>
    <x v="3"/>
    <x v="4"/>
    <n v="0.5"/>
    <x v="24"/>
    <x v="54"/>
    <n v="1375"/>
    <n v="0.55000000000000004"/>
  </r>
  <r>
    <x v="3"/>
    <n v="1189833"/>
    <x v="36"/>
    <x v="2"/>
    <x v="2"/>
    <x v="3"/>
    <x v="5"/>
    <n v="0.45"/>
    <x v="20"/>
    <x v="40"/>
    <n v="630"/>
    <n v="0.2"/>
  </r>
  <r>
    <x v="3"/>
    <n v="1189833"/>
    <x v="37"/>
    <x v="2"/>
    <x v="2"/>
    <x v="3"/>
    <x v="0"/>
    <n v="0.35"/>
    <x v="30"/>
    <x v="48"/>
    <n v="1050"/>
    <n v="0.4"/>
  </r>
  <r>
    <x v="3"/>
    <n v="1189833"/>
    <x v="37"/>
    <x v="2"/>
    <x v="2"/>
    <x v="3"/>
    <x v="1"/>
    <n v="0.45"/>
    <x v="26"/>
    <x v="62"/>
    <n v="731.25"/>
    <n v="0.25"/>
  </r>
  <r>
    <x v="3"/>
    <n v="1189833"/>
    <x v="37"/>
    <x v="2"/>
    <x v="2"/>
    <x v="3"/>
    <x v="2"/>
    <n v="0.45"/>
    <x v="22"/>
    <x v="112"/>
    <n v="1215"/>
    <n v="0.4"/>
  </r>
  <r>
    <x v="3"/>
    <n v="1189833"/>
    <x v="37"/>
    <x v="2"/>
    <x v="2"/>
    <x v="3"/>
    <x v="3"/>
    <n v="0.45"/>
    <x v="28"/>
    <x v="45"/>
    <n v="826.875"/>
    <n v="0.35"/>
  </r>
  <r>
    <x v="3"/>
    <n v="1189833"/>
    <x v="37"/>
    <x v="2"/>
    <x v="2"/>
    <x v="3"/>
    <x v="4"/>
    <n v="0.5"/>
    <x v="32"/>
    <x v="39"/>
    <n v="1237.5"/>
    <n v="0.55000000000000004"/>
  </r>
  <r>
    <x v="3"/>
    <n v="1189833"/>
    <x v="37"/>
    <x v="2"/>
    <x v="2"/>
    <x v="3"/>
    <x v="5"/>
    <n v="0.45"/>
    <x v="26"/>
    <x v="62"/>
    <n v="585"/>
    <n v="0.2"/>
  </r>
  <r>
    <x v="3"/>
    <n v="1189833"/>
    <x v="38"/>
    <x v="2"/>
    <x v="2"/>
    <x v="3"/>
    <x v="0"/>
    <n v="0.35"/>
    <x v="9"/>
    <x v="59"/>
    <n v="1120"/>
    <n v="0.4"/>
  </r>
  <r>
    <x v="3"/>
    <n v="1189833"/>
    <x v="38"/>
    <x v="2"/>
    <x v="2"/>
    <x v="3"/>
    <x v="1"/>
    <n v="0.45"/>
    <x v="26"/>
    <x v="62"/>
    <n v="731.25"/>
    <n v="0.25"/>
  </r>
  <r>
    <x v="3"/>
    <n v="1189833"/>
    <x v="38"/>
    <x v="2"/>
    <x v="2"/>
    <x v="3"/>
    <x v="2"/>
    <n v="0.45"/>
    <x v="26"/>
    <x v="62"/>
    <n v="1170"/>
    <n v="0.4"/>
  </r>
  <r>
    <x v="3"/>
    <n v="1189833"/>
    <x v="38"/>
    <x v="2"/>
    <x v="2"/>
    <x v="3"/>
    <x v="3"/>
    <n v="0.45"/>
    <x v="21"/>
    <x v="111"/>
    <n v="866.25"/>
    <n v="0.35"/>
  </r>
  <r>
    <x v="3"/>
    <n v="1189833"/>
    <x v="38"/>
    <x v="2"/>
    <x v="2"/>
    <x v="3"/>
    <x v="4"/>
    <n v="0.5"/>
    <x v="33"/>
    <x v="43"/>
    <n v="1168.75"/>
    <n v="0.55000000000000004"/>
  </r>
  <r>
    <x v="3"/>
    <n v="1189833"/>
    <x v="38"/>
    <x v="2"/>
    <x v="2"/>
    <x v="3"/>
    <x v="5"/>
    <n v="0.45"/>
    <x v="23"/>
    <x v="67"/>
    <n v="562.5"/>
    <n v="0.2"/>
  </r>
  <r>
    <x v="3"/>
    <n v="1189833"/>
    <x v="39"/>
    <x v="2"/>
    <x v="2"/>
    <x v="3"/>
    <x v="0"/>
    <n v="0.45"/>
    <x v="9"/>
    <x v="11"/>
    <n v="1440"/>
    <n v="0.4"/>
  </r>
  <r>
    <x v="3"/>
    <n v="1189833"/>
    <x v="39"/>
    <x v="2"/>
    <x v="2"/>
    <x v="3"/>
    <x v="1"/>
    <n v="0.5"/>
    <x v="25"/>
    <x v="61"/>
    <n v="750"/>
    <n v="0.25"/>
  </r>
  <r>
    <x v="3"/>
    <n v="1189833"/>
    <x v="39"/>
    <x v="2"/>
    <x v="2"/>
    <x v="3"/>
    <x v="2"/>
    <n v="0.5"/>
    <x v="23"/>
    <x v="66"/>
    <n v="1250"/>
    <n v="0.4"/>
  </r>
  <r>
    <x v="3"/>
    <n v="1189833"/>
    <x v="39"/>
    <x v="2"/>
    <x v="2"/>
    <x v="3"/>
    <x v="3"/>
    <n v="0.45"/>
    <x v="28"/>
    <x v="45"/>
    <n v="826.875"/>
    <n v="0.35"/>
  </r>
  <r>
    <x v="3"/>
    <n v="1189833"/>
    <x v="39"/>
    <x v="2"/>
    <x v="2"/>
    <x v="3"/>
    <x v="4"/>
    <n v="0.5"/>
    <x v="33"/>
    <x v="43"/>
    <n v="1168.75"/>
    <n v="0.55000000000000004"/>
  </r>
  <r>
    <x v="3"/>
    <n v="1189833"/>
    <x v="39"/>
    <x v="2"/>
    <x v="2"/>
    <x v="3"/>
    <x v="5"/>
    <n v="0.65"/>
    <x v="25"/>
    <x v="87"/>
    <n v="780"/>
    <n v="0.2"/>
  </r>
  <r>
    <x v="3"/>
    <n v="1189833"/>
    <x v="40"/>
    <x v="2"/>
    <x v="2"/>
    <x v="3"/>
    <x v="0"/>
    <n v="0.45"/>
    <x v="9"/>
    <x v="11"/>
    <n v="1440"/>
    <n v="0.4"/>
  </r>
  <r>
    <x v="3"/>
    <n v="1189833"/>
    <x v="40"/>
    <x v="2"/>
    <x v="2"/>
    <x v="3"/>
    <x v="1"/>
    <n v="0.5"/>
    <x v="26"/>
    <x v="82"/>
    <n v="812.5"/>
    <n v="0.25"/>
  </r>
  <r>
    <x v="3"/>
    <n v="1189833"/>
    <x v="40"/>
    <x v="2"/>
    <x v="2"/>
    <x v="3"/>
    <x v="2"/>
    <n v="0.5"/>
    <x v="26"/>
    <x v="82"/>
    <n v="1300"/>
    <n v="0.4"/>
  </r>
  <r>
    <x v="3"/>
    <n v="1189833"/>
    <x v="40"/>
    <x v="2"/>
    <x v="2"/>
    <x v="3"/>
    <x v="3"/>
    <n v="0.45"/>
    <x v="21"/>
    <x v="111"/>
    <n v="866.25"/>
    <n v="0.35"/>
  </r>
  <r>
    <x v="3"/>
    <n v="1189833"/>
    <x v="40"/>
    <x v="2"/>
    <x v="2"/>
    <x v="3"/>
    <x v="4"/>
    <n v="0.5"/>
    <x v="32"/>
    <x v="39"/>
    <n v="1237.5"/>
    <n v="0.55000000000000004"/>
  </r>
  <r>
    <x v="3"/>
    <n v="1189833"/>
    <x v="40"/>
    <x v="2"/>
    <x v="2"/>
    <x v="3"/>
    <x v="5"/>
    <n v="0.65"/>
    <x v="23"/>
    <x v="113"/>
    <n v="812.5"/>
    <n v="0.2"/>
  </r>
  <r>
    <x v="3"/>
    <n v="1189833"/>
    <x v="41"/>
    <x v="2"/>
    <x v="2"/>
    <x v="3"/>
    <x v="0"/>
    <n v="0.45"/>
    <x v="3"/>
    <x v="72"/>
    <n v="1620"/>
    <n v="0.4"/>
  </r>
  <r>
    <x v="3"/>
    <n v="1189833"/>
    <x v="41"/>
    <x v="2"/>
    <x v="2"/>
    <x v="3"/>
    <x v="1"/>
    <n v="0.5"/>
    <x v="30"/>
    <x v="69"/>
    <n v="937.5"/>
    <n v="0.25"/>
  </r>
  <r>
    <x v="3"/>
    <n v="1189833"/>
    <x v="41"/>
    <x v="2"/>
    <x v="2"/>
    <x v="3"/>
    <x v="2"/>
    <n v="0.5"/>
    <x v="30"/>
    <x v="69"/>
    <n v="1500"/>
    <n v="0.4"/>
  </r>
  <r>
    <x v="3"/>
    <n v="1189833"/>
    <x v="41"/>
    <x v="2"/>
    <x v="2"/>
    <x v="3"/>
    <x v="3"/>
    <n v="0.45"/>
    <x v="23"/>
    <x v="67"/>
    <n v="984.37499999999989"/>
    <n v="0.35"/>
  </r>
  <r>
    <x v="3"/>
    <n v="1189833"/>
    <x v="41"/>
    <x v="2"/>
    <x v="2"/>
    <x v="3"/>
    <x v="4"/>
    <n v="0.5"/>
    <x v="24"/>
    <x v="54"/>
    <n v="1375"/>
    <n v="0.55000000000000004"/>
  </r>
  <r>
    <x v="3"/>
    <n v="1189833"/>
    <x v="41"/>
    <x v="2"/>
    <x v="2"/>
    <x v="3"/>
    <x v="5"/>
    <n v="0.65"/>
    <x v="9"/>
    <x v="97"/>
    <n v="1040"/>
    <n v="0.2"/>
  </r>
  <r>
    <x v="3"/>
    <n v="1189833"/>
    <x v="42"/>
    <x v="2"/>
    <x v="2"/>
    <x v="3"/>
    <x v="0"/>
    <n v="0.45"/>
    <x v="5"/>
    <x v="60"/>
    <n v="1710"/>
    <n v="0.4"/>
  </r>
  <r>
    <x v="3"/>
    <n v="1189833"/>
    <x v="42"/>
    <x v="2"/>
    <x v="2"/>
    <x v="3"/>
    <x v="1"/>
    <n v="0.5"/>
    <x v="9"/>
    <x v="2"/>
    <n v="1000"/>
    <n v="0.25"/>
  </r>
  <r>
    <x v="3"/>
    <n v="1189833"/>
    <x v="42"/>
    <x v="2"/>
    <x v="2"/>
    <x v="3"/>
    <x v="2"/>
    <n v="0.5"/>
    <x v="30"/>
    <x v="69"/>
    <n v="1500"/>
    <n v="0.4"/>
  </r>
  <r>
    <x v="3"/>
    <n v="1189833"/>
    <x v="42"/>
    <x v="2"/>
    <x v="2"/>
    <x v="3"/>
    <x v="3"/>
    <n v="0.45"/>
    <x v="26"/>
    <x v="62"/>
    <n v="1023.7499999999999"/>
    <n v="0.35"/>
  </r>
  <r>
    <x v="3"/>
    <n v="1189833"/>
    <x v="42"/>
    <x v="2"/>
    <x v="2"/>
    <x v="3"/>
    <x v="4"/>
    <n v="0.5"/>
    <x v="20"/>
    <x v="49"/>
    <n v="1925.0000000000002"/>
    <n v="0.55000000000000004"/>
  </r>
  <r>
    <x v="3"/>
    <n v="1189833"/>
    <x v="42"/>
    <x v="2"/>
    <x v="2"/>
    <x v="3"/>
    <x v="5"/>
    <n v="0.65"/>
    <x v="20"/>
    <x v="109"/>
    <n v="910"/>
    <n v="0.2"/>
  </r>
  <r>
    <x v="3"/>
    <n v="1189833"/>
    <x v="43"/>
    <x v="2"/>
    <x v="2"/>
    <x v="3"/>
    <x v="0"/>
    <n v="0.5"/>
    <x v="3"/>
    <x v="6"/>
    <n v="1800"/>
    <n v="0.4"/>
  </r>
  <r>
    <x v="3"/>
    <n v="1189833"/>
    <x v="43"/>
    <x v="2"/>
    <x v="2"/>
    <x v="3"/>
    <x v="1"/>
    <n v="0.55000000000000004"/>
    <x v="2"/>
    <x v="68"/>
    <n v="1168.75"/>
    <n v="0.25"/>
  </r>
  <r>
    <x v="3"/>
    <n v="1189833"/>
    <x v="43"/>
    <x v="2"/>
    <x v="2"/>
    <x v="3"/>
    <x v="2"/>
    <n v="0.5"/>
    <x v="27"/>
    <x v="78"/>
    <n v="1450"/>
    <n v="0.4"/>
  </r>
  <r>
    <x v="3"/>
    <n v="1189833"/>
    <x v="43"/>
    <x v="2"/>
    <x v="2"/>
    <x v="3"/>
    <x v="3"/>
    <n v="0.5"/>
    <x v="22"/>
    <x v="73"/>
    <n v="1181.25"/>
    <n v="0.35"/>
  </r>
  <r>
    <x v="3"/>
    <n v="1189833"/>
    <x v="43"/>
    <x v="2"/>
    <x v="2"/>
    <x v="3"/>
    <x v="4"/>
    <n v="0.6"/>
    <x v="22"/>
    <x v="72"/>
    <n v="2227.5"/>
    <n v="0.55000000000000004"/>
  </r>
  <r>
    <x v="3"/>
    <n v="1189833"/>
    <x v="43"/>
    <x v="2"/>
    <x v="2"/>
    <x v="3"/>
    <x v="5"/>
    <n v="0.65"/>
    <x v="26"/>
    <x v="106"/>
    <n v="845"/>
    <n v="0.2"/>
  </r>
  <r>
    <x v="3"/>
    <n v="1189833"/>
    <x v="44"/>
    <x v="2"/>
    <x v="2"/>
    <x v="3"/>
    <x v="0"/>
    <n v="0.5"/>
    <x v="2"/>
    <x v="17"/>
    <n v="1700"/>
    <n v="0.4"/>
  </r>
  <r>
    <x v="3"/>
    <n v="1189833"/>
    <x v="44"/>
    <x v="2"/>
    <x v="2"/>
    <x v="3"/>
    <x v="1"/>
    <n v="0.55000000000000004"/>
    <x v="2"/>
    <x v="68"/>
    <n v="1168.75"/>
    <n v="0.25"/>
  </r>
  <r>
    <x v="3"/>
    <n v="1189833"/>
    <x v="44"/>
    <x v="2"/>
    <x v="2"/>
    <x v="3"/>
    <x v="2"/>
    <n v="0.5"/>
    <x v="20"/>
    <x v="49"/>
    <n v="1400"/>
    <n v="0.4"/>
  </r>
  <r>
    <x v="3"/>
    <n v="1189833"/>
    <x v="44"/>
    <x v="2"/>
    <x v="2"/>
    <x v="3"/>
    <x v="3"/>
    <n v="0.5"/>
    <x v="26"/>
    <x v="82"/>
    <n v="1137.5"/>
    <n v="0.35"/>
  </r>
  <r>
    <x v="3"/>
    <n v="1189833"/>
    <x v="44"/>
    <x v="2"/>
    <x v="2"/>
    <x v="3"/>
    <x v="4"/>
    <n v="0.6"/>
    <x v="26"/>
    <x v="87"/>
    <n v="2145"/>
    <n v="0.55000000000000004"/>
  </r>
  <r>
    <x v="3"/>
    <n v="1189833"/>
    <x v="44"/>
    <x v="2"/>
    <x v="2"/>
    <x v="3"/>
    <x v="5"/>
    <n v="0.65"/>
    <x v="20"/>
    <x v="109"/>
    <n v="910"/>
    <n v="0.2"/>
  </r>
  <r>
    <x v="3"/>
    <n v="1189833"/>
    <x v="45"/>
    <x v="2"/>
    <x v="2"/>
    <x v="3"/>
    <x v="0"/>
    <n v="0.5"/>
    <x v="9"/>
    <x v="2"/>
    <n v="1600"/>
    <n v="0.4"/>
  </r>
  <r>
    <x v="3"/>
    <n v="1189833"/>
    <x v="45"/>
    <x v="2"/>
    <x v="2"/>
    <x v="3"/>
    <x v="1"/>
    <n v="0.55000000000000004"/>
    <x v="9"/>
    <x v="63"/>
    <n v="1100"/>
    <n v="0.25"/>
  </r>
  <r>
    <x v="3"/>
    <n v="1189833"/>
    <x v="45"/>
    <x v="2"/>
    <x v="2"/>
    <x v="3"/>
    <x v="2"/>
    <n v="0.5"/>
    <x v="26"/>
    <x v="82"/>
    <n v="1300"/>
    <n v="0.4"/>
  </r>
  <r>
    <x v="3"/>
    <n v="1189833"/>
    <x v="45"/>
    <x v="2"/>
    <x v="2"/>
    <x v="3"/>
    <x v="3"/>
    <n v="0.5"/>
    <x v="23"/>
    <x v="66"/>
    <n v="1093.75"/>
    <n v="0.35"/>
  </r>
  <r>
    <x v="3"/>
    <n v="1189833"/>
    <x v="45"/>
    <x v="2"/>
    <x v="2"/>
    <x v="3"/>
    <x v="4"/>
    <n v="0.6"/>
    <x v="25"/>
    <x v="11"/>
    <n v="1980.0000000000002"/>
    <n v="0.55000000000000004"/>
  </r>
  <r>
    <x v="3"/>
    <n v="1189833"/>
    <x v="45"/>
    <x v="2"/>
    <x v="2"/>
    <x v="3"/>
    <x v="5"/>
    <n v="0.65"/>
    <x v="26"/>
    <x v="106"/>
    <n v="845"/>
    <n v="0.2"/>
  </r>
  <r>
    <x v="3"/>
    <n v="1189833"/>
    <x v="46"/>
    <x v="2"/>
    <x v="2"/>
    <x v="3"/>
    <x v="0"/>
    <n v="0.5"/>
    <x v="6"/>
    <x v="71"/>
    <n v="1650"/>
    <n v="0.4"/>
  </r>
  <r>
    <x v="3"/>
    <n v="1189833"/>
    <x v="46"/>
    <x v="2"/>
    <x v="2"/>
    <x v="3"/>
    <x v="1"/>
    <n v="0.55000000000000004"/>
    <x v="6"/>
    <x v="114"/>
    <n v="1134.375"/>
    <n v="0.25"/>
  </r>
  <r>
    <x v="3"/>
    <n v="1189833"/>
    <x v="46"/>
    <x v="2"/>
    <x v="2"/>
    <x v="3"/>
    <x v="2"/>
    <n v="0.5"/>
    <x v="22"/>
    <x v="73"/>
    <n v="1350"/>
    <n v="0.4"/>
  </r>
  <r>
    <x v="3"/>
    <n v="1189833"/>
    <x v="46"/>
    <x v="2"/>
    <x v="2"/>
    <x v="3"/>
    <x v="3"/>
    <n v="0.5"/>
    <x v="26"/>
    <x v="82"/>
    <n v="1137.5"/>
    <n v="0.35"/>
  </r>
  <r>
    <x v="3"/>
    <n v="1189833"/>
    <x v="46"/>
    <x v="2"/>
    <x v="2"/>
    <x v="3"/>
    <x v="4"/>
    <n v="0.6"/>
    <x v="25"/>
    <x v="11"/>
    <n v="1980.0000000000002"/>
    <n v="0.55000000000000004"/>
  </r>
  <r>
    <x v="3"/>
    <n v="1189833"/>
    <x v="46"/>
    <x v="2"/>
    <x v="2"/>
    <x v="3"/>
    <x v="5"/>
    <n v="0.65"/>
    <x v="20"/>
    <x v="109"/>
    <n v="910"/>
    <n v="0.2"/>
  </r>
  <r>
    <x v="3"/>
    <n v="1189833"/>
    <x v="47"/>
    <x v="2"/>
    <x v="2"/>
    <x v="3"/>
    <x v="0"/>
    <n v="0.5"/>
    <x v="3"/>
    <x v="6"/>
    <n v="1800"/>
    <n v="0.4"/>
  </r>
  <r>
    <x v="3"/>
    <n v="1189833"/>
    <x v="47"/>
    <x v="2"/>
    <x v="2"/>
    <x v="3"/>
    <x v="1"/>
    <n v="0.55000000000000004"/>
    <x v="3"/>
    <x v="14"/>
    <n v="1237.5"/>
    <n v="0.25"/>
  </r>
  <r>
    <x v="3"/>
    <n v="1189833"/>
    <x v="47"/>
    <x v="2"/>
    <x v="2"/>
    <x v="3"/>
    <x v="2"/>
    <n v="0.5"/>
    <x v="20"/>
    <x v="49"/>
    <n v="1400"/>
    <n v="0.4"/>
  </r>
  <r>
    <x v="3"/>
    <n v="1189833"/>
    <x v="47"/>
    <x v="2"/>
    <x v="2"/>
    <x v="3"/>
    <x v="3"/>
    <n v="0.5"/>
    <x v="20"/>
    <x v="49"/>
    <n v="1225"/>
    <n v="0.35"/>
  </r>
  <r>
    <x v="3"/>
    <n v="1189833"/>
    <x v="47"/>
    <x v="2"/>
    <x v="2"/>
    <x v="3"/>
    <x v="4"/>
    <n v="0.6"/>
    <x v="23"/>
    <x v="69"/>
    <n v="2062.5"/>
    <n v="0.55000000000000004"/>
  </r>
  <r>
    <x v="3"/>
    <n v="1189833"/>
    <x v="47"/>
    <x v="2"/>
    <x v="2"/>
    <x v="3"/>
    <x v="5"/>
    <n v="0.65"/>
    <x v="27"/>
    <x v="84"/>
    <n v="942.5"/>
    <n v="0.2"/>
  </r>
  <r>
    <x v="0"/>
    <n v="1185732"/>
    <x v="36"/>
    <x v="3"/>
    <x v="3"/>
    <x v="4"/>
    <x v="0"/>
    <n v="0.45"/>
    <x v="34"/>
    <x v="115"/>
    <n v="855"/>
    <n v="0.4"/>
  </r>
  <r>
    <x v="0"/>
    <n v="1185732"/>
    <x v="36"/>
    <x v="3"/>
    <x v="3"/>
    <x v="4"/>
    <x v="1"/>
    <n v="0.45"/>
    <x v="35"/>
    <x v="116"/>
    <n v="433.125"/>
    <n v="0.35"/>
  </r>
  <r>
    <x v="0"/>
    <n v="1185732"/>
    <x v="36"/>
    <x v="3"/>
    <x v="3"/>
    <x v="4"/>
    <x v="2"/>
    <n v="0.35000000000000003"/>
    <x v="35"/>
    <x v="117"/>
    <n v="336.875"/>
    <n v="0.35"/>
  </r>
  <r>
    <x v="0"/>
    <n v="1185732"/>
    <x v="36"/>
    <x v="3"/>
    <x v="3"/>
    <x v="4"/>
    <x v="3"/>
    <n v="0.4"/>
    <x v="36"/>
    <x v="118"/>
    <n v="200"/>
    <n v="0.4"/>
  </r>
  <r>
    <x v="0"/>
    <n v="1185732"/>
    <x v="36"/>
    <x v="3"/>
    <x v="3"/>
    <x v="4"/>
    <x v="4"/>
    <n v="0.54999999999999993"/>
    <x v="37"/>
    <x v="119"/>
    <n v="336.87499999999994"/>
    <n v="0.35"/>
  </r>
  <r>
    <x v="0"/>
    <n v="1185732"/>
    <x v="36"/>
    <x v="3"/>
    <x v="3"/>
    <x v="4"/>
    <x v="5"/>
    <n v="0.45"/>
    <x v="35"/>
    <x v="116"/>
    <n v="618.75"/>
    <n v="0.5"/>
  </r>
  <r>
    <x v="0"/>
    <n v="1185732"/>
    <x v="37"/>
    <x v="3"/>
    <x v="3"/>
    <x v="4"/>
    <x v="0"/>
    <n v="0.45"/>
    <x v="28"/>
    <x v="45"/>
    <n v="945"/>
    <n v="0.4"/>
  </r>
  <r>
    <x v="0"/>
    <n v="1185732"/>
    <x v="37"/>
    <x v="3"/>
    <x v="3"/>
    <x v="4"/>
    <x v="1"/>
    <n v="0.45"/>
    <x v="37"/>
    <x v="120"/>
    <n v="275.625"/>
    <n v="0.35"/>
  </r>
  <r>
    <x v="0"/>
    <n v="1185732"/>
    <x v="37"/>
    <x v="3"/>
    <x v="3"/>
    <x v="4"/>
    <x v="2"/>
    <n v="0.35000000000000003"/>
    <x v="38"/>
    <x v="121"/>
    <n v="275.625"/>
    <n v="0.35"/>
  </r>
  <r>
    <x v="0"/>
    <n v="1185732"/>
    <x v="37"/>
    <x v="3"/>
    <x v="3"/>
    <x v="4"/>
    <x v="3"/>
    <n v="0.4"/>
    <x v="39"/>
    <x v="122"/>
    <n v="160"/>
    <n v="0.4"/>
  </r>
  <r>
    <x v="0"/>
    <n v="1185732"/>
    <x v="37"/>
    <x v="3"/>
    <x v="3"/>
    <x v="4"/>
    <x v="4"/>
    <n v="0.54999999999999993"/>
    <x v="37"/>
    <x v="119"/>
    <n v="336.87499999999994"/>
    <n v="0.35"/>
  </r>
  <r>
    <x v="0"/>
    <n v="1185732"/>
    <x v="37"/>
    <x v="3"/>
    <x v="3"/>
    <x v="4"/>
    <x v="5"/>
    <n v="0.45"/>
    <x v="35"/>
    <x v="116"/>
    <n v="618.75"/>
    <n v="0.5"/>
  </r>
  <r>
    <x v="0"/>
    <n v="1185732"/>
    <x v="38"/>
    <x v="3"/>
    <x v="3"/>
    <x v="4"/>
    <x v="0"/>
    <n v="0.5"/>
    <x v="40"/>
    <x v="111"/>
    <n v="990"/>
    <n v="0.4"/>
  </r>
  <r>
    <x v="0"/>
    <n v="1185732"/>
    <x v="38"/>
    <x v="3"/>
    <x v="3"/>
    <x v="4"/>
    <x v="1"/>
    <n v="0.5"/>
    <x v="41"/>
    <x v="123"/>
    <n v="350"/>
    <n v="0.35"/>
  </r>
  <r>
    <x v="0"/>
    <n v="1185732"/>
    <x v="38"/>
    <x v="3"/>
    <x v="3"/>
    <x v="4"/>
    <x v="2"/>
    <n v="0.4"/>
    <x v="38"/>
    <x v="124"/>
    <n v="315"/>
    <n v="0.35"/>
  </r>
  <r>
    <x v="0"/>
    <n v="1185732"/>
    <x v="38"/>
    <x v="3"/>
    <x v="3"/>
    <x v="4"/>
    <x v="3"/>
    <n v="0.45"/>
    <x v="42"/>
    <x v="125"/>
    <n v="135"/>
    <n v="0.4"/>
  </r>
  <r>
    <x v="0"/>
    <n v="1185732"/>
    <x v="38"/>
    <x v="3"/>
    <x v="3"/>
    <x v="4"/>
    <x v="4"/>
    <n v="0.6"/>
    <x v="36"/>
    <x v="126"/>
    <n v="262.5"/>
    <n v="0.35"/>
  </r>
  <r>
    <x v="0"/>
    <n v="1185732"/>
    <x v="38"/>
    <x v="3"/>
    <x v="3"/>
    <x v="4"/>
    <x v="5"/>
    <n v="0.5"/>
    <x v="38"/>
    <x v="127"/>
    <n v="562.5"/>
    <n v="0.5"/>
  </r>
  <r>
    <x v="0"/>
    <n v="1185732"/>
    <x v="39"/>
    <x v="3"/>
    <x v="3"/>
    <x v="4"/>
    <x v="0"/>
    <n v="0.5"/>
    <x v="32"/>
    <x v="39"/>
    <n v="900"/>
    <n v="0.4"/>
  </r>
  <r>
    <x v="0"/>
    <n v="1185732"/>
    <x v="39"/>
    <x v="3"/>
    <x v="3"/>
    <x v="4"/>
    <x v="1"/>
    <n v="0.5"/>
    <x v="43"/>
    <x v="126"/>
    <n v="262.5"/>
    <n v="0.35"/>
  </r>
  <r>
    <x v="0"/>
    <n v="1185732"/>
    <x v="39"/>
    <x v="3"/>
    <x v="3"/>
    <x v="4"/>
    <x v="2"/>
    <n v="0.4"/>
    <x v="43"/>
    <x v="128"/>
    <n v="210"/>
    <n v="0.35"/>
  </r>
  <r>
    <x v="0"/>
    <n v="1185732"/>
    <x v="39"/>
    <x v="3"/>
    <x v="3"/>
    <x v="4"/>
    <x v="3"/>
    <n v="0.45"/>
    <x v="42"/>
    <x v="125"/>
    <n v="135"/>
    <n v="0.4"/>
  </r>
  <r>
    <x v="0"/>
    <n v="1185732"/>
    <x v="39"/>
    <x v="3"/>
    <x v="3"/>
    <x v="4"/>
    <x v="4"/>
    <n v="0.6"/>
    <x v="39"/>
    <x v="128"/>
    <n v="210"/>
    <n v="0.35"/>
  </r>
  <r>
    <x v="0"/>
    <n v="1185732"/>
    <x v="39"/>
    <x v="3"/>
    <x v="3"/>
    <x v="4"/>
    <x v="5"/>
    <n v="0.5"/>
    <x v="38"/>
    <x v="127"/>
    <n v="562.5"/>
    <n v="0.5"/>
  </r>
  <r>
    <x v="0"/>
    <n v="1185732"/>
    <x v="40"/>
    <x v="3"/>
    <x v="3"/>
    <x v="4"/>
    <x v="0"/>
    <n v="0.6"/>
    <x v="40"/>
    <x v="129"/>
    <n v="1188"/>
    <n v="0.4"/>
  </r>
  <r>
    <x v="0"/>
    <n v="1185732"/>
    <x v="40"/>
    <x v="3"/>
    <x v="3"/>
    <x v="4"/>
    <x v="1"/>
    <n v="0.55000000000000004"/>
    <x v="41"/>
    <x v="130"/>
    <n v="385"/>
    <n v="0.35"/>
  </r>
  <r>
    <x v="0"/>
    <n v="1185732"/>
    <x v="40"/>
    <x v="3"/>
    <x v="3"/>
    <x v="4"/>
    <x v="2"/>
    <n v="0.5"/>
    <x v="37"/>
    <x v="131"/>
    <n v="306.25"/>
    <n v="0.35"/>
  </r>
  <r>
    <x v="0"/>
    <n v="1185732"/>
    <x v="40"/>
    <x v="3"/>
    <x v="3"/>
    <x v="4"/>
    <x v="3"/>
    <n v="0.5"/>
    <x v="39"/>
    <x v="118"/>
    <n v="200"/>
    <n v="0.4"/>
  </r>
  <r>
    <x v="0"/>
    <n v="1185732"/>
    <x v="40"/>
    <x v="3"/>
    <x v="3"/>
    <x v="4"/>
    <x v="4"/>
    <n v="0.6"/>
    <x v="36"/>
    <x v="126"/>
    <n v="262.5"/>
    <n v="0.35"/>
  </r>
  <r>
    <x v="0"/>
    <n v="1185732"/>
    <x v="40"/>
    <x v="3"/>
    <x v="3"/>
    <x v="4"/>
    <x v="5"/>
    <n v="0.65"/>
    <x v="44"/>
    <x v="132"/>
    <n v="812.5"/>
    <n v="0.5"/>
  </r>
  <r>
    <x v="0"/>
    <n v="1185732"/>
    <x v="41"/>
    <x v="3"/>
    <x v="3"/>
    <x v="4"/>
    <x v="0"/>
    <n v="0.5"/>
    <x v="24"/>
    <x v="54"/>
    <n v="1000"/>
    <n v="0.4"/>
  </r>
  <r>
    <x v="0"/>
    <n v="1185732"/>
    <x v="41"/>
    <x v="3"/>
    <x v="3"/>
    <x v="4"/>
    <x v="1"/>
    <n v="0.45000000000000007"/>
    <x v="44"/>
    <x v="133"/>
    <n v="393.75000000000006"/>
    <n v="0.35"/>
  </r>
  <r>
    <x v="0"/>
    <n v="1185732"/>
    <x v="41"/>
    <x v="3"/>
    <x v="3"/>
    <x v="4"/>
    <x v="2"/>
    <n v="0.4"/>
    <x v="41"/>
    <x v="134"/>
    <n v="280"/>
    <n v="0.35"/>
  </r>
  <r>
    <x v="0"/>
    <n v="1185732"/>
    <x v="41"/>
    <x v="3"/>
    <x v="3"/>
    <x v="4"/>
    <x v="3"/>
    <n v="0.4"/>
    <x v="37"/>
    <x v="135"/>
    <n v="280"/>
    <n v="0.4"/>
  </r>
  <r>
    <x v="0"/>
    <n v="1185732"/>
    <x v="41"/>
    <x v="3"/>
    <x v="3"/>
    <x v="4"/>
    <x v="4"/>
    <n v="0.5"/>
    <x v="37"/>
    <x v="131"/>
    <n v="306.25"/>
    <n v="0.35"/>
  </r>
  <r>
    <x v="0"/>
    <n v="1185732"/>
    <x v="41"/>
    <x v="3"/>
    <x v="3"/>
    <x v="4"/>
    <x v="5"/>
    <n v="0.55000000000000004"/>
    <x v="45"/>
    <x v="136"/>
    <n v="962.50000000000011"/>
    <n v="0.5"/>
  </r>
  <r>
    <x v="0"/>
    <n v="1185732"/>
    <x v="42"/>
    <x v="3"/>
    <x v="3"/>
    <x v="4"/>
    <x v="0"/>
    <n v="0.5"/>
    <x v="31"/>
    <x v="79"/>
    <n v="1150"/>
    <n v="0.4"/>
  </r>
  <r>
    <x v="0"/>
    <n v="1185732"/>
    <x v="42"/>
    <x v="3"/>
    <x v="3"/>
    <x v="4"/>
    <x v="1"/>
    <n v="0.45000000000000007"/>
    <x v="46"/>
    <x v="137"/>
    <n v="511.87500000000006"/>
    <n v="0.35"/>
  </r>
  <r>
    <x v="0"/>
    <n v="1185732"/>
    <x v="42"/>
    <x v="3"/>
    <x v="3"/>
    <x v="4"/>
    <x v="2"/>
    <n v="0.4"/>
    <x v="44"/>
    <x v="123"/>
    <n v="350"/>
    <n v="0.35"/>
  </r>
  <r>
    <x v="0"/>
    <n v="1185732"/>
    <x v="42"/>
    <x v="3"/>
    <x v="3"/>
    <x v="4"/>
    <x v="3"/>
    <n v="0.4"/>
    <x v="41"/>
    <x v="134"/>
    <n v="320"/>
    <n v="0.4"/>
  </r>
  <r>
    <x v="0"/>
    <n v="1185732"/>
    <x v="42"/>
    <x v="3"/>
    <x v="3"/>
    <x v="4"/>
    <x v="4"/>
    <n v="0.5"/>
    <x v="38"/>
    <x v="127"/>
    <n v="393.75"/>
    <n v="0.35"/>
  </r>
  <r>
    <x v="0"/>
    <n v="1185732"/>
    <x v="42"/>
    <x v="3"/>
    <x v="3"/>
    <x v="4"/>
    <x v="5"/>
    <n v="0.55000000000000004"/>
    <x v="47"/>
    <x v="42"/>
    <n v="1100"/>
    <n v="0.5"/>
  </r>
  <r>
    <x v="0"/>
    <n v="1185732"/>
    <x v="43"/>
    <x v="3"/>
    <x v="3"/>
    <x v="4"/>
    <x v="0"/>
    <n v="0.5"/>
    <x v="21"/>
    <x v="80"/>
    <n v="1100"/>
    <n v="0.4"/>
  </r>
  <r>
    <x v="0"/>
    <n v="1185732"/>
    <x v="43"/>
    <x v="3"/>
    <x v="3"/>
    <x v="4"/>
    <x v="1"/>
    <n v="0.45000000000000007"/>
    <x v="46"/>
    <x v="137"/>
    <n v="511.87500000000006"/>
    <n v="0.35"/>
  </r>
  <r>
    <x v="0"/>
    <n v="1185732"/>
    <x v="43"/>
    <x v="3"/>
    <x v="3"/>
    <x v="4"/>
    <x v="2"/>
    <n v="0.4"/>
    <x v="44"/>
    <x v="123"/>
    <n v="350"/>
    <n v="0.35"/>
  </r>
  <r>
    <x v="0"/>
    <n v="1185732"/>
    <x v="43"/>
    <x v="3"/>
    <x v="3"/>
    <x v="4"/>
    <x v="3"/>
    <n v="0.4"/>
    <x v="38"/>
    <x v="124"/>
    <n v="360"/>
    <n v="0.4"/>
  </r>
  <r>
    <x v="0"/>
    <n v="1185732"/>
    <x v="43"/>
    <x v="3"/>
    <x v="3"/>
    <x v="4"/>
    <x v="4"/>
    <n v="0.5"/>
    <x v="41"/>
    <x v="123"/>
    <n v="350"/>
    <n v="0.35"/>
  </r>
  <r>
    <x v="0"/>
    <n v="1185732"/>
    <x v="43"/>
    <x v="3"/>
    <x v="3"/>
    <x v="4"/>
    <x v="5"/>
    <n v="0.55000000000000004"/>
    <x v="48"/>
    <x v="138"/>
    <n v="1031.25"/>
    <n v="0.5"/>
  </r>
  <r>
    <x v="0"/>
    <n v="1185732"/>
    <x v="44"/>
    <x v="3"/>
    <x v="3"/>
    <x v="4"/>
    <x v="0"/>
    <n v="0.5"/>
    <x v="24"/>
    <x v="54"/>
    <n v="1000"/>
    <n v="0.4"/>
  </r>
  <r>
    <x v="0"/>
    <n v="1185732"/>
    <x v="44"/>
    <x v="3"/>
    <x v="3"/>
    <x v="4"/>
    <x v="1"/>
    <n v="0.45000000000000007"/>
    <x v="49"/>
    <x v="139"/>
    <n v="472.50000000000006"/>
    <n v="0.35"/>
  </r>
  <r>
    <x v="0"/>
    <n v="1185732"/>
    <x v="44"/>
    <x v="3"/>
    <x v="3"/>
    <x v="4"/>
    <x v="2"/>
    <n v="0.4"/>
    <x v="41"/>
    <x v="134"/>
    <n v="280"/>
    <n v="0.35"/>
  </r>
  <r>
    <x v="0"/>
    <n v="1185732"/>
    <x v="44"/>
    <x v="3"/>
    <x v="3"/>
    <x v="4"/>
    <x v="3"/>
    <n v="0.4"/>
    <x v="37"/>
    <x v="135"/>
    <n v="280"/>
    <n v="0.4"/>
  </r>
  <r>
    <x v="0"/>
    <n v="1185732"/>
    <x v="44"/>
    <x v="3"/>
    <x v="3"/>
    <x v="4"/>
    <x v="4"/>
    <n v="0.5"/>
    <x v="37"/>
    <x v="131"/>
    <n v="306.25"/>
    <n v="0.35"/>
  </r>
  <r>
    <x v="0"/>
    <n v="1185732"/>
    <x v="44"/>
    <x v="3"/>
    <x v="3"/>
    <x v="4"/>
    <x v="5"/>
    <n v="0.55000000000000004"/>
    <x v="44"/>
    <x v="140"/>
    <n v="687.5"/>
    <n v="0.5"/>
  </r>
  <r>
    <x v="0"/>
    <n v="1185732"/>
    <x v="45"/>
    <x v="3"/>
    <x v="3"/>
    <x v="4"/>
    <x v="0"/>
    <n v="0.6"/>
    <x v="33"/>
    <x v="141"/>
    <n v="1020"/>
    <n v="0.4"/>
  </r>
  <r>
    <x v="0"/>
    <n v="1185732"/>
    <x v="45"/>
    <x v="3"/>
    <x v="3"/>
    <x v="4"/>
    <x v="1"/>
    <n v="0.5"/>
    <x v="44"/>
    <x v="142"/>
    <n v="437.5"/>
    <n v="0.35"/>
  </r>
  <r>
    <x v="0"/>
    <n v="1185732"/>
    <x v="45"/>
    <x v="3"/>
    <x v="3"/>
    <x v="4"/>
    <x v="2"/>
    <n v="0.5"/>
    <x v="43"/>
    <x v="126"/>
    <n v="262.5"/>
    <n v="0.35"/>
  </r>
  <r>
    <x v="0"/>
    <n v="1185732"/>
    <x v="45"/>
    <x v="3"/>
    <x v="3"/>
    <x v="4"/>
    <x v="3"/>
    <n v="0.5"/>
    <x v="36"/>
    <x v="143"/>
    <n v="250"/>
    <n v="0.4"/>
  </r>
  <r>
    <x v="0"/>
    <n v="1185732"/>
    <x v="45"/>
    <x v="3"/>
    <x v="3"/>
    <x v="4"/>
    <x v="4"/>
    <n v="0.6"/>
    <x v="36"/>
    <x v="126"/>
    <n v="262.5"/>
    <n v="0.35"/>
  </r>
  <r>
    <x v="0"/>
    <n v="1185732"/>
    <x v="45"/>
    <x v="3"/>
    <x v="3"/>
    <x v="4"/>
    <x v="5"/>
    <n v="0.64999999999999991"/>
    <x v="44"/>
    <x v="144"/>
    <n v="812.49999999999989"/>
    <n v="0.5"/>
  </r>
  <r>
    <x v="0"/>
    <n v="1185732"/>
    <x v="46"/>
    <x v="3"/>
    <x v="3"/>
    <x v="4"/>
    <x v="0"/>
    <n v="0.6"/>
    <x v="47"/>
    <x v="50"/>
    <n v="960"/>
    <n v="0.4"/>
  </r>
  <r>
    <x v="0"/>
    <n v="1185732"/>
    <x v="46"/>
    <x v="3"/>
    <x v="3"/>
    <x v="4"/>
    <x v="1"/>
    <n v="0.5"/>
    <x v="44"/>
    <x v="142"/>
    <n v="437.5"/>
    <n v="0.35"/>
  </r>
  <r>
    <x v="0"/>
    <n v="1185732"/>
    <x v="46"/>
    <x v="3"/>
    <x v="3"/>
    <x v="4"/>
    <x v="2"/>
    <n v="0.5"/>
    <x v="50"/>
    <x v="145"/>
    <n v="341.25"/>
    <n v="0.35"/>
  </r>
  <r>
    <x v="0"/>
    <n v="1185732"/>
    <x v="46"/>
    <x v="3"/>
    <x v="3"/>
    <x v="4"/>
    <x v="3"/>
    <n v="0.5"/>
    <x v="37"/>
    <x v="131"/>
    <n v="350"/>
    <n v="0.4"/>
  </r>
  <r>
    <x v="0"/>
    <n v="1185732"/>
    <x v="46"/>
    <x v="3"/>
    <x v="3"/>
    <x v="4"/>
    <x v="4"/>
    <n v="0.6"/>
    <x v="43"/>
    <x v="124"/>
    <n v="315"/>
    <n v="0.35"/>
  </r>
  <r>
    <x v="0"/>
    <n v="1185732"/>
    <x v="46"/>
    <x v="3"/>
    <x v="3"/>
    <x v="4"/>
    <x v="5"/>
    <n v="0.64999999999999991"/>
    <x v="44"/>
    <x v="144"/>
    <n v="812.49999999999989"/>
    <n v="0.5"/>
  </r>
  <r>
    <x v="0"/>
    <n v="1185732"/>
    <x v="47"/>
    <x v="3"/>
    <x v="3"/>
    <x v="4"/>
    <x v="0"/>
    <n v="0.6"/>
    <x v="24"/>
    <x v="61"/>
    <n v="1200"/>
    <n v="0.4"/>
  </r>
  <r>
    <x v="0"/>
    <n v="1185732"/>
    <x v="47"/>
    <x v="3"/>
    <x v="3"/>
    <x v="4"/>
    <x v="1"/>
    <n v="0.5"/>
    <x v="49"/>
    <x v="146"/>
    <n v="525"/>
    <n v="0.35"/>
  </r>
  <r>
    <x v="0"/>
    <n v="1185732"/>
    <x v="47"/>
    <x v="3"/>
    <x v="3"/>
    <x v="4"/>
    <x v="2"/>
    <n v="0.5"/>
    <x v="44"/>
    <x v="142"/>
    <n v="437.5"/>
    <n v="0.35"/>
  </r>
  <r>
    <x v="0"/>
    <n v="1185732"/>
    <x v="47"/>
    <x v="3"/>
    <x v="3"/>
    <x v="4"/>
    <x v="3"/>
    <n v="0.5"/>
    <x v="41"/>
    <x v="123"/>
    <n v="400"/>
    <n v="0.4"/>
  </r>
  <r>
    <x v="0"/>
    <n v="1185732"/>
    <x v="47"/>
    <x v="3"/>
    <x v="3"/>
    <x v="4"/>
    <x v="4"/>
    <n v="0.6"/>
    <x v="41"/>
    <x v="147"/>
    <n v="420"/>
    <n v="0.35"/>
  </r>
  <r>
    <x v="0"/>
    <n v="1185732"/>
    <x v="47"/>
    <x v="3"/>
    <x v="3"/>
    <x v="4"/>
    <x v="5"/>
    <n v="0.64999999999999991"/>
    <x v="49"/>
    <x v="148"/>
    <n v="974.99999999999989"/>
    <n v="0.5"/>
  </r>
  <r>
    <x v="1"/>
    <n v="1197831"/>
    <x v="12"/>
    <x v="1"/>
    <x v="1"/>
    <x v="5"/>
    <x v="0"/>
    <n v="0.2"/>
    <x v="27"/>
    <x v="149"/>
    <n v="435"/>
    <n v="0.3"/>
  </r>
  <r>
    <x v="1"/>
    <n v="1197831"/>
    <x v="12"/>
    <x v="1"/>
    <x v="1"/>
    <x v="5"/>
    <x v="1"/>
    <n v="0.3"/>
    <x v="27"/>
    <x v="150"/>
    <n v="652.5"/>
    <n v="0.3"/>
  </r>
  <r>
    <x v="1"/>
    <n v="1197831"/>
    <x v="12"/>
    <x v="1"/>
    <x v="1"/>
    <x v="5"/>
    <x v="2"/>
    <n v="0.3"/>
    <x v="28"/>
    <x v="151"/>
    <n v="472.5"/>
    <n v="0.3"/>
  </r>
  <r>
    <x v="1"/>
    <n v="1197831"/>
    <x v="12"/>
    <x v="1"/>
    <x v="1"/>
    <x v="5"/>
    <x v="3"/>
    <n v="0.35"/>
    <x v="28"/>
    <x v="152"/>
    <n v="735"/>
    <n v="0.4"/>
  </r>
  <r>
    <x v="1"/>
    <n v="1197831"/>
    <x v="12"/>
    <x v="1"/>
    <x v="1"/>
    <x v="5"/>
    <x v="4"/>
    <n v="0.4"/>
    <x v="48"/>
    <x v="146"/>
    <n v="375"/>
    <n v="0.25"/>
  </r>
  <r>
    <x v="1"/>
    <n v="1197831"/>
    <x v="12"/>
    <x v="1"/>
    <x v="1"/>
    <x v="5"/>
    <x v="5"/>
    <n v="0.35"/>
    <x v="28"/>
    <x v="152"/>
    <n v="826.87499999999989"/>
    <n v="0.45"/>
  </r>
  <r>
    <x v="1"/>
    <n v="1197831"/>
    <x v="13"/>
    <x v="1"/>
    <x v="1"/>
    <x v="5"/>
    <x v="0"/>
    <n v="0.25"/>
    <x v="22"/>
    <x v="153"/>
    <n v="506.25"/>
    <n v="0.3"/>
  </r>
  <r>
    <x v="1"/>
    <n v="1197831"/>
    <x v="13"/>
    <x v="1"/>
    <x v="1"/>
    <x v="5"/>
    <x v="1"/>
    <n v="0.35"/>
    <x v="26"/>
    <x v="154"/>
    <n v="682.5"/>
    <n v="0.3"/>
  </r>
  <r>
    <x v="1"/>
    <n v="1197831"/>
    <x v="13"/>
    <x v="1"/>
    <x v="1"/>
    <x v="5"/>
    <x v="2"/>
    <n v="0.35"/>
    <x v="34"/>
    <x v="155"/>
    <n v="498.75"/>
    <n v="0.3"/>
  </r>
  <r>
    <x v="1"/>
    <n v="1197831"/>
    <x v="13"/>
    <x v="1"/>
    <x v="1"/>
    <x v="5"/>
    <x v="3"/>
    <n v="0.35"/>
    <x v="33"/>
    <x v="156"/>
    <n v="595"/>
    <n v="0.4"/>
  </r>
  <r>
    <x v="1"/>
    <n v="1197831"/>
    <x v="13"/>
    <x v="1"/>
    <x v="1"/>
    <x v="5"/>
    <x v="4"/>
    <n v="0.4"/>
    <x v="49"/>
    <x v="147"/>
    <n v="300"/>
    <n v="0.25"/>
  </r>
  <r>
    <x v="1"/>
    <n v="1197831"/>
    <x v="13"/>
    <x v="1"/>
    <x v="1"/>
    <x v="5"/>
    <x v="5"/>
    <n v="0.35"/>
    <x v="24"/>
    <x v="157"/>
    <n v="787.5"/>
    <n v="0.45"/>
  </r>
  <r>
    <x v="1"/>
    <n v="1197831"/>
    <x v="14"/>
    <x v="1"/>
    <x v="1"/>
    <x v="5"/>
    <x v="0"/>
    <n v="0.3"/>
    <x v="22"/>
    <x v="158"/>
    <n v="708.75"/>
    <n v="0.35"/>
  </r>
  <r>
    <x v="1"/>
    <n v="1197831"/>
    <x v="14"/>
    <x v="1"/>
    <x v="1"/>
    <x v="5"/>
    <x v="1"/>
    <n v="0.4"/>
    <x v="22"/>
    <x v="52"/>
    <n v="944.99999999999989"/>
    <n v="0.35"/>
  </r>
  <r>
    <x v="1"/>
    <n v="1197831"/>
    <x v="14"/>
    <x v="1"/>
    <x v="1"/>
    <x v="5"/>
    <x v="2"/>
    <n v="0.3"/>
    <x v="24"/>
    <x v="146"/>
    <n v="525"/>
    <n v="0.35"/>
  </r>
  <r>
    <x v="1"/>
    <n v="1197831"/>
    <x v="14"/>
    <x v="1"/>
    <x v="1"/>
    <x v="5"/>
    <x v="3"/>
    <n v="0.35000000000000003"/>
    <x v="47"/>
    <x v="159"/>
    <n v="630.00000000000011"/>
    <n v="0.45"/>
  </r>
  <r>
    <x v="1"/>
    <n v="1197831"/>
    <x v="14"/>
    <x v="1"/>
    <x v="1"/>
    <x v="5"/>
    <x v="4"/>
    <n v="0.4"/>
    <x v="49"/>
    <x v="147"/>
    <n v="360"/>
    <n v="0.3"/>
  </r>
  <r>
    <x v="1"/>
    <n v="1197831"/>
    <x v="14"/>
    <x v="1"/>
    <x v="1"/>
    <x v="5"/>
    <x v="5"/>
    <n v="0.35000000000000003"/>
    <x v="32"/>
    <x v="160"/>
    <n v="787.50000000000011"/>
    <n v="0.5"/>
  </r>
  <r>
    <x v="1"/>
    <n v="1197831"/>
    <x v="15"/>
    <x v="1"/>
    <x v="1"/>
    <x v="5"/>
    <x v="0"/>
    <n v="0.19999999999999998"/>
    <x v="20"/>
    <x v="161"/>
    <n v="489.99999999999989"/>
    <n v="0.35"/>
  </r>
  <r>
    <x v="1"/>
    <n v="1197831"/>
    <x v="15"/>
    <x v="1"/>
    <x v="1"/>
    <x v="5"/>
    <x v="1"/>
    <n v="0.30000000000000004"/>
    <x v="20"/>
    <x v="162"/>
    <n v="735.00000000000011"/>
    <n v="0.35"/>
  </r>
  <r>
    <x v="1"/>
    <n v="1197831"/>
    <x v="15"/>
    <x v="1"/>
    <x v="1"/>
    <x v="5"/>
    <x v="2"/>
    <n v="0.24999999999999997"/>
    <x v="28"/>
    <x v="163"/>
    <n v="459.37499999999989"/>
    <n v="0.35"/>
  </r>
  <r>
    <x v="1"/>
    <n v="1197831"/>
    <x v="15"/>
    <x v="1"/>
    <x v="1"/>
    <x v="5"/>
    <x v="3"/>
    <n v="0.30000000000000004"/>
    <x v="33"/>
    <x v="164"/>
    <n v="573.75000000000011"/>
    <n v="0.45"/>
  </r>
  <r>
    <x v="1"/>
    <n v="1197831"/>
    <x v="15"/>
    <x v="1"/>
    <x v="1"/>
    <x v="5"/>
    <x v="4"/>
    <n v="0.35"/>
    <x v="46"/>
    <x v="165"/>
    <n v="341.25"/>
    <n v="0.3"/>
  </r>
  <r>
    <x v="1"/>
    <n v="1197831"/>
    <x v="15"/>
    <x v="1"/>
    <x v="1"/>
    <x v="5"/>
    <x v="5"/>
    <n v="0.30000000000000004"/>
    <x v="25"/>
    <x v="166"/>
    <n v="900.00000000000011"/>
    <n v="0.5"/>
  </r>
  <r>
    <x v="1"/>
    <n v="1197831"/>
    <x v="16"/>
    <x v="1"/>
    <x v="1"/>
    <x v="5"/>
    <x v="0"/>
    <n v="0.19999999999999998"/>
    <x v="30"/>
    <x v="167"/>
    <n v="524.99999999999989"/>
    <n v="0.35"/>
  </r>
  <r>
    <x v="1"/>
    <n v="1197831"/>
    <x v="16"/>
    <x v="1"/>
    <x v="1"/>
    <x v="5"/>
    <x v="1"/>
    <n v="0.30000000000000004"/>
    <x v="29"/>
    <x v="168"/>
    <n v="813.75000000000011"/>
    <n v="0.35"/>
  </r>
  <r>
    <x v="1"/>
    <n v="1197831"/>
    <x v="16"/>
    <x v="1"/>
    <x v="1"/>
    <x v="5"/>
    <x v="2"/>
    <n v="0.24999999999999997"/>
    <x v="23"/>
    <x v="169"/>
    <n v="546.87499999999989"/>
    <n v="0.35"/>
  </r>
  <r>
    <x v="1"/>
    <n v="1197831"/>
    <x v="16"/>
    <x v="1"/>
    <x v="1"/>
    <x v="5"/>
    <x v="3"/>
    <n v="0.35000000000000003"/>
    <x v="21"/>
    <x v="136"/>
    <n v="866.25000000000011"/>
    <n v="0.45"/>
  </r>
  <r>
    <x v="1"/>
    <n v="1197831"/>
    <x v="16"/>
    <x v="1"/>
    <x v="1"/>
    <x v="5"/>
    <x v="4"/>
    <n v="0.5"/>
    <x v="32"/>
    <x v="39"/>
    <n v="675"/>
    <n v="0.3"/>
  </r>
  <r>
    <x v="1"/>
    <n v="1197831"/>
    <x v="16"/>
    <x v="1"/>
    <x v="1"/>
    <x v="5"/>
    <x v="5"/>
    <n v="0.45"/>
    <x v="9"/>
    <x v="11"/>
    <n v="1800"/>
    <n v="0.5"/>
  </r>
  <r>
    <x v="1"/>
    <n v="1197831"/>
    <x v="17"/>
    <x v="1"/>
    <x v="1"/>
    <x v="5"/>
    <x v="0"/>
    <n v="0.45"/>
    <x v="9"/>
    <x v="11"/>
    <n v="1260"/>
    <n v="0.35"/>
  </r>
  <r>
    <x v="1"/>
    <n v="1197831"/>
    <x v="17"/>
    <x v="1"/>
    <x v="1"/>
    <x v="5"/>
    <x v="1"/>
    <n v="0.5"/>
    <x v="9"/>
    <x v="2"/>
    <n v="1400"/>
    <n v="0.35"/>
  </r>
  <r>
    <x v="1"/>
    <n v="1197831"/>
    <x v="17"/>
    <x v="1"/>
    <x v="1"/>
    <x v="5"/>
    <x v="2"/>
    <n v="0.45"/>
    <x v="26"/>
    <x v="62"/>
    <n v="1023.7499999999999"/>
    <n v="0.35"/>
  </r>
  <r>
    <x v="1"/>
    <n v="1197831"/>
    <x v="17"/>
    <x v="1"/>
    <x v="1"/>
    <x v="5"/>
    <x v="3"/>
    <n v="0.45"/>
    <x v="25"/>
    <x v="52"/>
    <n v="1215"/>
    <n v="0.45"/>
  </r>
  <r>
    <x v="1"/>
    <n v="1197831"/>
    <x v="17"/>
    <x v="1"/>
    <x v="1"/>
    <x v="5"/>
    <x v="4"/>
    <n v="0.5"/>
    <x v="24"/>
    <x v="54"/>
    <n v="750"/>
    <n v="0.3"/>
  </r>
  <r>
    <x v="1"/>
    <n v="1197831"/>
    <x v="17"/>
    <x v="1"/>
    <x v="1"/>
    <x v="5"/>
    <x v="5"/>
    <n v="0.55000000000000004"/>
    <x v="10"/>
    <x v="30"/>
    <n v="2406.25"/>
    <n v="0.5"/>
  </r>
  <r>
    <x v="1"/>
    <n v="1197831"/>
    <x v="18"/>
    <x v="1"/>
    <x v="1"/>
    <x v="5"/>
    <x v="0"/>
    <n v="0.45"/>
    <x v="6"/>
    <x v="8"/>
    <n v="1484.9999999999998"/>
    <n v="0.39999999999999997"/>
  </r>
  <r>
    <x v="1"/>
    <n v="1197831"/>
    <x v="18"/>
    <x v="1"/>
    <x v="1"/>
    <x v="5"/>
    <x v="1"/>
    <n v="0.5"/>
    <x v="6"/>
    <x v="71"/>
    <n v="1649.9999999999998"/>
    <n v="0.39999999999999997"/>
  </r>
  <r>
    <x v="1"/>
    <n v="1197831"/>
    <x v="18"/>
    <x v="1"/>
    <x v="1"/>
    <x v="5"/>
    <x v="2"/>
    <n v="0.45"/>
    <x v="18"/>
    <x v="83"/>
    <n v="1754.9999999999998"/>
    <n v="0.39999999999999997"/>
  </r>
  <r>
    <x v="1"/>
    <n v="1197831"/>
    <x v="18"/>
    <x v="1"/>
    <x v="1"/>
    <x v="5"/>
    <x v="3"/>
    <n v="0.45"/>
    <x v="31"/>
    <x v="70"/>
    <n v="1293.75"/>
    <n v="0.5"/>
  </r>
  <r>
    <x v="1"/>
    <n v="1197831"/>
    <x v="18"/>
    <x v="1"/>
    <x v="1"/>
    <x v="5"/>
    <x v="4"/>
    <n v="0.5"/>
    <x v="31"/>
    <x v="79"/>
    <n v="1006.2499999999999"/>
    <n v="0.35"/>
  </r>
  <r>
    <x v="1"/>
    <n v="1197831"/>
    <x v="18"/>
    <x v="1"/>
    <x v="1"/>
    <x v="5"/>
    <x v="5"/>
    <n v="0.6"/>
    <x v="2"/>
    <x v="12"/>
    <n v="2805"/>
    <n v="0.55000000000000004"/>
  </r>
  <r>
    <x v="1"/>
    <n v="1197831"/>
    <x v="19"/>
    <x v="1"/>
    <x v="1"/>
    <x v="5"/>
    <x v="0"/>
    <n v="0.5"/>
    <x v="9"/>
    <x v="2"/>
    <n v="1599.9999999999998"/>
    <n v="0.39999999999999997"/>
  </r>
  <r>
    <x v="1"/>
    <n v="1197831"/>
    <x v="19"/>
    <x v="1"/>
    <x v="1"/>
    <x v="5"/>
    <x v="1"/>
    <n v="0.55000000000000004"/>
    <x v="9"/>
    <x v="63"/>
    <n v="1759.9999999999998"/>
    <n v="0.39999999999999997"/>
  </r>
  <r>
    <x v="1"/>
    <n v="1197831"/>
    <x v="19"/>
    <x v="1"/>
    <x v="1"/>
    <x v="5"/>
    <x v="2"/>
    <n v="0.5"/>
    <x v="18"/>
    <x v="64"/>
    <n v="1949.9999999999998"/>
    <n v="0.39999999999999997"/>
  </r>
  <r>
    <x v="1"/>
    <n v="1197831"/>
    <x v="19"/>
    <x v="1"/>
    <x v="1"/>
    <x v="5"/>
    <x v="3"/>
    <n v="0.5"/>
    <x v="28"/>
    <x v="48"/>
    <n v="1312.5"/>
    <n v="0.5"/>
  </r>
  <r>
    <x v="1"/>
    <n v="1197831"/>
    <x v="19"/>
    <x v="1"/>
    <x v="1"/>
    <x v="5"/>
    <x v="4"/>
    <n v="0.55000000000000004"/>
    <x v="28"/>
    <x v="170"/>
    <n v="1010.6250000000001"/>
    <n v="0.35"/>
  </r>
  <r>
    <x v="1"/>
    <n v="1197831"/>
    <x v="19"/>
    <x v="1"/>
    <x v="1"/>
    <x v="5"/>
    <x v="5"/>
    <n v="0.6"/>
    <x v="29"/>
    <x v="171"/>
    <n v="2557.5"/>
    <n v="0.55000000000000004"/>
  </r>
  <r>
    <x v="1"/>
    <n v="1197831"/>
    <x v="20"/>
    <x v="1"/>
    <x v="1"/>
    <x v="5"/>
    <x v="0"/>
    <n v="0.55000000000000004"/>
    <x v="27"/>
    <x v="101"/>
    <n v="1595"/>
    <n v="0.39999999999999997"/>
  </r>
  <r>
    <x v="1"/>
    <n v="1197831"/>
    <x v="20"/>
    <x v="1"/>
    <x v="1"/>
    <x v="5"/>
    <x v="1"/>
    <n v="0.55000000000000004"/>
    <x v="22"/>
    <x v="105"/>
    <n v="1485"/>
    <n v="0.39999999999999997"/>
  </r>
  <r>
    <x v="1"/>
    <n v="1197831"/>
    <x v="20"/>
    <x v="1"/>
    <x v="1"/>
    <x v="5"/>
    <x v="2"/>
    <n v="0.6"/>
    <x v="27"/>
    <x v="92"/>
    <n v="1739.9999999999998"/>
    <n v="0.39999999999999997"/>
  </r>
  <r>
    <x v="1"/>
    <n v="1197831"/>
    <x v="20"/>
    <x v="1"/>
    <x v="1"/>
    <x v="5"/>
    <x v="3"/>
    <n v="0.6"/>
    <x v="32"/>
    <x v="52"/>
    <n v="1350"/>
    <n v="0.5"/>
  </r>
  <r>
    <x v="1"/>
    <n v="1197831"/>
    <x v="20"/>
    <x v="1"/>
    <x v="1"/>
    <x v="5"/>
    <x v="4"/>
    <n v="0.55000000000000004"/>
    <x v="32"/>
    <x v="111"/>
    <n v="866.25"/>
    <n v="0.35"/>
  </r>
  <r>
    <x v="1"/>
    <n v="1197831"/>
    <x v="20"/>
    <x v="1"/>
    <x v="1"/>
    <x v="5"/>
    <x v="5"/>
    <n v="0.5"/>
    <x v="22"/>
    <x v="73"/>
    <n v="1856.2500000000002"/>
    <n v="0.55000000000000004"/>
  </r>
  <r>
    <x v="1"/>
    <n v="1197831"/>
    <x v="21"/>
    <x v="1"/>
    <x v="1"/>
    <x v="5"/>
    <x v="0"/>
    <n v="0.4"/>
    <x v="23"/>
    <x v="54"/>
    <n v="999.99999999999989"/>
    <n v="0.39999999999999997"/>
  </r>
  <r>
    <x v="1"/>
    <n v="1197831"/>
    <x v="21"/>
    <x v="1"/>
    <x v="1"/>
    <x v="5"/>
    <x v="1"/>
    <n v="0.4"/>
    <x v="23"/>
    <x v="54"/>
    <n v="999.99999999999989"/>
    <n v="0.39999999999999997"/>
  </r>
  <r>
    <x v="1"/>
    <n v="1197831"/>
    <x v="21"/>
    <x v="1"/>
    <x v="1"/>
    <x v="5"/>
    <x v="2"/>
    <n v="0.45"/>
    <x v="31"/>
    <x v="70"/>
    <n v="1035"/>
    <n v="0.39999999999999997"/>
  </r>
  <r>
    <x v="1"/>
    <n v="1197831"/>
    <x v="21"/>
    <x v="1"/>
    <x v="1"/>
    <x v="5"/>
    <x v="3"/>
    <n v="0.45"/>
    <x v="33"/>
    <x v="172"/>
    <n v="956.25"/>
    <n v="0.5"/>
  </r>
  <r>
    <x v="1"/>
    <n v="1197831"/>
    <x v="21"/>
    <x v="1"/>
    <x v="1"/>
    <x v="5"/>
    <x v="4"/>
    <n v="0.4"/>
    <x v="47"/>
    <x v="173"/>
    <n v="560"/>
    <n v="0.35"/>
  </r>
  <r>
    <x v="1"/>
    <n v="1197831"/>
    <x v="21"/>
    <x v="1"/>
    <x v="1"/>
    <x v="5"/>
    <x v="5"/>
    <n v="0.5"/>
    <x v="31"/>
    <x v="79"/>
    <n v="1581.2500000000002"/>
    <n v="0.55000000000000004"/>
  </r>
  <r>
    <x v="1"/>
    <n v="1197831"/>
    <x v="22"/>
    <x v="1"/>
    <x v="1"/>
    <x v="5"/>
    <x v="0"/>
    <n v="0.4"/>
    <x v="27"/>
    <x v="174"/>
    <n v="1160"/>
    <n v="0.39999999999999997"/>
  </r>
  <r>
    <x v="1"/>
    <n v="1197831"/>
    <x v="22"/>
    <x v="1"/>
    <x v="1"/>
    <x v="5"/>
    <x v="1"/>
    <n v="0.4"/>
    <x v="27"/>
    <x v="174"/>
    <n v="1160"/>
    <n v="0.39999999999999997"/>
  </r>
  <r>
    <x v="1"/>
    <n v="1197831"/>
    <x v="22"/>
    <x v="1"/>
    <x v="1"/>
    <x v="5"/>
    <x v="2"/>
    <n v="0.65"/>
    <x v="26"/>
    <x v="106"/>
    <n v="1689.9999999999998"/>
    <n v="0.39999999999999997"/>
  </r>
  <r>
    <x v="1"/>
    <n v="1197831"/>
    <x v="22"/>
    <x v="1"/>
    <x v="1"/>
    <x v="5"/>
    <x v="3"/>
    <n v="0.65"/>
    <x v="24"/>
    <x v="82"/>
    <n v="1625"/>
    <n v="0.5"/>
  </r>
  <r>
    <x v="1"/>
    <n v="1197831"/>
    <x v="22"/>
    <x v="1"/>
    <x v="1"/>
    <x v="5"/>
    <x v="4"/>
    <n v="0.6"/>
    <x v="34"/>
    <x v="175"/>
    <n v="997.49999999999989"/>
    <n v="0.35"/>
  </r>
  <r>
    <x v="1"/>
    <n v="1197831"/>
    <x v="22"/>
    <x v="1"/>
    <x v="1"/>
    <x v="5"/>
    <x v="5"/>
    <n v="0.70000000000000007"/>
    <x v="22"/>
    <x v="176"/>
    <n v="2598.75"/>
    <n v="0.55000000000000004"/>
  </r>
  <r>
    <x v="1"/>
    <n v="1197831"/>
    <x v="23"/>
    <x v="1"/>
    <x v="1"/>
    <x v="5"/>
    <x v="0"/>
    <n v="0.6"/>
    <x v="6"/>
    <x v="14"/>
    <n v="1979.9999999999998"/>
    <n v="0.39999999999999997"/>
  </r>
  <r>
    <x v="1"/>
    <n v="1197831"/>
    <x v="23"/>
    <x v="1"/>
    <x v="1"/>
    <x v="5"/>
    <x v="1"/>
    <n v="0.6"/>
    <x v="6"/>
    <x v="14"/>
    <n v="1979.9999999999998"/>
    <n v="0.39999999999999997"/>
  </r>
  <r>
    <x v="1"/>
    <n v="1197831"/>
    <x v="23"/>
    <x v="1"/>
    <x v="1"/>
    <x v="5"/>
    <x v="2"/>
    <n v="0.65"/>
    <x v="27"/>
    <x v="84"/>
    <n v="1884.9999999999998"/>
    <n v="0.39999999999999997"/>
  </r>
  <r>
    <x v="1"/>
    <n v="1197831"/>
    <x v="23"/>
    <x v="1"/>
    <x v="1"/>
    <x v="5"/>
    <x v="3"/>
    <n v="0.65"/>
    <x v="31"/>
    <x v="90"/>
    <n v="1868.75"/>
    <n v="0.5"/>
  </r>
  <r>
    <x v="1"/>
    <n v="1197831"/>
    <x v="23"/>
    <x v="1"/>
    <x v="1"/>
    <x v="5"/>
    <x v="4"/>
    <n v="0.6"/>
    <x v="28"/>
    <x v="40"/>
    <n v="1102.5"/>
    <n v="0.35"/>
  </r>
  <r>
    <x v="1"/>
    <n v="1197831"/>
    <x v="23"/>
    <x v="1"/>
    <x v="1"/>
    <x v="5"/>
    <x v="5"/>
    <n v="0.70000000000000007"/>
    <x v="29"/>
    <x v="102"/>
    <n v="2983.7500000000009"/>
    <n v="0.55000000000000004"/>
  </r>
  <r>
    <x v="0"/>
    <n v="1185732"/>
    <x v="48"/>
    <x v="0"/>
    <x v="4"/>
    <x v="6"/>
    <x v="0"/>
    <n v="0.45"/>
    <x v="33"/>
    <x v="172"/>
    <n v="1051.875"/>
    <n v="0.55000000000000004"/>
  </r>
  <r>
    <x v="0"/>
    <n v="1185732"/>
    <x v="48"/>
    <x v="0"/>
    <x v="4"/>
    <x v="6"/>
    <x v="1"/>
    <n v="0.45"/>
    <x v="38"/>
    <x v="177"/>
    <n v="354.375"/>
    <n v="0.35"/>
  </r>
  <r>
    <x v="0"/>
    <n v="1185732"/>
    <x v="48"/>
    <x v="0"/>
    <x v="4"/>
    <x v="6"/>
    <x v="2"/>
    <n v="0.35000000000000003"/>
    <x v="38"/>
    <x v="121"/>
    <n v="315"/>
    <n v="0.39999999999999997"/>
  </r>
  <r>
    <x v="0"/>
    <n v="1185732"/>
    <x v="48"/>
    <x v="0"/>
    <x v="4"/>
    <x v="6"/>
    <x v="3"/>
    <n v="0.4"/>
    <x v="42"/>
    <x v="178"/>
    <n v="119.99999999999999"/>
    <n v="0.39999999999999997"/>
  </r>
  <r>
    <x v="0"/>
    <n v="1185732"/>
    <x v="48"/>
    <x v="0"/>
    <x v="4"/>
    <x v="6"/>
    <x v="4"/>
    <n v="0.54999999999999993"/>
    <x v="36"/>
    <x v="179"/>
    <n v="240.62499999999994"/>
    <n v="0.35"/>
  </r>
  <r>
    <x v="0"/>
    <n v="1185732"/>
    <x v="48"/>
    <x v="0"/>
    <x v="4"/>
    <x v="6"/>
    <x v="5"/>
    <n v="0.45"/>
    <x v="38"/>
    <x v="177"/>
    <n v="303.75"/>
    <n v="0.3"/>
  </r>
  <r>
    <x v="0"/>
    <n v="1185732"/>
    <x v="49"/>
    <x v="0"/>
    <x v="4"/>
    <x v="6"/>
    <x v="0"/>
    <n v="0.45"/>
    <x v="34"/>
    <x v="115"/>
    <n v="1175.625"/>
    <n v="0.55000000000000004"/>
  </r>
  <r>
    <x v="0"/>
    <n v="1185732"/>
    <x v="49"/>
    <x v="0"/>
    <x v="4"/>
    <x v="6"/>
    <x v="1"/>
    <n v="0.45"/>
    <x v="36"/>
    <x v="180"/>
    <n v="196.875"/>
    <n v="0.35"/>
  </r>
  <r>
    <x v="0"/>
    <n v="1185732"/>
    <x v="49"/>
    <x v="0"/>
    <x v="4"/>
    <x v="6"/>
    <x v="2"/>
    <n v="0.35000000000000003"/>
    <x v="37"/>
    <x v="181"/>
    <n v="245.00000000000003"/>
    <n v="0.39999999999999997"/>
  </r>
  <r>
    <x v="0"/>
    <n v="1185732"/>
    <x v="49"/>
    <x v="0"/>
    <x v="4"/>
    <x v="6"/>
    <x v="3"/>
    <n v="0.4"/>
    <x v="51"/>
    <x v="182"/>
    <n v="80"/>
    <n v="0.39999999999999997"/>
  </r>
  <r>
    <x v="0"/>
    <n v="1185732"/>
    <x v="49"/>
    <x v="0"/>
    <x v="4"/>
    <x v="6"/>
    <x v="4"/>
    <n v="0.54999999999999993"/>
    <x v="36"/>
    <x v="179"/>
    <n v="240.62499999999994"/>
    <n v="0.35"/>
  </r>
  <r>
    <x v="0"/>
    <n v="1185732"/>
    <x v="49"/>
    <x v="0"/>
    <x v="4"/>
    <x v="6"/>
    <x v="5"/>
    <n v="0.45"/>
    <x v="38"/>
    <x v="177"/>
    <n v="303.75"/>
    <n v="0.3"/>
  </r>
  <r>
    <x v="0"/>
    <n v="1185732"/>
    <x v="14"/>
    <x v="0"/>
    <x v="4"/>
    <x v="6"/>
    <x v="0"/>
    <n v="0.5"/>
    <x v="52"/>
    <x v="183"/>
    <n v="1223.75"/>
    <n v="0.55000000000000004"/>
  </r>
  <r>
    <x v="0"/>
    <n v="1185732"/>
    <x v="14"/>
    <x v="0"/>
    <x v="4"/>
    <x v="6"/>
    <x v="1"/>
    <n v="0.5"/>
    <x v="43"/>
    <x v="126"/>
    <n v="262.5"/>
    <n v="0.35"/>
  </r>
  <r>
    <x v="0"/>
    <n v="1185732"/>
    <x v="14"/>
    <x v="0"/>
    <x v="4"/>
    <x v="6"/>
    <x v="2"/>
    <n v="0.4"/>
    <x v="37"/>
    <x v="135"/>
    <n v="280"/>
    <n v="0.39999999999999997"/>
  </r>
  <r>
    <x v="0"/>
    <n v="1185732"/>
    <x v="14"/>
    <x v="0"/>
    <x v="4"/>
    <x v="6"/>
    <x v="3"/>
    <n v="0.45"/>
    <x v="53"/>
    <x v="184"/>
    <n v="44.999999999999993"/>
    <n v="0.39999999999999997"/>
  </r>
  <r>
    <x v="0"/>
    <n v="1185732"/>
    <x v="14"/>
    <x v="0"/>
    <x v="4"/>
    <x v="6"/>
    <x v="4"/>
    <n v="0.6"/>
    <x v="42"/>
    <x v="185"/>
    <n v="135"/>
    <n v="0.3"/>
  </r>
  <r>
    <x v="0"/>
    <n v="1185732"/>
    <x v="14"/>
    <x v="0"/>
    <x v="4"/>
    <x v="6"/>
    <x v="5"/>
    <n v="0.5"/>
    <x v="37"/>
    <x v="131"/>
    <n v="218.75"/>
    <n v="0.25"/>
  </r>
  <r>
    <x v="0"/>
    <n v="1185732"/>
    <x v="50"/>
    <x v="0"/>
    <x v="4"/>
    <x v="6"/>
    <x v="0"/>
    <n v="0.5"/>
    <x v="32"/>
    <x v="39"/>
    <n v="1125"/>
    <n v="0.5"/>
  </r>
  <r>
    <x v="0"/>
    <n v="1185732"/>
    <x v="50"/>
    <x v="0"/>
    <x v="4"/>
    <x v="6"/>
    <x v="1"/>
    <n v="0.5"/>
    <x v="43"/>
    <x v="126"/>
    <n v="225"/>
    <n v="0.3"/>
  </r>
  <r>
    <x v="0"/>
    <n v="1185732"/>
    <x v="50"/>
    <x v="0"/>
    <x v="4"/>
    <x v="6"/>
    <x v="2"/>
    <n v="0.4"/>
    <x v="43"/>
    <x v="128"/>
    <n v="210"/>
    <n v="0.35"/>
  </r>
  <r>
    <x v="0"/>
    <n v="1185732"/>
    <x v="50"/>
    <x v="0"/>
    <x v="4"/>
    <x v="6"/>
    <x v="3"/>
    <n v="0.45"/>
    <x v="42"/>
    <x v="125"/>
    <n v="118.12499999999999"/>
    <n v="0.35"/>
  </r>
  <r>
    <x v="0"/>
    <n v="1185732"/>
    <x v="50"/>
    <x v="0"/>
    <x v="4"/>
    <x v="6"/>
    <x v="4"/>
    <n v="0.6"/>
    <x v="42"/>
    <x v="185"/>
    <n v="135"/>
    <n v="0.3"/>
  </r>
  <r>
    <x v="0"/>
    <n v="1185732"/>
    <x v="50"/>
    <x v="0"/>
    <x v="4"/>
    <x v="6"/>
    <x v="5"/>
    <n v="0.5"/>
    <x v="41"/>
    <x v="123"/>
    <n v="250"/>
    <n v="0.25"/>
  </r>
  <r>
    <x v="0"/>
    <n v="1185732"/>
    <x v="51"/>
    <x v="0"/>
    <x v="4"/>
    <x v="6"/>
    <x v="0"/>
    <n v="0.6"/>
    <x v="54"/>
    <x v="186"/>
    <n v="1410"/>
    <n v="0.5"/>
  </r>
  <r>
    <x v="0"/>
    <n v="1185732"/>
    <x v="51"/>
    <x v="0"/>
    <x v="4"/>
    <x v="6"/>
    <x v="1"/>
    <n v="0.60000000000000009"/>
    <x v="37"/>
    <x v="187"/>
    <n v="315.00000000000006"/>
    <n v="0.3"/>
  </r>
  <r>
    <x v="0"/>
    <n v="1185732"/>
    <x v="51"/>
    <x v="0"/>
    <x v="4"/>
    <x v="6"/>
    <x v="2"/>
    <n v="0.55000000000000004"/>
    <x v="43"/>
    <x v="188"/>
    <n v="288.75"/>
    <n v="0.35"/>
  </r>
  <r>
    <x v="0"/>
    <n v="1185732"/>
    <x v="51"/>
    <x v="0"/>
    <x v="4"/>
    <x v="6"/>
    <x v="3"/>
    <n v="0.55000000000000004"/>
    <x v="39"/>
    <x v="189"/>
    <n v="192.5"/>
    <n v="0.35"/>
  </r>
  <r>
    <x v="0"/>
    <n v="1185732"/>
    <x v="51"/>
    <x v="0"/>
    <x v="4"/>
    <x v="6"/>
    <x v="4"/>
    <n v="0.65"/>
    <x v="36"/>
    <x v="190"/>
    <n v="243.75"/>
    <n v="0.3"/>
  </r>
  <r>
    <x v="0"/>
    <n v="1185732"/>
    <x v="51"/>
    <x v="0"/>
    <x v="4"/>
    <x v="6"/>
    <x v="5"/>
    <n v="0.70000000000000007"/>
    <x v="44"/>
    <x v="191"/>
    <n v="525"/>
    <n v="0.3"/>
  </r>
  <r>
    <x v="0"/>
    <n v="1185732"/>
    <x v="52"/>
    <x v="0"/>
    <x v="4"/>
    <x v="6"/>
    <x v="0"/>
    <n v="0.65"/>
    <x v="24"/>
    <x v="82"/>
    <n v="1787.5000000000002"/>
    <n v="0.55000000000000004"/>
  </r>
  <r>
    <x v="0"/>
    <n v="1185732"/>
    <x v="52"/>
    <x v="0"/>
    <x v="4"/>
    <x v="6"/>
    <x v="1"/>
    <n v="0.60000000000000009"/>
    <x v="44"/>
    <x v="192"/>
    <n v="525"/>
    <n v="0.35"/>
  </r>
  <r>
    <x v="0"/>
    <n v="1185732"/>
    <x v="52"/>
    <x v="0"/>
    <x v="4"/>
    <x v="6"/>
    <x v="2"/>
    <n v="0.55000000000000004"/>
    <x v="37"/>
    <x v="117"/>
    <n v="385"/>
    <n v="0.39999999999999997"/>
  </r>
  <r>
    <x v="0"/>
    <n v="1185732"/>
    <x v="52"/>
    <x v="0"/>
    <x v="4"/>
    <x v="6"/>
    <x v="3"/>
    <n v="0.55000000000000004"/>
    <x v="43"/>
    <x v="188"/>
    <n v="330"/>
    <n v="0.39999999999999997"/>
  </r>
  <r>
    <x v="0"/>
    <n v="1185732"/>
    <x v="52"/>
    <x v="0"/>
    <x v="4"/>
    <x v="6"/>
    <x v="4"/>
    <n v="0.65"/>
    <x v="43"/>
    <x v="145"/>
    <n v="341.25"/>
    <n v="0.35"/>
  </r>
  <r>
    <x v="0"/>
    <n v="1185732"/>
    <x v="52"/>
    <x v="0"/>
    <x v="4"/>
    <x v="6"/>
    <x v="5"/>
    <n v="0.70000000000000007"/>
    <x v="49"/>
    <x v="193"/>
    <n v="630"/>
    <n v="0.3"/>
  </r>
  <r>
    <x v="0"/>
    <n v="1185732"/>
    <x v="18"/>
    <x v="0"/>
    <x v="4"/>
    <x v="6"/>
    <x v="0"/>
    <n v="0.65"/>
    <x v="24"/>
    <x v="82"/>
    <n v="1787.5000000000002"/>
    <n v="0.55000000000000004"/>
  </r>
  <r>
    <x v="0"/>
    <n v="1185732"/>
    <x v="18"/>
    <x v="0"/>
    <x v="4"/>
    <x v="6"/>
    <x v="1"/>
    <n v="0.60000000000000009"/>
    <x v="49"/>
    <x v="166"/>
    <n v="630"/>
    <n v="0.35"/>
  </r>
  <r>
    <x v="0"/>
    <n v="1185732"/>
    <x v="18"/>
    <x v="0"/>
    <x v="4"/>
    <x v="6"/>
    <x v="2"/>
    <n v="0.55000000000000004"/>
    <x v="38"/>
    <x v="116"/>
    <n v="494.99999999999994"/>
    <n v="0.39999999999999997"/>
  </r>
  <r>
    <x v="0"/>
    <n v="1185732"/>
    <x v="18"/>
    <x v="0"/>
    <x v="4"/>
    <x v="6"/>
    <x v="3"/>
    <n v="0.55000000000000004"/>
    <x v="37"/>
    <x v="117"/>
    <n v="385"/>
    <n v="0.39999999999999997"/>
  </r>
  <r>
    <x v="0"/>
    <n v="1185732"/>
    <x v="18"/>
    <x v="0"/>
    <x v="4"/>
    <x v="6"/>
    <x v="4"/>
    <n v="0.65"/>
    <x v="41"/>
    <x v="194"/>
    <n v="454.99999999999994"/>
    <n v="0.35"/>
  </r>
  <r>
    <x v="0"/>
    <n v="1185732"/>
    <x v="18"/>
    <x v="0"/>
    <x v="4"/>
    <x v="6"/>
    <x v="5"/>
    <n v="0.70000000000000007"/>
    <x v="48"/>
    <x v="195"/>
    <n v="787.50000000000011"/>
    <n v="0.3"/>
  </r>
  <r>
    <x v="0"/>
    <n v="1185732"/>
    <x v="53"/>
    <x v="0"/>
    <x v="4"/>
    <x v="6"/>
    <x v="0"/>
    <n v="0.65"/>
    <x v="28"/>
    <x v="85"/>
    <n v="1876.8750000000002"/>
    <n v="0.55000000000000004"/>
  </r>
  <r>
    <x v="0"/>
    <n v="1185732"/>
    <x v="53"/>
    <x v="0"/>
    <x v="4"/>
    <x v="6"/>
    <x v="1"/>
    <n v="0.60000000000000009"/>
    <x v="49"/>
    <x v="166"/>
    <n v="630"/>
    <n v="0.35"/>
  </r>
  <r>
    <x v="0"/>
    <n v="1185732"/>
    <x v="53"/>
    <x v="0"/>
    <x v="4"/>
    <x v="6"/>
    <x v="2"/>
    <n v="0.55000000000000004"/>
    <x v="38"/>
    <x v="116"/>
    <n v="494.99999999999994"/>
    <n v="0.39999999999999997"/>
  </r>
  <r>
    <x v="0"/>
    <n v="1185732"/>
    <x v="53"/>
    <x v="0"/>
    <x v="4"/>
    <x v="6"/>
    <x v="3"/>
    <n v="0.55000000000000004"/>
    <x v="41"/>
    <x v="130"/>
    <n v="439.99999999999994"/>
    <n v="0.39999999999999997"/>
  </r>
  <r>
    <x v="0"/>
    <n v="1185732"/>
    <x v="53"/>
    <x v="0"/>
    <x v="4"/>
    <x v="6"/>
    <x v="4"/>
    <n v="0.65"/>
    <x v="37"/>
    <x v="165"/>
    <n v="398.125"/>
    <n v="0.35"/>
  </r>
  <r>
    <x v="0"/>
    <n v="1185732"/>
    <x v="53"/>
    <x v="0"/>
    <x v="4"/>
    <x v="6"/>
    <x v="5"/>
    <n v="0.70000000000000007"/>
    <x v="45"/>
    <x v="196"/>
    <n v="735.00000000000011"/>
    <n v="0.3"/>
  </r>
  <r>
    <x v="0"/>
    <n v="1185732"/>
    <x v="54"/>
    <x v="0"/>
    <x v="4"/>
    <x v="6"/>
    <x v="0"/>
    <n v="0.65"/>
    <x v="34"/>
    <x v="197"/>
    <n v="1543.75"/>
    <n v="0.5"/>
  </r>
  <r>
    <x v="0"/>
    <n v="1185732"/>
    <x v="54"/>
    <x v="0"/>
    <x v="4"/>
    <x v="6"/>
    <x v="1"/>
    <n v="0.5"/>
    <x v="35"/>
    <x v="140"/>
    <n v="412.5"/>
    <n v="0.3"/>
  </r>
  <r>
    <x v="0"/>
    <n v="1185732"/>
    <x v="54"/>
    <x v="0"/>
    <x v="4"/>
    <x v="6"/>
    <x v="2"/>
    <n v="0.45"/>
    <x v="41"/>
    <x v="124"/>
    <n v="315"/>
    <n v="0.35"/>
  </r>
  <r>
    <x v="0"/>
    <n v="1185732"/>
    <x v="54"/>
    <x v="0"/>
    <x v="4"/>
    <x v="6"/>
    <x v="3"/>
    <n v="0.45"/>
    <x v="37"/>
    <x v="120"/>
    <n v="275.625"/>
    <n v="0.35"/>
  </r>
  <r>
    <x v="0"/>
    <n v="1185732"/>
    <x v="54"/>
    <x v="0"/>
    <x v="4"/>
    <x v="6"/>
    <x v="4"/>
    <n v="0.54999999999999993"/>
    <x v="36"/>
    <x v="179"/>
    <n v="206.24999999999997"/>
    <n v="0.3"/>
  </r>
  <r>
    <x v="0"/>
    <n v="1185732"/>
    <x v="54"/>
    <x v="0"/>
    <x v="4"/>
    <x v="6"/>
    <x v="5"/>
    <n v="0.6"/>
    <x v="38"/>
    <x v="198"/>
    <n v="337.5"/>
    <n v="0.25"/>
  </r>
  <r>
    <x v="0"/>
    <n v="1185732"/>
    <x v="55"/>
    <x v="0"/>
    <x v="4"/>
    <x v="6"/>
    <x v="0"/>
    <n v="0.6"/>
    <x v="47"/>
    <x v="50"/>
    <n v="1200"/>
    <n v="0.5"/>
  </r>
  <r>
    <x v="0"/>
    <n v="1185732"/>
    <x v="55"/>
    <x v="0"/>
    <x v="4"/>
    <x v="6"/>
    <x v="1"/>
    <n v="0.5"/>
    <x v="38"/>
    <x v="127"/>
    <n v="337.5"/>
    <n v="0.3"/>
  </r>
  <r>
    <x v="0"/>
    <n v="1185732"/>
    <x v="55"/>
    <x v="0"/>
    <x v="4"/>
    <x v="6"/>
    <x v="2"/>
    <n v="0.5"/>
    <x v="36"/>
    <x v="143"/>
    <n v="218.75"/>
    <n v="0.35"/>
  </r>
  <r>
    <x v="0"/>
    <n v="1185732"/>
    <x v="55"/>
    <x v="0"/>
    <x v="4"/>
    <x v="6"/>
    <x v="3"/>
    <n v="0.5"/>
    <x v="39"/>
    <x v="118"/>
    <n v="175"/>
    <n v="0.35"/>
  </r>
  <r>
    <x v="0"/>
    <n v="1185732"/>
    <x v="55"/>
    <x v="0"/>
    <x v="4"/>
    <x v="6"/>
    <x v="4"/>
    <n v="0.6"/>
    <x v="39"/>
    <x v="128"/>
    <n v="180"/>
    <n v="0.3"/>
  </r>
  <r>
    <x v="0"/>
    <n v="1185732"/>
    <x v="55"/>
    <x v="0"/>
    <x v="4"/>
    <x v="6"/>
    <x v="5"/>
    <n v="0.64999999999999991"/>
    <x v="38"/>
    <x v="199"/>
    <n v="365.62499999999994"/>
    <n v="0.25"/>
  </r>
  <r>
    <x v="0"/>
    <n v="1185732"/>
    <x v="56"/>
    <x v="0"/>
    <x v="4"/>
    <x v="6"/>
    <x v="0"/>
    <n v="0.70000000000000007"/>
    <x v="48"/>
    <x v="195"/>
    <n v="1443.7500000000005"/>
    <n v="0.55000000000000004"/>
  </r>
  <r>
    <x v="0"/>
    <n v="1185732"/>
    <x v="56"/>
    <x v="0"/>
    <x v="4"/>
    <x v="6"/>
    <x v="1"/>
    <n v="0.60000000000000009"/>
    <x v="41"/>
    <x v="200"/>
    <n v="420.00000000000006"/>
    <n v="0.35"/>
  </r>
  <r>
    <x v="0"/>
    <n v="1185732"/>
    <x v="56"/>
    <x v="0"/>
    <x v="4"/>
    <x v="6"/>
    <x v="2"/>
    <n v="0.60000000000000009"/>
    <x v="50"/>
    <x v="201"/>
    <n v="468.00000000000006"/>
    <n v="0.39999999999999997"/>
  </r>
  <r>
    <x v="0"/>
    <n v="1185732"/>
    <x v="56"/>
    <x v="0"/>
    <x v="4"/>
    <x v="6"/>
    <x v="3"/>
    <n v="0.60000000000000009"/>
    <x v="37"/>
    <x v="187"/>
    <n v="420.00000000000006"/>
    <n v="0.39999999999999997"/>
  </r>
  <r>
    <x v="0"/>
    <n v="1185732"/>
    <x v="56"/>
    <x v="0"/>
    <x v="4"/>
    <x v="6"/>
    <x v="4"/>
    <n v="0.70000000000000007"/>
    <x v="43"/>
    <x v="202"/>
    <n v="367.5"/>
    <n v="0.35"/>
  </r>
  <r>
    <x v="0"/>
    <n v="1185732"/>
    <x v="56"/>
    <x v="0"/>
    <x v="4"/>
    <x v="6"/>
    <x v="5"/>
    <n v="0.75"/>
    <x v="44"/>
    <x v="203"/>
    <n v="562.5"/>
    <n v="0.3"/>
  </r>
  <r>
    <x v="0"/>
    <n v="1185732"/>
    <x v="57"/>
    <x v="0"/>
    <x v="4"/>
    <x v="6"/>
    <x v="0"/>
    <n v="0.70000000000000007"/>
    <x v="34"/>
    <x v="204"/>
    <n v="1828.7500000000005"/>
    <n v="0.55000000000000004"/>
  </r>
  <r>
    <x v="0"/>
    <n v="1185732"/>
    <x v="57"/>
    <x v="0"/>
    <x v="4"/>
    <x v="6"/>
    <x v="1"/>
    <n v="0.60000000000000009"/>
    <x v="35"/>
    <x v="205"/>
    <n v="577.5"/>
    <n v="0.35"/>
  </r>
  <r>
    <x v="0"/>
    <n v="1185732"/>
    <x v="57"/>
    <x v="0"/>
    <x v="4"/>
    <x v="6"/>
    <x v="2"/>
    <n v="0.60000000000000009"/>
    <x v="38"/>
    <x v="139"/>
    <n v="540"/>
    <n v="0.39999999999999997"/>
  </r>
  <r>
    <x v="0"/>
    <n v="1185732"/>
    <x v="57"/>
    <x v="0"/>
    <x v="4"/>
    <x v="6"/>
    <x v="3"/>
    <n v="0.60000000000000009"/>
    <x v="37"/>
    <x v="187"/>
    <n v="420.00000000000006"/>
    <n v="0.39999999999999997"/>
  </r>
  <r>
    <x v="0"/>
    <n v="1185732"/>
    <x v="57"/>
    <x v="0"/>
    <x v="4"/>
    <x v="6"/>
    <x v="4"/>
    <n v="0.70000000000000007"/>
    <x v="37"/>
    <x v="206"/>
    <n v="428.75000000000006"/>
    <n v="0.35"/>
  </r>
  <r>
    <x v="0"/>
    <n v="1185732"/>
    <x v="57"/>
    <x v="0"/>
    <x v="4"/>
    <x v="6"/>
    <x v="5"/>
    <n v="0.75"/>
    <x v="35"/>
    <x v="138"/>
    <n v="618.75"/>
    <n v="0.3"/>
  </r>
  <r>
    <x v="2"/>
    <n v="1128299"/>
    <x v="36"/>
    <x v="2"/>
    <x v="5"/>
    <x v="7"/>
    <x v="0"/>
    <n v="0.35"/>
    <x v="32"/>
    <x v="151"/>
    <n v="630"/>
    <n v="0.4"/>
  </r>
  <r>
    <x v="2"/>
    <n v="1128299"/>
    <x v="36"/>
    <x v="2"/>
    <x v="5"/>
    <x v="7"/>
    <x v="1"/>
    <n v="0.45"/>
    <x v="32"/>
    <x v="158"/>
    <n v="506.25"/>
    <n v="0.25"/>
  </r>
  <r>
    <x v="2"/>
    <n v="1128299"/>
    <x v="36"/>
    <x v="2"/>
    <x v="5"/>
    <x v="7"/>
    <x v="2"/>
    <n v="0.45"/>
    <x v="32"/>
    <x v="158"/>
    <n v="810"/>
    <n v="0.4"/>
  </r>
  <r>
    <x v="2"/>
    <n v="1128299"/>
    <x v="36"/>
    <x v="2"/>
    <x v="5"/>
    <x v="7"/>
    <x v="3"/>
    <n v="0.45"/>
    <x v="49"/>
    <x v="198"/>
    <n v="472.49999999999994"/>
    <n v="0.35"/>
  </r>
  <r>
    <x v="2"/>
    <n v="1128299"/>
    <x v="36"/>
    <x v="2"/>
    <x v="5"/>
    <x v="7"/>
    <x v="4"/>
    <n v="0.5"/>
    <x v="44"/>
    <x v="142"/>
    <n v="687.5"/>
    <n v="0.55000000000000004"/>
  </r>
  <r>
    <x v="2"/>
    <n v="1128299"/>
    <x v="36"/>
    <x v="2"/>
    <x v="5"/>
    <x v="7"/>
    <x v="5"/>
    <n v="0.45"/>
    <x v="34"/>
    <x v="115"/>
    <n v="427.5"/>
    <n v="0.2"/>
  </r>
  <r>
    <x v="2"/>
    <n v="1128299"/>
    <x v="37"/>
    <x v="2"/>
    <x v="5"/>
    <x v="7"/>
    <x v="0"/>
    <n v="0.35"/>
    <x v="28"/>
    <x v="152"/>
    <n v="735"/>
    <n v="0.4"/>
  </r>
  <r>
    <x v="2"/>
    <n v="1128299"/>
    <x v="37"/>
    <x v="2"/>
    <x v="5"/>
    <x v="7"/>
    <x v="1"/>
    <n v="0.45"/>
    <x v="33"/>
    <x v="172"/>
    <n v="478.125"/>
    <n v="0.25"/>
  </r>
  <r>
    <x v="2"/>
    <n v="1128299"/>
    <x v="37"/>
    <x v="2"/>
    <x v="5"/>
    <x v="7"/>
    <x v="2"/>
    <n v="0.45"/>
    <x v="33"/>
    <x v="172"/>
    <n v="765"/>
    <n v="0.4"/>
  </r>
  <r>
    <x v="2"/>
    <n v="1128299"/>
    <x v="37"/>
    <x v="2"/>
    <x v="5"/>
    <x v="7"/>
    <x v="3"/>
    <n v="0.45"/>
    <x v="35"/>
    <x v="116"/>
    <n v="433.125"/>
    <n v="0.35"/>
  </r>
  <r>
    <x v="2"/>
    <n v="1128299"/>
    <x v="37"/>
    <x v="2"/>
    <x v="5"/>
    <x v="7"/>
    <x v="4"/>
    <n v="0.5"/>
    <x v="41"/>
    <x v="123"/>
    <n v="550"/>
    <n v="0.55000000000000004"/>
  </r>
  <r>
    <x v="2"/>
    <n v="1128299"/>
    <x v="37"/>
    <x v="2"/>
    <x v="5"/>
    <x v="7"/>
    <x v="5"/>
    <n v="0.45"/>
    <x v="47"/>
    <x v="207"/>
    <n v="360"/>
    <n v="0.2"/>
  </r>
  <r>
    <x v="2"/>
    <n v="1128299"/>
    <x v="38"/>
    <x v="2"/>
    <x v="5"/>
    <x v="7"/>
    <x v="0"/>
    <n v="0.45"/>
    <x v="21"/>
    <x v="111"/>
    <n v="990"/>
    <n v="0.4"/>
  </r>
  <r>
    <x v="2"/>
    <n v="1128299"/>
    <x v="38"/>
    <x v="2"/>
    <x v="5"/>
    <x v="7"/>
    <x v="1"/>
    <n v="0.54999999999999993"/>
    <x v="47"/>
    <x v="208"/>
    <n v="549.99999999999989"/>
    <n v="0.25"/>
  </r>
  <r>
    <x v="2"/>
    <n v="1128299"/>
    <x v="38"/>
    <x v="2"/>
    <x v="5"/>
    <x v="7"/>
    <x v="2"/>
    <n v="0.54999999999999993"/>
    <x v="47"/>
    <x v="208"/>
    <n v="879.99999999999989"/>
    <n v="0.4"/>
  </r>
  <r>
    <x v="2"/>
    <n v="1128299"/>
    <x v="38"/>
    <x v="2"/>
    <x v="5"/>
    <x v="7"/>
    <x v="3"/>
    <n v="0.54999999999999993"/>
    <x v="49"/>
    <x v="209"/>
    <n v="577.49999999999989"/>
    <n v="0.35"/>
  </r>
  <r>
    <x v="2"/>
    <n v="1128299"/>
    <x v="38"/>
    <x v="2"/>
    <x v="5"/>
    <x v="7"/>
    <x v="4"/>
    <n v="0.6"/>
    <x v="37"/>
    <x v="202"/>
    <n v="577.5"/>
    <n v="0.55000000000000004"/>
  </r>
  <r>
    <x v="2"/>
    <n v="1128299"/>
    <x v="38"/>
    <x v="2"/>
    <x v="5"/>
    <x v="7"/>
    <x v="5"/>
    <n v="0.54999999999999993"/>
    <x v="48"/>
    <x v="210"/>
    <n v="412.49999999999994"/>
    <n v="0.2"/>
  </r>
  <r>
    <x v="2"/>
    <n v="1128299"/>
    <x v="39"/>
    <x v="2"/>
    <x v="5"/>
    <x v="7"/>
    <x v="0"/>
    <n v="0.6"/>
    <x v="21"/>
    <x v="211"/>
    <n v="1320"/>
    <n v="0.4"/>
  </r>
  <r>
    <x v="2"/>
    <n v="1128299"/>
    <x v="39"/>
    <x v="2"/>
    <x v="5"/>
    <x v="7"/>
    <x v="1"/>
    <n v="0.65"/>
    <x v="45"/>
    <x v="154"/>
    <n v="568.75"/>
    <n v="0.25"/>
  </r>
  <r>
    <x v="2"/>
    <n v="1128299"/>
    <x v="39"/>
    <x v="2"/>
    <x v="5"/>
    <x v="7"/>
    <x v="2"/>
    <n v="0.65"/>
    <x v="47"/>
    <x v="51"/>
    <n v="1040"/>
    <n v="0.4"/>
  </r>
  <r>
    <x v="2"/>
    <n v="1128299"/>
    <x v="39"/>
    <x v="2"/>
    <x v="5"/>
    <x v="7"/>
    <x v="3"/>
    <n v="0.6"/>
    <x v="49"/>
    <x v="207"/>
    <n v="630"/>
    <n v="0.35"/>
  </r>
  <r>
    <x v="2"/>
    <n v="1128299"/>
    <x v="39"/>
    <x v="2"/>
    <x v="5"/>
    <x v="7"/>
    <x v="4"/>
    <n v="0.65"/>
    <x v="41"/>
    <x v="194"/>
    <n v="715.00000000000011"/>
    <n v="0.55000000000000004"/>
  </r>
  <r>
    <x v="2"/>
    <n v="1128299"/>
    <x v="39"/>
    <x v="2"/>
    <x v="5"/>
    <x v="7"/>
    <x v="5"/>
    <n v="0.8"/>
    <x v="45"/>
    <x v="59"/>
    <n v="560"/>
    <n v="0.2"/>
  </r>
  <r>
    <x v="2"/>
    <n v="1128299"/>
    <x v="40"/>
    <x v="2"/>
    <x v="5"/>
    <x v="7"/>
    <x v="0"/>
    <n v="0.6"/>
    <x v="21"/>
    <x v="211"/>
    <n v="1485"/>
    <n v="0.45"/>
  </r>
  <r>
    <x v="2"/>
    <n v="1128299"/>
    <x v="40"/>
    <x v="2"/>
    <x v="5"/>
    <x v="7"/>
    <x v="1"/>
    <n v="0.65"/>
    <x v="47"/>
    <x v="51"/>
    <n v="780"/>
    <n v="0.3"/>
  </r>
  <r>
    <x v="2"/>
    <n v="1128299"/>
    <x v="40"/>
    <x v="2"/>
    <x v="5"/>
    <x v="7"/>
    <x v="2"/>
    <n v="0.65"/>
    <x v="47"/>
    <x v="51"/>
    <n v="1170"/>
    <n v="0.45"/>
  </r>
  <r>
    <x v="2"/>
    <n v="1128299"/>
    <x v="40"/>
    <x v="2"/>
    <x v="5"/>
    <x v="7"/>
    <x v="3"/>
    <n v="0.6"/>
    <x v="49"/>
    <x v="207"/>
    <n v="719.99999999999989"/>
    <n v="0.39999999999999997"/>
  </r>
  <r>
    <x v="2"/>
    <n v="1128299"/>
    <x v="40"/>
    <x v="2"/>
    <x v="5"/>
    <x v="7"/>
    <x v="4"/>
    <n v="0.65"/>
    <x v="41"/>
    <x v="194"/>
    <n v="780.00000000000011"/>
    <n v="0.60000000000000009"/>
  </r>
  <r>
    <x v="2"/>
    <n v="1128299"/>
    <x v="40"/>
    <x v="2"/>
    <x v="5"/>
    <x v="7"/>
    <x v="5"/>
    <n v="0.8"/>
    <x v="32"/>
    <x v="11"/>
    <n v="900"/>
    <n v="0.25"/>
  </r>
  <r>
    <x v="2"/>
    <n v="1128299"/>
    <x v="41"/>
    <x v="2"/>
    <x v="5"/>
    <x v="7"/>
    <x v="0"/>
    <n v="0.6"/>
    <x v="20"/>
    <x v="81"/>
    <n v="1890"/>
    <n v="0.45"/>
  </r>
  <r>
    <x v="2"/>
    <n v="1128299"/>
    <x v="41"/>
    <x v="2"/>
    <x v="5"/>
    <x v="7"/>
    <x v="1"/>
    <n v="0.65"/>
    <x v="21"/>
    <x v="88"/>
    <n v="1072.5"/>
    <n v="0.3"/>
  </r>
  <r>
    <x v="2"/>
    <n v="1128299"/>
    <x v="41"/>
    <x v="2"/>
    <x v="5"/>
    <x v="7"/>
    <x v="2"/>
    <n v="0.65"/>
    <x v="21"/>
    <x v="88"/>
    <n v="1608.75"/>
    <n v="0.45"/>
  </r>
  <r>
    <x v="2"/>
    <n v="1128299"/>
    <x v="41"/>
    <x v="2"/>
    <x v="5"/>
    <x v="7"/>
    <x v="3"/>
    <n v="0.6"/>
    <x v="33"/>
    <x v="141"/>
    <n v="1019.9999999999999"/>
    <n v="0.39999999999999997"/>
  </r>
  <r>
    <x v="2"/>
    <n v="1128299"/>
    <x v="41"/>
    <x v="2"/>
    <x v="5"/>
    <x v="7"/>
    <x v="4"/>
    <n v="0.65"/>
    <x v="49"/>
    <x v="212"/>
    <n v="1170.0000000000002"/>
    <n v="0.60000000000000009"/>
  </r>
  <r>
    <x v="2"/>
    <n v="1128299"/>
    <x v="41"/>
    <x v="2"/>
    <x v="5"/>
    <x v="7"/>
    <x v="5"/>
    <n v="0.8"/>
    <x v="25"/>
    <x v="213"/>
    <n v="1200"/>
    <n v="0.25"/>
  </r>
  <r>
    <x v="2"/>
    <n v="1128299"/>
    <x v="42"/>
    <x v="2"/>
    <x v="5"/>
    <x v="7"/>
    <x v="0"/>
    <n v="0.6"/>
    <x v="30"/>
    <x v="6"/>
    <n v="1800"/>
    <n v="0.4"/>
  </r>
  <r>
    <x v="2"/>
    <n v="1128299"/>
    <x v="42"/>
    <x v="2"/>
    <x v="5"/>
    <x v="7"/>
    <x v="1"/>
    <n v="0.65"/>
    <x v="25"/>
    <x v="87"/>
    <n v="975"/>
    <n v="0.25"/>
  </r>
  <r>
    <x v="2"/>
    <n v="1128299"/>
    <x v="42"/>
    <x v="2"/>
    <x v="5"/>
    <x v="7"/>
    <x v="2"/>
    <n v="0.65"/>
    <x v="21"/>
    <x v="88"/>
    <n v="1430"/>
    <n v="0.4"/>
  </r>
  <r>
    <x v="2"/>
    <n v="1128299"/>
    <x v="42"/>
    <x v="2"/>
    <x v="5"/>
    <x v="7"/>
    <x v="3"/>
    <n v="0.6"/>
    <x v="32"/>
    <x v="52"/>
    <n v="944.99999999999989"/>
    <n v="0.35"/>
  </r>
  <r>
    <x v="2"/>
    <n v="1128299"/>
    <x v="42"/>
    <x v="2"/>
    <x v="5"/>
    <x v="7"/>
    <x v="4"/>
    <n v="0.65"/>
    <x v="24"/>
    <x v="82"/>
    <n v="1787.5000000000002"/>
    <n v="0.55000000000000004"/>
  </r>
  <r>
    <x v="2"/>
    <n v="1128299"/>
    <x v="42"/>
    <x v="2"/>
    <x v="5"/>
    <x v="7"/>
    <x v="5"/>
    <n v="0.8"/>
    <x v="24"/>
    <x v="2"/>
    <n v="800"/>
    <n v="0.2"/>
  </r>
  <r>
    <x v="2"/>
    <n v="1128299"/>
    <x v="43"/>
    <x v="2"/>
    <x v="5"/>
    <x v="7"/>
    <x v="0"/>
    <n v="0.65"/>
    <x v="20"/>
    <x v="109"/>
    <n v="1820"/>
    <n v="0.4"/>
  </r>
  <r>
    <x v="2"/>
    <n v="1128299"/>
    <x v="43"/>
    <x v="2"/>
    <x v="5"/>
    <x v="7"/>
    <x v="1"/>
    <n v="0.70000000000000007"/>
    <x v="26"/>
    <x v="109"/>
    <n v="1137.5"/>
    <n v="0.25"/>
  </r>
  <r>
    <x v="2"/>
    <n v="1128299"/>
    <x v="43"/>
    <x v="2"/>
    <x v="5"/>
    <x v="7"/>
    <x v="2"/>
    <n v="0.65"/>
    <x v="28"/>
    <x v="85"/>
    <n v="1365"/>
    <n v="0.4"/>
  </r>
  <r>
    <x v="2"/>
    <n v="1128299"/>
    <x v="43"/>
    <x v="2"/>
    <x v="5"/>
    <x v="7"/>
    <x v="3"/>
    <n v="0.65"/>
    <x v="34"/>
    <x v="197"/>
    <n v="1080.625"/>
    <n v="0.35"/>
  </r>
  <r>
    <x v="2"/>
    <n v="1128299"/>
    <x v="43"/>
    <x v="2"/>
    <x v="5"/>
    <x v="7"/>
    <x v="4"/>
    <n v="0.75"/>
    <x v="34"/>
    <x v="214"/>
    <n v="1959.3750000000002"/>
    <n v="0.55000000000000004"/>
  </r>
  <r>
    <x v="2"/>
    <n v="1128299"/>
    <x v="43"/>
    <x v="2"/>
    <x v="5"/>
    <x v="7"/>
    <x v="5"/>
    <n v="0.8"/>
    <x v="47"/>
    <x v="55"/>
    <n v="640"/>
    <n v="0.2"/>
  </r>
  <r>
    <x v="2"/>
    <n v="1128299"/>
    <x v="44"/>
    <x v="2"/>
    <x v="5"/>
    <x v="7"/>
    <x v="0"/>
    <n v="0.60000000000000009"/>
    <x v="25"/>
    <x v="215"/>
    <n v="1260.0000000000002"/>
    <n v="0.35000000000000003"/>
  </r>
  <r>
    <x v="2"/>
    <n v="1128299"/>
    <x v="44"/>
    <x v="2"/>
    <x v="5"/>
    <x v="7"/>
    <x v="1"/>
    <n v="0.65000000000000013"/>
    <x v="25"/>
    <x v="216"/>
    <n v="780.00000000000023"/>
    <n v="0.2"/>
  </r>
  <r>
    <x v="2"/>
    <n v="1128299"/>
    <x v="44"/>
    <x v="2"/>
    <x v="5"/>
    <x v="7"/>
    <x v="2"/>
    <n v="0.60000000000000009"/>
    <x v="32"/>
    <x v="217"/>
    <n v="945.00000000000023"/>
    <n v="0.35000000000000003"/>
  </r>
  <r>
    <x v="2"/>
    <n v="1128299"/>
    <x v="44"/>
    <x v="2"/>
    <x v="5"/>
    <x v="7"/>
    <x v="3"/>
    <n v="0.60000000000000009"/>
    <x v="47"/>
    <x v="218"/>
    <n v="720.00000000000011"/>
    <n v="0.3"/>
  </r>
  <r>
    <x v="2"/>
    <n v="1128299"/>
    <x v="44"/>
    <x v="2"/>
    <x v="5"/>
    <x v="7"/>
    <x v="4"/>
    <n v="0.70000000000000007"/>
    <x v="47"/>
    <x v="219"/>
    <n v="1400.0000000000005"/>
    <n v="0.50000000000000011"/>
  </r>
  <r>
    <x v="2"/>
    <n v="1128299"/>
    <x v="44"/>
    <x v="2"/>
    <x v="5"/>
    <x v="7"/>
    <x v="5"/>
    <n v="0.75000000000000011"/>
    <x v="32"/>
    <x v="220"/>
    <n v="506.25000000000017"/>
    <n v="0.15000000000000002"/>
  </r>
  <r>
    <x v="2"/>
    <n v="1128299"/>
    <x v="45"/>
    <x v="2"/>
    <x v="5"/>
    <x v="7"/>
    <x v="0"/>
    <n v="0.60000000000000009"/>
    <x v="21"/>
    <x v="221"/>
    <n v="1155.0000000000002"/>
    <n v="0.35000000000000003"/>
  </r>
  <r>
    <x v="2"/>
    <n v="1128299"/>
    <x v="45"/>
    <x v="2"/>
    <x v="5"/>
    <x v="7"/>
    <x v="1"/>
    <n v="0.65000000000000013"/>
    <x v="21"/>
    <x v="222"/>
    <n v="715.00000000000023"/>
    <n v="0.2"/>
  </r>
  <r>
    <x v="2"/>
    <n v="1128299"/>
    <x v="45"/>
    <x v="2"/>
    <x v="5"/>
    <x v="7"/>
    <x v="2"/>
    <n v="0.60000000000000009"/>
    <x v="48"/>
    <x v="223"/>
    <n v="787.50000000000023"/>
    <n v="0.35000000000000003"/>
  </r>
  <r>
    <x v="2"/>
    <n v="1128299"/>
    <x v="45"/>
    <x v="2"/>
    <x v="5"/>
    <x v="7"/>
    <x v="3"/>
    <n v="0.60000000000000009"/>
    <x v="45"/>
    <x v="162"/>
    <n v="630.00000000000011"/>
    <n v="0.3"/>
  </r>
  <r>
    <x v="2"/>
    <n v="1128299"/>
    <x v="45"/>
    <x v="2"/>
    <x v="5"/>
    <x v="7"/>
    <x v="4"/>
    <n v="0.70000000000000007"/>
    <x v="46"/>
    <x v="154"/>
    <n v="1137.5000000000002"/>
    <n v="0.50000000000000011"/>
  </r>
  <r>
    <x v="2"/>
    <n v="1128299"/>
    <x v="45"/>
    <x v="2"/>
    <x v="5"/>
    <x v="7"/>
    <x v="5"/>
    <n v="0.75000000000000011"/>
    <x v="48"/>
    <x v="224"/>
    <n v="421.87500000000011"/>
    <n v="0.15000000000000002"/>
  </r>
  <r>
    <x v="2"/>
    <n v="1128299"/>
    <x v="46"/>
    <x v="2"/>
    <x v="5"/>
    <x v="7"/>
    <x v="0"/>
    <n v="0.60000000000000009"/>
    <x v="31"/>
    <x v="225"/>
    <n v="1207.5000000000002"/>
    <n v="0.35000000000000003"/>
  </r>
  <r>
    <x v="2"/>
    <n v="1128299"/>
    <x v="46"/>
    <x v="2"/>
    <x v="5"/>
    <x v="7"/>
    <x v="1"/>
    <n v="0.65000000000000013"/>
    <x v="31"/>
    <x v="226"/>
    <n v="747.50000000000023"/>
    <n v="0.2"/>
  </r>
  <r>
    <x v="2"/>
    <n v="1128299"/>
    <x v="46"/>
    <x v="2"/>
    <x v="5"/>
    <x v="7"/>
    <x v="2"/>
    <n v="0.60000000000000009"/>
    <x v="33"/>
    <x v="227"/>
    <n v="892.50000000000023"/>
    <n v="0.35000000000000003"/>
  </r>
  <r>
    <x v="2"/>
    <n v="1128299"/>
    <x v="46"/>
    <x v="2"/>
    <x v="5"/>
    <x v="7"/>
    <x v="3"/>
    <n v="0.60000000000000009"/>
    <x v="47"/>
    <x v="218"/>
    <n v="720.00000000000011"/>
    <n v="0.3"/>
  </r>
  <r>
    <x v="2"/>
    <n v="1128299"/>
    <x v="46"/>
    <x v="2"/>
    <x v="5"/>
    <x v="7"/>
    <x v="4"/>
    <n v="0.70000000000000007"/>
    <x v="45"/>
    <x v="196"/>
    <n v="1225.0000000000005"/>
    <n v="0.50000000000000011"/>
  </r>
  <r>
    <x v="2"/>
    <n v="1128299"/>
    <x v="46"/>
    <x v="2"/>
    <x v="5"/>
    <x v="7"/>
    <x v="5"/>
    <n v="0.75000000000000011"/>
    <x v="34"/>
    <x v="228"/>
    <n v="534.37500000000011"/>
    <n v="0.15000000000000002"/>
  </r>
  <r>
    <x v="2"/>
    <n v="1128299"/>
    <x v="47"/>
    <x v="2"/>
    <x v="5"/>
    <x v="7"/>
    <x v="0"/>
    <n v="0.60000000000000009"/>
    <x v="22"/>
    <x v="229"/>
    <n v="1417.5000000000002"/>
    <n v="0.35000000000000003"/>
  </r>
  <r>
    <x v="2"/>
    <n v="1128299"/>
    <x v="47"/>
    <x v="2"/>
    <x v="5"/>
    <x v="7"/>
    <x v="1"/>
    <n v="0.65000000000000013"/>
    <x v="22"/>
    <x v="230"/>
    <n v="877.50000000000023"/>
    <n v="0.2"/>
  </r>
  <r>
    <x v="2"/>
    <n v="1128299"/>
    <x v="47"/>
    <x v="2"/>
    <x v="5"/>
    <x v="7"/>
    <x v="2"/>
    <n v="0.60000000000000009"/>
    <x v="34"/>
    <x v="231"/>
    <n v="997.50000000000023"/>
    <n v="0.35000000000000003"/>
  </r>
  <r>
    <x v="2"/>
    <n v="1128299"/>
    <x v="47"/>
    <x v="2"/>
    <x v="5"/>
    <x v="7"/>
    <x v="3"/>
    <n v="0.60000000000000009"/>
    <x v="34"/>
    <x v="231"/>
    <n v="855.00000000000011"/>
    <n v="0.3"/>
  </r>
  <r>
    <x v="2"/>
    <n v="1128299"/>
    <x v="47"/>
    <x v="2"/>
    <x v="5"/>
    <x v="7"/>
    <x v="4"/>
    <n v="0.70000000000000007"/>
    <x v="47"/>
    <x v="219"/>
    <n v="1400.0000000000005"/>
    <n v="0.50000000000000011"/>
  </r>
  <r>
    <x v="2"/>
    <n v="1128299"/>
    <x v="47"/>
    <x v="2"/>
    <x v="5"/>
    <x v="7"/>
    <x v="5"/>
    <n v="0.75000000000000011"/>
    <x v="24"/>
    <x v="232"/>
    <n v="562.50000000000011"/>
    <n v="0.15000000000000002"/>
  </r>
  <r>
    <x v="2"/>
    <n v="1128299"/>
    <x v="58"/>
    <x v="2"/>
    <x v="6"/>
    <x v="8"/>
    <x v="0"/>
    <n v="0.3"/>
    <x v="33"/>
    <x v="233"/>
    <n v="446.25000000000006"/>
    <n v="0.35000000000000003"/>
  </r>
  <r>
    <x v="2"/>
    <n v="1128299"/>
    <x v="58"/>
    <x v="2"/>
    <x v="6"/>
    <x v="8"/>
    <x v="1"/>
    <n v="0.4"/>
    <x v="33"/>
    <x v="234"/>
    <n v="340"/>
    <n v="0.2"/>
  </r>
  <r>
    <x v="2"/>
    <n v="1128299"/>
    <x v="58"/>
    <x v="2"/>
    <x v="6"/>
    <x v="8"/>
    <x v="2"/>
    <n v="0.4"/>
    <x v="33"/>
    <x v="234"/>
    <n v="595"/>
    <n v="0.35000000000000003"/>
  </r>
  <r>
    <x v="2"/>
    <n v="1128299"/>
    <x v="58"/>
    <x v="2"/>
    <x v="6"/>
    <x v="8"/>
    <x v="3"/>
    <n v="0.4"/>
    <x v="35"/>
    <x v="130"/>
    <n v="330"/>
    <n v="0.3"/>
  </r>
  <r>
    <x v="2"/>
    <n v="1128299"/>
    <x v="58"/>
    <x v="2"/>
    <x v="6"/>
    <x v="8"/>
    <x v="4"/>
    <n v="0.45"/>
    <x v="38"/>
    <x v="177"/>
    <n v="506.25"/>
    <n v="0.5"/>
  </r>
  <r>
    <x v="2"/>
    <n v="1128299"/>
    <x v="58"/>
    <x v="2"/>
    <x v="6"/>
    <x v="8"/>
    <x v="5"/>
    <n v="0.4"/>
    <x v="34"/>
    <x v="235"/>
    <n v="285.00000000000006"/>
    <n v="0.15000000000000002"/>
  </r>
  <r>
    <x v="2"/>
    <n v="1128299"/>
    <x v="49"/>
    <x v="2"/>
    <x v="6"/>
    <x v="8"/>
    <x v="0"/>
    <n v="0.3"/>
    <x v="28"/>
    <x v="151"/>
    <n v="551.25"/>
    <n v="0.35000000000000003"/>
  </r>
  <r>
    <x v="2"/>
    <n v="1128299"/>
    <x v="49"/>
    <x v="2"/>
    <x v="6"/>
    <x v="8"/>
    <x v="1"/>
    <n v="0.4"/>
    <x v="33"/>
    <x v="234"/>
    <n v="340"/>
    <n v="0.2"/>
  </r>
  <r>
    <x v="2"/>
    <n v="1128299"/>
    <x v="49"/>
    <x v="2"/>
    <x v="6"/>
    <x v="8"/>
    <x v="2"/>
    <n v="0.4"/>
    <x v="33"/>
    <x v="234"/>
    <n v="595"/>
    <n v="0.35000000000000003"/>
  </r>
  <r>
    <x v="2"/>
    <n v="1128299"/>
    <x v="49"/>
    <x v="2"/>
    <x v="6"/>
    <x v="8"/>
    <x v="3"/>
    <n v="0.4"/>
    <x v="35"/>
    <x v="130"/>
    <n v="330"/>
    <n v="0.3"/>
  </r>
  <r>
    <x v="2"/>
    <n v="1128299"/>
    <x v="49"/>
    <x v="2"/>
    <x v="6"/>
    <x v="8"/>
    <x v="4"/>
    <n v="0.45"/>
    <x v="41"/>
    <x v="124"/>
    <n v="450"/>
    <n v="0.5"/>
  </r>
  <r>
    <x v="2"/>
    <n v="1128299"/>
    <x v="49"/>
    <x v="2"/>
    <x v="6"/>
    <x v="8"/>
    <x v="5"/>
    <n v="0.4"/>
    <x v="47"/>
    <x v="173"/>
    <n v="240.00000000000003"/>
    <n v="0.15000000000000002"/>
  </r>
  <r>
    <x v="2"/>
    <n v="1128299"/>
    <x v="59"/>
    <x v="2"/>
    <x v="6"/>
    <x v="8"/>
    <x v="0"/>
    <n v="0.4"/>
    <x v="21"/>
    <x v="42"/>
    <n v="770.00000000000011"/>
    <n v="0.35000000000000003"/>
  </r>
  <r>
    <x v="2"/>
    <n v="1128299"/>
    <x v="59"/>
    <x v="2"/>
    <x v="6"/>
    <x v="8"/>
    <x v="1"/>
    <n v="0.49999999999999994"/>
    <x v="47"/>
    <x v="236"/>
    <n v="400"/>
    <n v="0.2"/>
  </r>
  <r>
    <x v="2"/>
    <n v="1128299"/>
    <x v="59"/>
    <x v="2"/>
    <x v="6"/>
    <x v="8"/>
    <x v="2"/>
    <n v="0.54999999999999993"/>
    <x v="47"/>
    <x v="208"/>
    <n v="769.99999999999989"/>
    <n v="0.35000000000000003"/>
  </r>
  <r>
    <x v="2"/>
    <n v="1128299"/>
    <x v="59"/>
    <x v="2"/>
    <x v="6"/>
    <x v="8"/>
    <x v="3"/>
    <n v="0.54999999999999993"/>
    <x v="49"/>
    <x v="209"/>
    <n v="494.99999999999989"/>
    <n v="0.3"/>
  </r>
  <r>
    <x v="2"/>
    <n v="1128299"/>
    <x v="59"/>
    <x v="2"/>
    <x v="6"/>
    <x v="8"/>
    <x v="4"/>
    <n v="0.6"/>
    <x v="43"/>
    <x v="124"/>
    <n v="450"/>
    <n v="0.5"/>
  </r>
  <r>
    <x v="2"/>
    <n v="1128299"/>
    <x v="59"/>
    <x v="2"/>
    <x v="6"/>
    <x v="8"/>
    <x v="5"/>
    <n v="0.54999999999999993"/>
    <x v="45"/>
    <x v="237"/>
    <n v="288.75"/>
    <n v="0.15000000000000002"/>
  </r>
  <r>
    <x v="2"/>
    <n v="1128299"/>
    <x v="60"/>
    <x v="2"/>
    <x v="6"/>
    <x v="8"/>
    <x v="0"/>
    <n v="0.6"/>
    <x v="28"/>
    <x v="40"/>
    <n v="1102.5"/>
    <n v="0.35000000000000003"/>
  </r>
  <r>
    <x v="2"/>
    <n v="1128299"/>
    <x v="60"/>
    <x v="2"/>
    <x v="6"/>
    <x v="8"/>
    <x v="1"/>
    <n v="0.65"/>
    <x v="46"/>
    <x v="238"/>
    <n v="422.5"/>
    <n v="0.2"/>
  </r>
  <r>
    <x v="2"/>
    <n v="1128299"/>
    <x v="60"/>
    <x v="2"/>
    <x v="6"/>
    <x v="8"/>
    <x v="2"/>
    <n v="0.65"/>
    <x v="48"/>
    <x v="239"/>
    <n v="853.12500000000011"/>
    <n v="0.35000000000000003"/>
  </r>
  <r>
    <x v="2"/>
    <n v="1128299"/>
    <x v="60"/>
    <x v="2"/>
    <x v="6"/>
    <x v="8"/>
    <x v="3"/>
    <n v="0.6"/>
    <x v="35"/>
    <x v="240"/>
    <n v="495"/>
    <n v="0.3"/>
  </r>
  <r>
    <x v="2"/>
    <n v="1128299"/>
    <x v="60"/>
    <x v="2"/>
    <x v="6"/>
    <x v="8"/>
    <x v="4"/>
    <n v="0.65"/>
    <x v="37"/>
    <x v="165"/>
    <n v="568.75"/>
    <n v="0.5"/>
  </r>
  <r>
    <x v="2"/>
    <n v="1128299"/>
    <x v="60"/>
    <x v="2"/>
    <x v="6"/>
    <x v="8"/>
    <x v="5"/>
    <n v="0.8"/>
    <x v="46"/>
    <x v="51"/>
    <n v="390.00000000000006"/>
    <n v="0.15000000000000002"/>
  </r>
  <r>
    <x v="2"/>
    <n v="1128299"/>
    <x v="61"/>
    <x v="2"/>
    <x v="6"/>
    <x v="8"/>
    <x v="0"/>
    <n v="0.6"/>
    <x v="28"/>
    <x v="40"/>
    <n v="1575"/>
    <n v="0.5"/>
  </r>
  <r>
    <x v="2"/>
    <n v="1128299"/>
    <x v="61"/>
    <x v="2"/>
    <x v="6"/>
    <x v="8"/>
    <x v="1"/>
    <n v="0.65"/>
    <x v="48"/>
    <x v="239"/>
    <n v="853.125"/>
    <n v="0.35"/>
  </r>
  <r>
    <x v="2"/>
    <n v="1128299"/>
    <x v="61"/>
    <x v="2"/>
    <x v="6"/>
    <x v="8"/>
    <x v="2"/>
    <n v="0.65"/>
    <x v="48"/>
    <x v="239"/>
    <n v="1218.75"/>
    <n v="0.5"/>
  </r>
  <r>
    <x v="2"/>
    <n v="1128299"/>
    <x v="61"/>
    <x v="2"/>
    <x v="6"/>
    <x v="8"/>
    <x v="3"/>
    <n v="0.6"/>
    <x v="35"/>
    <x v="240"/>
    <n v="742.49999999999989"/>
    <n v="0.44999999999999996"/>
  </r>
  <r>
    <x v="2"/>
    <n v="1128299"/>
    <x v="61"/>
    <x v="2"/>
    <x v="6"/>
    <x v="8"/>
    <x v="4"/>
    <n v="0.65"/>
    <x v="37"/>
    <x v="165"/>
    <n v="739.37500000000011"/>
    <n v="0.65000000000000013"/>
  </r>
  <r>
    <x v="2"/>
    <n v="1128299"/>
    <x v="61"/>
    <x v="2"/>
    <x v="6"/>
    <x v="8"/>
    <x v="5"/>
    <n v="0.8"/>
    <x v="34"/>
    <x v="7"/>
    <n v="1140"/>
    <n v="0.3"/>
  </r>
  <r>
    <x v="2"/>
    <n v="1128299"/>
    <x v="52"/>
    <x v="2"/>
    <x v="6"/>
    <x v="8"/>
    <x v="0"/>
    <n v="0.6"/>
    <x v="27"/>
    <x v="92"/>
    <n v="2175"/>
    <n v="0.5"/>
  </r>
  <r>
    <x v="2"/>
    <n v="1128299"/>
    <x v="52"/>
    <x v="2"/>
    <x v="6"/>
    <x v="8"/>
    <x v="1"/>
    <n v="0.65"/>
    <x v="31"/>
    <x v="90"/>
    <n v="1308.125"/>
    <n v="0.35"/>
  </r>
  <r>
    <x v="2"/>
    <n v="1128299"/>
    <x v="52"/>
    <x v="2"/>
    <x v="6"/>
    <x v="8"/>
    <x v="2"/>
    <n v="0.65"/>
    <x v="31"/>
    <x v="90"/>
    <n v="1868.75"/>
    <n v="0.5"/>
  </r>
  <r>
    <x v="2"/>
    <n v="1128299"/>
    <x v="52"/>
    <x v="2"/>
    <x v="6"/>
    <x v="8"/>
    <x v="3"/>
    <n v="0.65"/>
    <x v="32"/>
    <x v="62"/>
    <n v="1316.2499999999998"/>
    <n v="0.44999999999999996"/>
  </r>
  <r>
    <x v="2"/>
    <n v="1128299"/>
    <x v="52"/>
    <x v="2"/>
    <x v="6"/>
    <x v="8"/>
    <x v="4"/>
    <n v="0.70000000000000007"/>
    <x v="46"/>
    <x v="154"/>
    <n v="1478.7500000000002"/>
    <n v="0.65000000000000013"/>
  </r>
  <r>
    <x v="2"/>
    <n v="1128299"/>
    <x v="52"/>
    <x v="2"/>
    <x v="6"/>
    <x v="8"/>
    <x v="5"/>
    <n v="0.85000000000000009"/>
    <x v="23"/>
    <x v="241"/>
    <n v="1593.7500000000002"/>
    <n v="0.3"/>
  </r>
  <r>
    <x v="2"/>
    <n v="1128299"/>
    <x v="62"/>
    <x v="2"/>
    <x v="6"/>
    <x v="8"/>
    <x v="0"/>
    <n v="0.65"/>
    <x v="29"/>
    <x v="93"/>
    <n v="2266.875"/>
    <n v="0.45"/>
  </r>
  <r>
    <x v="2"/>
    <n v="1128299"/>
    <x v="62"/>
    <x v="2"/>
    <x v="6"/>
    <x v="8"/>
    <x v="1"/>
    <n v="0.70000000000000007"/>
    <x v="23"/>
    <x v="242"/>
    <n v="1312.5"/>
    <n v="0.3"/>
  </r>
  <r>
    <x v="2"/>
    <n v="1128299"/>
    <x v="62"/>
    <x v="2"/>
    <x v="6"/>
    <x v="8"/>
    <x v="2"/>
    <n v="0.70000000000000007"/>
    <x v="31"/>
    <x v="243"/>
    <n v="1811.2500000000002"/>
    <n v="0.45"/>
  </r>
  <r>
    <x v="2"/>
    <n v="1128299"/>
    <x v="62"/>
    <x v="2"/>
    <x v="6"/>
    <x v="8"/>
    <x v="3"/>
    <n v="0.65"/>
    <x v="34"/>
    <x v="197"/>
    <n v="1235"/>
    <n v="0.39999999999999997"/>
  </r>
  <r>
    <x v="2"/>
    <n v="1128299"/>
    <x v="62"/>
    <x v="2"/>
    <x v="6"/>
    <x v="8"/>
    <x v="4"/>
    <n v="0.70000000000000007"/>
    <x v="28"/>
    <x v="244"/>
    <n v="2205.0000000000005"/>
    <n v="0.60000000000000009"/>
  </r>
  <r>
    <x v="2"/>
    <n v="1128299"/>
    <x v="62"/>
    <x v="2"/>
    <x v="6"/>
    <x v="8"/>
    <x v="5"/>
    <n v="0.85000000000000009"/>
    <x v="28"/>
    <x v="245"/>
    <n v="1115.6250000000002"/>
    <n v="0.25"/>
  </r>
  <r>
    <x v="2"/>
    <n v="1128299"/>
    <x v="19"/>
    <x v="2"/>
    <x v="6"/>
    <x v="8"/>
    <x v="0"/>
    <n v="0.70000000000000007"/>
    <x v="27"/>
    <x v="246"/>
    <n v="2283.7500000000005"/>
    <n v="0.45"/>
  </r>
  <r>
    <x v="2"/>
    <n v="1128299"/>
    <x v="19"/>
    <x v="2"/>
    <x v="6"/>
    <x v="8"/>
    <x v="1"/>
    <n v="0.75000000000000011"/>
    <x v="22"/>
    <x v="247"/>
    <n v="1518.7500000000002"/>
    <n v="0.3"/>
  </r>
  <r>
    <x v="2"/>
    <n v="1128299"/>
    <x v="19"/>
    <x v="2"/>
    <x v="6"/>
    <x v="8"/>
    <x v="2"/>
    <n v="0.70000000000000007"/>
    <x v="21"/>
    <x v="104"/>
    <n v="1732.5000000000002"/>
    <n v="0.45"/>
  </r>
  <r>
    <x v="2"/>
    <n v="1128299"/>
    <x v="19"/>
    <x v="2"/>
    <x v="6"/>
    <x v="8"/>
    <x v="3"/>
    <n v="0.70000000000000007"/>
    <x v="24"/>
    <x v="248"/>
    <n v="1400"/>
    <n v="0.39999999999999997"/>
  </r>
  <r>
    <x v="2"/>
    <n v="1128299"/>
    <x v="19"/>
    <x v="2"/>
    <x v="6"/>
    <x v="8"/>
    <x v="4"/>
    <n v="0.75"/>
    <x v="24"/>
    <x v="69"/>
    <n v="2250.0000000000005"/>
    <n v="0.60000000000000009"/>
  </r>
  <r>
    <x v="2"/>
    <n v="1128299"/>
    <x v="19"/>
    <x v="2"/>
    <x v="6"/>
    <x v="8"/>
    <x v="5"/>
    <n v="0.8"/>
    <x v="47"/>
    <x v="55"/>
    <n v="800"/>
    <n v="0.25"/>
  </r>
  <r>
    <x v="2"/>
    <n v="1128299"/>
    <x v="63"/>
    <x v="2"/>
    <x v="6"/>
    <x v="8"/>
    <x v="0"/>
    <n v="0.65000000000000013"/>
    <x v="25"/>
    <x v="216"/>
    <n v="1560.0000000000005"/>
    <n v="0.4"/>
  </r>
  <r>
    <x v="2"/>
    <n v="1128299"/>
    <x v="63"/>
    <x v="2"/>
    <x v="6"/>
    <x v="8"/>
    <x v="1"/>
    <n v="0.70000000000000018"/>
    <x v="25"/>
    <x v="249"/>
    <n v="1050.0000000000002"/>
    <n v="0.25"/>
  </r>
  <r>
    <x v="2"/>
    <n v="1128299"/>
    <x v="63"/>
    <x v="2"/>
    <x v="6"/>
    <x v="8"/>
    <x v="2"/>
    <n v="0.65000000000000013"/>
    <x v="32"/>
    <x v="250"/>
    <n v="1170.0000000000002"/>
    <n v="0.4"/>
  </r>
  <r>
    <x v="2"/>
    <n v="1128299"/>
    <x v="63"/>
    <x v="2"/>
    <x v="6"/>
    <x v="8"/>
    <x v="3"/>
    <n v="0.65000000000000013"/>
    <x v="47"/>
    <x v="251"/>
    <n v="910.00000000000011"/>
    <n v="0.35"/>
  </r>
  <r>
    <x v="2"/>
    <n v="1128299"/>
    <x v="63"/>
    <x v="2"/>
    <x v="6"/>
    <x v="8"/>
    <x v="4"/>
    <n v="0.75000000000000011"/>
    <x v="47"/>
    <x v="252"/>
    <n v="1650.0000000000007"/>
    <n v="0.55000000000000016"/>
  </r>
  <r>
    <x v="2"/>
    <n v="1128299"/>
    <x v="63"/>
    <x v="2"/>
    <x v="6"/>
    <x v="8"/>
    <x v="5"/>
    <n v="0.70000000000000007"/>
    <x v="33"/>
    <x v="253"/>
    <n v="595.00000000000011"/>
    <n v="0.2"/>
  </r>
  <r>
    <x v="2"/>
    <n v="1128299"/>
    <x v="55"/>
    <x v="2"/>
    <x v="6"/>
    <x v="8"/>
    <x v="0"/>
    <n v="0.55000000000000004"/>
    <x v="28"/>
    <x v="170"/>
    <n v="1155.0000000000002"/>
    <n v="0.4"/>
  </r>
  <r>
    <x v="2"/>
    <n v="1128299"/>
    <x v="55"/>
    <x v="2"/>
    <x v="6"/>
    <x v="8"/>
    <x v="1"/>
    <n v="0.60000000000000009"/>
    <x v="28"/>
    <x v="254"/>
    <n v="787.50000000000011"/>
    <n v="0.25"/>
  </r>
  <r>
    <x v="2"/>
    <n v="1128299"/>
    <x v="55"/>
    <x v="2"/>
    <x v="6"/>
    <x v="8"/>
    <x v="2"/>
    <n v="0.55000000000000004"/>
    <x v="45"/>
    <x v="136"/>
    <n v="770.00000000000011"/>
    <n v="0.4"/>
  </r>
  <r>
    <x v="2"/>
    <n v="1128299"/>
    <x v="55"/>
    <x v="2"/>
    <x v="6"/>
    <x v="8"/>
    <x v="3"/>
    <n v="0.55000000000000004"/>
    <x v="46"/>
    <x v="255"/>
    <n v="625.625"/>
    <n v="0.35"/>
  </r>
  <r>
    <x v="2"/>
    <n v="1128299"/>
    <x v="55"/>
    <x v="2"/>
    <x v="6"/>
    <x v="8"/>
    <x v="4"/>
    <n v="0.65"/>
    <x v="49"/>
    <x v="212"/>
    <n v="1072.5000000000002"/>
    <n v="0.55000000000000016"/>
  </r>
  <r>
    <x v="2"/>
    <n v="1128299"/>
    <x v="55"/>
    <x v="2"/>
    <x v="6"/>
    <x v="8"/>
    <x v="5"/>
    <n v="0.70000000000000007"/>
    <x v="45"/>
    <x v="196"/>
    <n v="490.00000000000011"/>
    <n v="0.2"/>
  </r>
  <r>
    <x v="2"/>
    <n v="1128299"/>
    <x v="64"/>
    <x v="2"/>
    <x v="6"/>
    <x v="8"/>
    <x v="0"/>
    <n v="0.55000000000000004"/>
    <x v="31"/>
    <x v="76"/>
    <n v="1265.0000000000002"/>
    <n v="0.4"/>
  </r>
  <r>
    <x v="2"/>
    <n v="1128299"/>
    <x v="64"/>
    <x v="2"/>
    <x v="6"/>
    <x v="8"/>
    <x v="1"/>
    <n v="0.60000000000000009"/>
    <x v="31"/>
    <x v="225"/>
    <n v="862.50000000000011"/>
    <n v="0.25"/>
  </r>
  <r>
    <x v="2"/>
    <n v="1128299"/>
    <x v="64"/>
    <x v="2"/>
    <x v="6"/>
    <x v="8"/>
    <x v="2"/>
    <n v="0.55000000000000004"/>
    <x v="33"/>
    <x v="256"/>
    <n v="935"/>
    <n v="0.4"/>
  </r>
  <r>
    <x v="2"/>
    <n v="1128299"/>
    <x v="64"/>
    <x v="2"/>
    <x v="6"/>
    <x v="8"/>
    <x v="3"/>
    <n v="0.65000000000000013"/>
    <x v="47"/>
    <x v="251"/>
    <n v="910.00000000000011"/>
    <n v="0.35"/>
  </r>
  <r>
    <x v="2"/>
    <n v="1128299"/>
    <x v="64"/>
    <x v="2"/>
    <x v="6"/>
    <x v="8"/>
    <x v="4"/>
    <n v="0.75000000000000011"/>
    <x v="48"/>
    <x v="224"/>
    <n v="1546.8750000000007"/>
    <n v="0.55000000000000016"/>
  </r>
  <r>
    <x v="2"/>
    <n v="1128299"/>
    <x v="64"/>
    <x v="2"/>
    <x v="6"/>
    <x v="8"/>
    <x v="5"/>
    <n v="0.80000000000000016"/>
    <x v="24"/>
    <x v="257"/>
    <n v="800.00000000000023"/>
    <n v="0.2"/>
  </r>
  <r>
    <x v="2"/>
    <n v="1128299"/>
    <x v="65"/>
    <x v="2"/>
    <x v="6"/>
    <x v="8"/>
    <x v="0"/>
    <n v="0.65000000000000013"/>
    <x v="20"/>
    <x v="258"/>
    <n v="1820.0000000000005"/>
    <n v="0.4"/>
  </r>
  <r>
    <x v="2"/>
    <n v="1128299"/>
    <x v="65"/>
    <x v="2"/>
    <x v="6"/>
    <x v="8"/>
    <x v="1"/>
    <n v="0.70000000000000018"/>
    <x v="20"/>
    <x v="107"/>
    <n v="1225.0000000000002"/>
    <n v="0.25"/>
  </r>
  <r>
    <x v="2"/>
    <n v="1128299"/>
    <x v="65"/>
    <x v="2"/>
    <x v="6"/>
    <x v="8"/>
    <x v="2"/>
    <n v="0.65000000000000013"/>
    <x v="24"/>
    <x v="259"/>
    <n v="1300.0000000000002"/>
    <n v="0.4"/>
  </r>
  <r>
    <x v="2"/>
    <n v="1128299"/>
    <x v="65"/>
    <x v="2"/>
    <x v="6"/>
    <x v="8"/>
    <x v="3"/>
    <n v="0.65000000000000013"/>
    <x v="24"/>
    <x v="259"/>
    <n v="1137.5"/>
    <n v="0.35"/>
  </r>
  <r>
    <x v="2"/>
    <n v="1128299"/>
    <x v="65"/>
    <x v="2"/>
    <x v="6"/>
    <x v="8"/>
    <x v="4"/>
    <n v="0.75000000000000011"/>
    <x v="33"/>
    <x v="260"/>
    <n v="1753.1250000000007"/>
    <n v="0.55000000000000016"/>
  </r>
  <r>
    <x v="2"/>
    <n v="1128299"/>
    <x v="65"/>
    <x v="2"/>
    <x v="6"/>
    <x v="8"/>
    <x v="5"/>
    <n v="0.80000000000000016"/>
    <x v="28"/>
    <x v="249"/>
    <n v="840.00000000000023"/>
    <n v="0.2"/>
  </r>
  <r>
    <x v="2"/>
    <n v="1128299"/>
    <x v="66"/>
    <x v="2"/>
    <x v="7"/>
    <x v="9"/>
    <x v="0"/>
    <n v="0.4"/>
    <x v="32"/>
    <x v="207"/>
    <n v="540"/>
    <n v="0.3"/>
  </r>
  <r>
    <x v="2"/>
    <n v="1128299"/>
    <x v="66"/>
    <x v="2"/>
    <x v="7"/>
    <x v="9"/>
    <x v="1"/>
    <n v="0.5"/>
    <x v="32"/>
    <x v="39"/>
    <n v="562.5"/>
    <n v="0.25"/>
  </r>
  <r>
    <x v="2"/>
    <n v="1128299"/>
    <x v="66"/>
    <x v="2"/>
    <x v="7"/>
    <x v="9"/>
    <x v="2"/>
    <n v="0.5"/>
    <x v="32"/>
    <x v="39"/>
    <n v="562.5"/>
    <n v="0.25"/>
  </r>
  <r>
    <x v="2"/>
    <n v="1128299"/>
    <x v="66"/>
    <x v="2"/>
    <x v="7"/>
    <x v="9"/>
    <x v="3"/>
    <n v="0.5"/>
    <x v="49"/>
    <x v="146"/>
    <n v="450"/>
    <n v="0.3"/>
  </r>
  <r>
    <x v="2"/>
    <n v="1128299"/>
    <x v="66"/>
    <x v="2"/>
    <x v="7"/>
    <x v="9"/>
    <x v="4"/>
    <n v="0.55000000000000004"/>
    <x v="44"/>
    <x v="140"/>
    <n v="343.75"/>
    <n v="0.25"/>
  </r>
  <r>
    <x v="2"/>
    <n v="1128299"/>
    <x v="66"/>
    <x v="2"/>
    <x v="7"/>
    <x v="9"/>
    <x v="5"/>
    <n v="0.5"/>
    <x v="24"/>
    <x v="54"/>
    <n v="500"/>
    <n v="0.2"/>
  </r>
  <r>
    <x v="2"/>
    <n v="1128299"/>
    <x v="67"/>
    <x v="2"/>
    <x v="7"/>
    <x v="9"/>
    <x v="0"/>
    <n v="0.4"/>
    <x v="21"/>
    <x v="42"/>
    <n v="660"/>
    <n v="0.3"/>
  </r>
  <r>
    <x v="2"/>
    <n v="1128299"/>
    <x v="67"/>
    <x v="2"/>
    <x v="7"/>
    <x v="9"/>
    <x v="1"/>
    <n v="0.5"/>
    <x v="32"/>
    <x v="39"/>
    <n v="562.5"/>
    <n v="0.25"/>
  </r>
  <r>
    <x v="2"/>
    <n v="1128299"/>
    <x v="67"/>
    <x v="2"/>
    <x v="7"/>
    <x v="9"/>
    <x v="2"/>
    <n v="0.5"/>
    <x v="32"/>
    <x v="39"/>
    <n v="562.5"/>
    <n v="0.25"/>
  </r>
  <r>
    <x v="2"/>
    <n v="1128299"/>
    <x v="67"/>
    <x v="2"/>
    <x v="7"/>
    <x v="9"/>
    <x v="3"/>
    <n v="0.5"/>
    <x v="49"/>
    <x v="146"/>
    <n v="450"/>
    <n v="0.3"/>
  </r>
  <r>
    <x v="2"/>
    <n v="1128299"/>
    <x v="67"/>
    <x v="2"/>
    <x v="7"/>
    <x v="9"/>
    <x v="4"/>
    <n v="0.55000000000000004"/>
    <x v="38"/>
    <x v="116"/>
    <n v="309.375"/>
    <n v="0.25"/>
  </r>
  <r>
    <x v="2"/>
    <n v="1128299"/>
    <x v="67"/>
    <x v="2"/>
    <x v="7"/>
    <x v="9"/>
    <x v="5"/>
    <n v="0.5"/>
    <x v="33"/>
    <x v="43"/>
    <n v="425"/>
    <n v="0.2"/>
  </r>
  <r>
    <x v="2"/>
    <n v="1128299"/>
    <x v="68"/>
    <x v="2"/>
    <x v="7"/>
    <x v="9"/>
    <x v="0"/>
    <n v="0.5"/>
    <x v="31"/>
    <x v="79"/>
    <n v="862.5"/>
    <n v="0.3"/>
  </r>
  <r>
    <x v="2"/>
    <n v="1128299"/>
    <x v="68"/>
    <x v="2"/>
    <x v="7"/>
    <x v="9"/>
    <x v="1"/>
    <n v="0.6"/>
    <x v="33"/>
    <x v="141"/>
    <n v="637.5"/>
    <n v="0.25"/>
  </r>
  <r>
    <x v="2"/>
    <n v="1128299"/>
    <x v="68"/>
    <x v="2"/>
    <x v="7"/>
    <x v="9"/>
    <x v="2"/>
    <n v="0.64999999999999991"/>
    <x v="33"/>
    <x v="261"/>
    <n v="690.62499999999989"/>
    <n v="0.25"/>
  </r>
  <r>
    <x v="2"/>
    <n v="1128299"/>
    <x v="68"/>
    <x v="2"/>
    <x v="7"/>
    <x v="9"/>
    <x v="3"/>
    <n v="0.64999999999999991"/>
    <x v="46"/>
    <x v="262"/>
    <n v="633.74999999999989"/>
    <n v="0.3"/>
  </r>
  <r>
    <x v="2"/>
    <n v="1128299"/>
    <x v="68"/>
    <x v="2"/>
    <x v="7"/>
    <x v="9"/>
    <x v="4"/>
    <n v="0.7"/>
    <x v="37"/>
    <x v="263"/>
    <n v="306.25"/>
    <n v="0.25"/>
  </r>
  <r>
    <x v="2"/>
    <n v="1128299"/>
    <x v="68"/>
    <x v="2"/>
    <x v="7"/>
    <x v="9"/>
    <x v="5"/>
    <n v="0.64999999999999991"/>
    <x v="48"/>
    <x v="264"/>
    <n v="487.49999999999994"/>
    <n v="0.2"/>
  </r>
  <r>
    <x v="2"/>
    <n v="1128299"/>
    <x v="69"/>
    <x v="2"/>
    <x v="7"/>
    <x v="9"/>
    <x v="0"/>
    <n v="0.7"/>
    <x v="21"/>
    <x v="265"/>
    <n v="1154.9999999999998"/>
    <n v="0.3"/>
  </r>
  <r>
    <x v="2"/>
    <n v="1128299"/>
    <x v="69"/>
    <x v="2"/>
    <x v="7"/>
    <x v="9"/>
    <x v="1"/>
    <n v="0.75"/>
    <x v="45"/>
    <x v="48"/>
    <n v="656.25"/>
    <n v="0.25"/>
  </r>
  <r>
    <x v="2"/>
    <n v="1128299"/>
    <x v="69"/>
    <x v="2"/>
    <x v="7"/>
    <x v="9"/>
    <x v="2"/>
    <n v="0.75"/>
    <x v="47"/>
    <x v="61"/>
    <n v="750"/>
    <n v="0.25"/>
  </r>
  <r>
    <x v="2"/>
    <n v="1128299"/>
    <x v="69"/>
    <x v="2"/>
    <x v="7"/>
    <x v="9"/>
    <x v="3"/>
    <n v="0.6"/>
    <x v="49"/>
    <x v="207"/>
    <n v="540"/>
    <n v="0.3"/>
  </r>
  <r>
    <x v="2"/>
    <n v="1128299"/>
    <x v="69"/>
    <x v="2"/>
    <x v="7"/>
    <x v="9"/>
    <x v="4"/>
    <n v="0.65"/>
    <x v="41"/>
    <x v="194"/>
    <n v="325"/>
    <n v="0.25"/>
  </r>
  <r>
    <x v="2"/>
    <n v="1128299"/>
    <x v="69"/>
    <x v="2"/>
    <x v="7"/>
    <x v="9"/>
    <x v="5"/>
    <n v="0.8"/>
    <x v="45"/>
    <x v="59"/>
    <n v="560"/>
    <n v="0.2"/>
  </r>
  <r>
    <x v="2"/>
    <n v="1128299"/>
    <x v="70"/>
    <x v="2"/>
    <x v="7"/>
    <x v="9"/>
    <x v="0"/>
    <n v="0.6"/>
    <x v="21"/>
    <x v="211"/>
    <n v="990"/>
    <n v="0.3"/>
  </r>
  <r>
    <x v="2"/>
    <n v="1128299"/>
    <x v="70"/>
    <x v="2"/>
    <x v="7"/>
    <x v="9"/>
    <x v="1"/>
    <n v="0.65"/>
    <x v="47"/>
    <x v="51"/>
    <n v="650"/>
    <n v="0.25"/>
  </r>
  <r>
    <x v="2"/>
    <n v="1128299"/>
    <x v="70"/>
    <x v="2"/>
    <x v="7"/>
    <x v="9"/>
    <x v="2"/>
    <n v="0.65"/>
    <x v="47"/>
    <x v="51"/>
    <n v="650"/>
    <n v="0.25"/>
  </r>
  <r>
    <x v="2"/>
    <n v="1128299"/>
    <x v="70"/>
    <x v="2"/>
    <x v="7"/>
    <x v="9"/>
    <x v="3"/>
    <n v="0.6"/>
    <x v="49"/>
    <x v="207"/>
    <n v="540"/>
    <n v="0.3"/>
  </r>
  <r>
    <x v="2"/>
    <n v="1128299"/>
    <x v="70"/>
    <x v="2"/>
    <x v="7"/>
    <x v="9"/>
    <x v="4"/>
    <n v="0.65"/>
    <x v="41"/>
    <x v="194"/>
    <n v="325"/>
    <n v="0.25"/>
  </r>
  <r>
    <x v="2"/>
    <n v="1128299"/>
    <x v="70"/>
    <x v="2"/>
    <x v="7"/>
    <x v="9"/>
    <x v="5"/>
    <n v="0.8"/>
    <x v="24"/>
    <x v="2"/>
    <n v="800"/>
    <n v="0.2"/>
  </r>
  <r>
    <x v="2"/>
    <n v="1128299"/>
    <x v="71"/>
    <x v="2"/>
    <x v="7"/>
    <x v="9"/>
    <x v="0"/>
    <n v="0.75"/>
    <x v="30"/>
    <x v="98"/>
    <n v="1687.5"/>
    <n v="0.3"/>
  </r>
  <r>
    <x v="2"/>
    <n v="1128299"/>
    <x v="71"/>
    <x v="2"/>
    <x v="7"/>
    <x v="9"/>
    <x v="1"/>
    <n v="0.8"/>
    <x v="23"/>
    <x v="1"/>
    <n v="1250"/>
    <n v="0.25"/>
  </r>
  <r>
    <x v="2"/>
    <n v="1128299"/>
    <x v="71"/>
    <x v="2"/>
    <x v="7"/>
    <x v="9"/>
    <x v="2"/>
    <n v="0.8"/>
    <x v="23"/>
    <x v="1"/>
    <n v="1250"/>
    <n v="0.25"/>
  </r>
  <r>
    <x v="2"/>
    <n v="1128299"/>
    <x v="71"/>
    <x v="2"/>
    <x v="7"/>
    <x v="9"/>
    <x v="3"/>
    <n v="0.8"/>
    <x v="24"/>
    <x v="2"/>
    <n v="1200"/>
    <n v="0.3"/>
  </r>
  <r>
    <x v="2"/>
    <n v="1128299"/>
    <x v="71"/>
    <x v="2"/>
    <x v="7"/>
    <x v="9"/>
    <x v="4"/>
    <n v="0.85000000000000009"/>
    <x v="48"/>
    <x v="260"/>
    <n v="796.87500000000011"/>
    <n v="0.25"/>
  </r>
  <r>
    <x v="2"/>
    <n v="1128299"/>
    <x v="71"/>
    <x v="2"/>
    <x v="7"/>
    <x v="9"/>
    <x v="5"/>
    <n v="1"/>
    <x v="22"/>
    <x v="266"/>
    <n v="1350"/>
    <n v="0.2"/>
  </r>
  <r>
    <x v="2"/>
    <n v="1128299"/>
    <x v="72"/>
    <x v="2"/>
    <x v="7"/>
    <x v="9"/>
    <x v="0"/>
    <n v="0.8"/>
    <x v="6"/>
    <x v="267"/>
    <n v="1980"/>
    <n v="0.3"/>
  </r>
  <r>
    <x v="2"/>
    <n v="1128299"/>
    <x v="72"/>
    <x v="2"/>
    <x v="7"/>
    <x v="9"/>
    <x v="1"/>
    <n v="0.85000000000000009"/>
    <x v="22"/>
    <x v="268"/>
    <n v="1434.3750000000002"/>
    <n v="0.25"/>
  </r>
  <r>
    <x v="2"/>
    <n v="1128299"/>
    <x v="72"/>
    <x v="2"/>
    <x v="7"/>
    <x v="9"/>
    <x v="2"/>
    <n v="0.85000000000000009"/>
    <x v="23"/>
    <x v="241"/>
    <n v="1328.1250000000002"/>
    <n v="0.25"/>
  </r>
  <r>
    <x v="2"/>
    <n v="1128299"/>
    <x v="72"/>
    <x v="2"/>
    <x v="7"/>
    <x v="9"/>
    <x v="3"/>
    <n v="0.8"/>
    <x v="28"/>
    <x v="81"/>
    <n v="1260"/>
    <n v="0.3"/>
  </r>
  <r>
    <x v="2"/>
    <n v="1128299"/>
    <x v="72"/>
    <x v="2"/>
    <x v="7"/>
    <x v="9"/>
    <x v="4"/>
    <n v="0.85000000000000009"/>
    <x v="31"/>
    <x v="269"/>
    <n v="1221.8750000000002"/>
    <n v="0.25"/>
  </r>
  <r>
    <x v="2"/>
    <n v="1128299"/>
    <x v="72"/>
    <x v="2"/>
    <x v="7"/>
    <x v="9"/>
    <x v="5"/>
    <n v="1"/>
    <x v="31"/>
    <x v="270"/>
    <n v="1150"/>
    <n v="0.2"/>
  </r>
  <r>
    <x v="2"/>
    <n v="1128299"/>
    <x v="73"/>
    <x v="2"/>
    <x v="7"/>
    <x v="9"/>
    <x v="0"/>
    <n v="0.85000000000000009"/>
    <x v="29"/>
    <x v="271"/>
    <n v="1976.2500000000002"/>
    <n v="0.3"/>
  </r>
  <r>
    <x v="2"/>
    <n v="1128299"/>
    <x v="73"/>
    <x v="2"/>
    <x v="7"/>
    <x v="9"/>
    <x v="1"/>
    <n v="0.80000000000000016"/>
    <x v="30"/>
    <x v="272"/>
    <n v="1500.0000000000002"/>
    <n v="0.25"/>
  </r>
  <r>
    <x v="2"/>
    <n v="1128299"/>
    <x v="73"/>
    <x v="2"/>
    <x v="7"/>
    <x v="9"/>
    <x v="2"/>
    <n v="0.75000000000000011"/>
    <x v="23"/>
    <x v="273"/>
    <n v="1171.8750000000002"/>
    <n v="0.25"/>
  </r>
  <r>
    <x v="2"/>
    <n v="1128299"/>
    <x v="73"/>
    <x v="2"/>
    <x v="7"/>
    <x v="9"/>
    <x v="3"/>
    <n v="0.75000000000000011"/>
    <x v="31"/>
    <x v="274"/>
    <n v="1293.7500000000002"/>
    <n v="0.3"/>
  </r>
  <r>
    <x v="2"/>
    <n v="1128299"/>
    <x v="73"/>
    <x v="2"/>
    <x v="7"/>
    <x v="9"/>
    <x v="4"/>
    <n v="0.75"/>
    <x v="31"/>
    <x v="275"/>
    <n v="1078.125"/>
    <n v="0.25"/>
  </r>
  <r>
    <x v="2"/>
    <n v="1128299"/>
    <x v="73"/>
    <x v="2"/>
    <x v="7"/>
    <x v="9"/>
    <x v="5"/>
    <n v="0.8"/>
    <x v="47"/>
    <x v="55"/>
    <n v="640"/>
    <n v="0.2"/>
  </r>
  <r>
    <x v="2"/>
    <n v="1128299"/>
    <x v="74"/>
    <x v="2"/>
    <x v="7"/>
    <x v="9"/>
    <x v="0"/>
    <n v="0.70000000000000018"/>
    <x v="25"/>
    <x v="249"/>
    <n v="1260.0000000000002"/>
    <n v="0.3"/>
  </r>
  <r>
    <x v="2"/>
    <n v="1128299"/>
    <x v="74"/>
    <x v="2"/>
    <x v="7"/>
    <x v="9"/>
    <x v="1"/>
    <n v="0.75000000000000022"/>
    <x v="25"/>
    <x v="276"/>
    <n v="1125.0000000000002"/>
    <n v="0.25"/>
  </r>
  <r>
    <x v="2"/>
    <n v="1128299"/>
    <x v="74"/>
    <x v="2"/>
    <x v="7"/>
    <x v="9"/>
    <x v="2"/>
    <n v="0.70000000000000018"/>
    <x v="32"/>
    <x v="277"/>
    <n v="787.50000000000023"/>
    <n v="0.25"/>
  </r>
  <r>
    <x v="2"/>
    <n v="1128299"/>
    <x v="74"/>
    <x v="2"/>
    <x v="7"/>
    <x v="9"/>
    <x v="3"/>
    <n v="0.70000000000000018"/>
    <x v="47"/>
    <x v="278"/>
    <n v="840.00000000000023"/>
    <n v="0.3"/>
  </r>
  <r>
    <x v="2"/>
    <n v="1128299"/>
    <x v="74"/>
    <x v="2"/>
    <x v="7"/>
    <x v="9"/>
    <x v="4"/>
    <n v="0.80000000000000016"/>
    <x v="33"/>
    <x v="279"/>
    <n v="850.00000000000011"/>
    <n v="0.25"/>
  </r>
  <r>
    <x v="2"/>
    <n v="1128299"/>
    <x v="74"/>
    <x v="2"/>
    <x v="7"/>
    <x v="9"/>
    <x v="5"/>
    <n v="0.65"/>
    <x v="32"/>
    <x v="62"/>
    <n v="585"/>
    <n v="0.2"/>
  </r>
  <r>
    <x v="2"/>
    <n v="1128299"/>
    <x v="75"/>
    <x v="2"/>
    <x v="7"/>
    <x v="9"/>
    <x v="0"/>
    <n v="0.60000000000000009"/>
    <x v="21"/>
    <x v="221"/>
    <n v="990.00000000000011"/>
    <n v="0.3"/>
  </r>
  <r>
    <x v="2"/>
    <n v="1128299"/>
    <x v="75"/>
    <x v="2"/>
    <x v="7"/>
    <x v="9"/>
    <x v="1"/>
    <n v="0.65000000000000013"/>
    <x v="21"/>
    <x v="222"/>
    <n v="893.75000000000023"/>
    <n v="0.25"/>
  </r>
  <r>
    <x v="2"/>
    <n v="1128299"/>
    <x v="75"/>
    <x v="2"/>
    <x v="7"/>
    <x v="9"/>
    <x v="2"/>
    <n v="0.60000000000000009"/>
    <x v="48"/>
    <x v="223"/>
    <n v="562.50000000000011"/>
    <n v="0.25"/>
  </r>
  <r>
    <x v="2"/>
    <n v="1128299"/>
    <x v="75"/>
    <x v="2"/>
    <x v="7"/>
    <x v="9"/>
    <x v="3"/>
    <n v="0.60000000000000009"/>
    <x v="45"/>
    <x v="162"/>
    <n v="630.00000000000011"/>
    <n v="0.3"/>
  </r>
  <r>
    <x v="2"/>
    <n v="1128299"/>
    <x v="75"/>
    <x v="2"/>
    <x v="7"/>
    <x v="9"/>
    <x v="4"/>
    <n v="0.70000000000000007"/>
    <x v="46"/>
    <x v="154"/>
    <n v="568.75"/>
    <n v="0.25"/>
  </r>
  <r>
    <x v="2"/>
    <n v="1128299"/>
    <x v="75"/>
    <x v="2"/>
    <x v="7"/>
    <x v="9"/>
    <x v="5"/>
    <n v="0.75000000000000011"/>
    <x v="48"/>
    <x v="224"/>
    <n v="562.50000000000011"/>
    <n v="0.2"/>
  </r>
  <r>
    <x v="2"/>
    <n v="1128299"/>
    <x v="76"/>
    <x v="2"/>
    <x v="7"/>
    <x v="9"/>
    <x v="0"/>
    <n v="0.60000000000000009"/>
    <x v="25"/>
    <x v="215"/>
    <n v="1080"/>
    <n v="0.3"/>
  </r>
  <r>
    <x v="2"/>
    <n v="1128299"/>
    <x v="76"/>
    <x v="2"/>
    <x v="7"/>
    <x v="9"/>
    <x v="1"/>
    <n v="0.65000000000000013"/>
    <x v="23"/>
    <x v="280"/>
    <n v="1015.6250000000002"/>
    <n v="0.25"/>
  </r>
  <r>
    <x v="2"/>
    <n v="1128299"/>
    <x v="76"/>
    <x v="2"/>
    <x v="7"/>
    <x v="9"/>
    <x v="2"/>
    <n v="0.60000000000000009"/>
    <x v="34"/>
    <x v="231"/>
    <n v="712.50000000000011"/>
    <n v="0.25"/>
  </r>
  <r>
    <x v="2"/>
    <n v="1128299"/>
    <x v="76"/>
    <x v="2"/>
    <x v="7"/>
    <x v="9"/>
    <x v="3"/>
    <n v="0.70000000000000018"/>
    <x v="32"/>
    <x v="277"/>
    <n v="945.00000000000023"/>
    <n v="0.3"/>
  </r>
  <r>
    <x v="2"/>
    <n v="1128299"/>
    <x v="76"/>
    <x v="2"/>
    <x v="7"/>
    <x v="9"/>
    <x v="4"/>
    <n v="0.90000000000000013"/>
    <x v="33"/>
    <x v="281"/>
    <n v="956.25000000000011"/>
    <n v="0.25"/>
  </r>
  <r>
    <x v="2"/>
    <n v="1128299"/>
    <x v="76"/>
    <x v="2"/>
    <x v="7"/>
    <x v="9"/>
    <x v="5"/>
    <n v="0.95000000000000018"/>
    <x v="21"/>
    <x v="282"/>
    <n v="1045.0000000000002"/>
    <n v="0.2"/>
  </r>
  <r>
    <x v="2"/>
    <n v="1128299"/>
    <x v="77"/>
    <x v="2"/>
    <x v="7"/>
    <x v="9"/>
    <x v="0"/>
    <n v="0.80000000000000016"/>
    <x v="30"/>
    <x v="272"/>
    <n v="1800.0000000000002"/>
    <n v="0.3"/>
  </r>
  <r>
    <x v="2"/>
    <n v="1128299"/>
    <x v="77"/>
    <x v="2"/>
    <x v="7"/>
    <x v="9"/>
    <x v="1"/>
    <n v="0.8500000000000002"/>
    <x v="30"/>
    <x v="283"/>
    <n v="1593.7500000000005"/>
    <n v="0.25"/>
  </r>
  <r>
    <x v="2"/>
    <n v="1128299"/>
    <x v="77"/>
    <x v="2"/>
    <x v="7"/>
    <x v="9"/>
    <x v="2"/>
    <n v="0.80000000000000016"/>
    <x v="21"/>
    <x v="284"/>
    <n v="1100.0000000000002"/>
    <n v="0.25"/>
  </r>
  <r>
    <x v="2"/>
    <n v="1128299"/>
    <x v="77"/>
    <x v="2"/>
    <x v="7"/>
    <x v="9"/>
    <x v="3"/>
    <n v="0.80000000000000016"/>
    <x v="21"/>
    <x v="284"/>
    <n v="1320.0000000000002"/>
    <n v="0.3"/>
  </r>
  <r>
    <x v="2"/>
    <n v="1128299"/>
    <x v="77"/>
    <x v="2"/>
    <x v="7"/>
    <x v="9"/>
    <x v="4"/>
    <n v="0.90000000000000013"/>
    <x v="34"/>
    <x v="285"/>
    <n v="1068.7500000000002"/>
    <n v="0.25"/>
  </r>
  <r>
    <x v="2"/>
    <n v="1128299"/>
    <x v="77"/>
    <x v="2"/>
    <x v="7"/>
    <x v="9"/>
    <x v="5"/>
    <n v="0.95000000000000018"/>
    <x v="31"/>
    <x v="286"/>
    <n v="1092.5000000000002"/>
    <n v="0.2"/>
  </r>
  <r>
    <x v="0"/>
    <n v="1185732"/>
    <x v="78"/>
    <x v="4"/>
    <x v="8"/>
    <x v="10"/>
    <x v="0"/>
    <n v="0.45"/>
    <x v="11"/>
    <x v="176"/>
    <n v="2126.25"/>
    <n v="0.45"/>
  </r>
  <r>
    <x v="0"/>
    <n v="1185732"/>
    <x v="78"/>
    <x v="4"/>
    <x v="8"/>
    <x v="10"/>
    <x v="1"/>
    <n v="0.45"/>
    <x v="2"/>
    <x v="3"/>
    <n v="1338.75"/>
    <n v="0.35"/>
  </r>
  <r>
    <x v="0"/>
    <n v="1185732"/>
    <x v="78"/>
    <x v="4"/>
    <x v="8"/>
    <x v="10"/>
    <x v="2"/>
    <n v="0.35000000000000003"/>
    <x v="2"/>
    <x v="253"/>
    <n v="743.75000000000011"/>
    <n v="0.25"/>
  </r>
  <r>
    <x v="0"/>
    <n v="1185732"/>
    <x v="78"/>
    <x v="4"/>
    <x v="8"/>
    <x v="10"/>
    <x v="3"/>
    <n v="0.39999999999999997"/>
    <x v="20"/>
    <x v="287"/>
    <n v="839.99999999999989"/>
    <n v="0.3"/>
  </r>
  <r>
    <x v="0"/>
    <n v="1185732"/>
    <x v="78"/>
    <x v="4"/>
    <x v="8"/>
    <x v="10"/>
    <x v="4"/>
    <n v="0.55000000000000004"/>
    <x v="30"/>
    <x v="71"/>
    <n v="1443.75"/>
    <n v="0.35"/>
  </r>
  <r>
    <x v="0"/>
    <n v="1185732"/>
    <x v="78"/>
    <x v="4"/>
    <x v="8"/>
    <x v="10"/>
    <x v="5"/>
    <n v="0.45"/>
    <x v="2"/>
    <x v="3"/>
    <n v="1912.5"/>
    <n v="0.5"/>
  </r>
  <r>
    <x v="0"/>
    <n v="1185732"/>
    <x v="79"/>
    <x v="4"/>
    <x v="8"/>
    <x v="10"/>
    <x v="0"/>
    <n v="0.45"/>
    <x v="14"/>
    <x v="14"/>
    <n v="2227.5"/>
    <n v="0.45"/>
  </r>
  <r>
    <x v="0"/>
    <n v="1185732"/>
    <x v="79"/>
    <x v="4"/>
    <x v="8"/>
    <x v="10"/>
    <x v="1"/>
    <n v="0.45"/>
    <x v="30"/>
    <x v="73"/>
    <n v="1181.25"/>
    <n v="0.35"/>
  </r>
  <r>
    <x v="0"/>
    <n v="1185732"/>
    <x v="79"/>
    <x v="4"/>
    <x v="8"/>
    <x v="10"/>
    <x v="2"/>
    <n v="0.35000000000000003"/>
    <x v="9"/>
    <x v="219"/>
    <n v="700.00000000000011"/>
    <n v="0.25"/>
  </r>
  <r>
    <x v="0"/>
    <n v="1185732"/>
    <x v="79"/>
    <x v="4"/>
    <x v="8"/>
    <x v="10"/>
    <x v="3"/>
    <n v="0.39999999999999997"/>
    <x v="22"/>
    <x v="52"/>
    <n v="810"/>
    <n v="0.3"/>
  </r>
  <r>
    <x v="0"/>
    <n v="1185732"/>
    <x v="79"/>
    <x v="4"/>
    <x v="8"/>
    <x v="10"/>
    <x v="4"/>
    <n v="0.55000000000000004"/>
    <x v="30"/>
    <x v="71"/>
    <n v="1443.75"/>
    <n v="0.35"/>
  </r>
  <r>
    <x v="0"/>
    <n v="1185732"/>
    <x v="79"/>
    <x v="4"/>
    <x v="8"/>
    <x v="10"/>
    <x v="5"/>
    <n v="0.45"/>
    <x v="2"/>
    <x v="3"/>
    <n v="1912.5"/>
    <n v="0.5"/>
  </r>
  <r>
    <x v="0"/>
    <n v="1185732"/>
    <x v="80"/>
    <x v="4"/>
    <x v="8"/>
    <x v="10"/>
    <x v="0"/>
    <n v="0.45"/>
    <x v="55"/>
    <x v="288"/>
    <n v="2166.75"/>
    <n v="0.45"/>
  </r>
  <r>
    <x v="0"/>
    <n v="1185732"/>
    <x v="80"/>
    <x v="4"/>
    <x v="8"/>
    <x v="10"/>
    <x v="1"/>
    <n v="0.45"/>
    <x v="30"/>
    <x v="73"/>
    <n v="1181.25"/>
    <n v="0.35"/>
  </r>
  <r>
    <x v="0"/>
    <n v="1185732"/>
    <x v="80"/>
    <x v="4"/>
    <x v="8"/>
    <x v="10"/>
    <x v="2"/>
    <n v="0.35000000000000003"/>
    <x v="29"/>
    <x v="289"/>
    <n v="678.12500000000011"/>
    <n v="0.25"/>
  </r>
  <r>
    <x v="0"/>
    <n v="1185732"/>
    <x v="80"/>
    <x v="4"/>
    <x v="8"/>
    <x v="10"/>
    <x v="3"/>
    <n v="0.39999999999999997"/>
    <x v="23"/>
    <x v="54"/>
    <n v="750"/>
    <n v="0.3"/>
  </r>
  <r>
    <x v="0"/>
    <n v="1185732"/>
    <x v="80"/>
    <x v="4"/>
    <x v="8"/>
    <x v="10"/>
    <x v="4"/>
    <n v="0.55000000000000004"/>
    <x v="22"/>
    <x v="105"/>
    <n v="1299.375"/>
    <n v="0.35"/>
  </r>
  <r>
    <x v="0"/>
    <n v="1185732"/>
    <x v="80"/>
    <x v="4"/>
    <x v="8"/>
    <x v="10"/>
    <x v="5"/>
    <n v="0.45"/>
    <x v="29"/>
    <x v="290"/>
    <n v="1743.75"/>
    <n v="0.5"/>
  </r>
  <r>
    <x v="0"/>
    <n v="1185732"/>
    <x v="81"/>
    <x v="4"/>
    <x v="8"/>
    <x v="10"/>
    <x v="0"/>
    <n v="0.45"/>
    <x v="13"/>
    <x v="291"/>
    <n v="2075.625"/>
    <n v="0.45"/>
  </r>
  <r>
    <x v="0"/>
    <n v="1185732"/>
    <x v="81"/>
    <x v="4"/>
    <x v="8"/>
    <x v="10"/>
    <x v="1"/>
    <n v="0.45"/>
    <x v="27"/>
    <x v="292"/>
    <n v="1141.875"/>
    <n v="0.35"/>
  </r>
  <r>
    <x v="0"/>
    <n v="1185732"/>
    <x v="81"/>
    <x v="4"/>
    <x v="8"/>
    <x v="10"/>
    <x v="2"/>
    <n v="0.35000000000000003"/>
    <x v="27"/>
    <x v="293"/>
    <n v="634.37500000000011"/>
    <n v="0.25"/>
  </r>
  <r>
    <x v="0"/>
    <n v="1185732"/>
    <x v="81"/>
    <x v="4"/>
    <x v="8"/>
    <x v="10"/>
    <x v="3"/>
    <n v="0.39999999999999997"/>
    <x v="26"/>
    <x v="51"/>
    <n v="780"/>
    <n v="0.3"/>
  </r>
  <r>
    <x v="0"/>
    <n v="1185732"/>
    <x v="81"/>
    <x v="4"/>
    <x v="8"/>
    <x v="10"/>
    <x v="4"/>
    <n v="0.55000000000000004"/>
    <x v="22"/>
    <x v="105"/>
    <n v="1299.375"/>
    <n v="0.35"/>
  </r>
  <r>
    <x v="0"/>
    <n v="1185732"/>
    <x v="81"/>
    <x v="4"/>
    <x v="8"/>
    <x v="10"/>
    <x v="5"/>
    <n v="0.45"/>
    <x v="9"/>
    <x v="11"/>
    <n v="1800"/>
    <n v="0.5"/>
  </r>
  <r>
    <x v="0"/>
    <n v="1185732"/>
    <x v="82"/>
    <x v="4"/>
    <x v="8"/>
    <x v="10"/>
    <x v="0"/>
    <n v="0.55000000000000004"/>
    <x v="55"/>
    <x v="294"/>
    <n v="2648.2500000000005"/>
    <n v="0.45"/>
  </r>
  <r>
    <x v="0"/>
    <n v="1185732"/>
    <x v="82"/>
    <x v="4"/>
    <x v="8"/>
    <x v="10"/>
    <x v="1"/>
    <n v="0.55000000000000004"/>
    <x v="29"/>
    <x v="100"/>
    <n v="1491.875"/>
    <n v="0.35"/>
  </r>
  <r>
    <x v="0"/>
    <n v="1185732"/>
    <x v="82"/>
    <x v="4"/>
    <x v="8"/>
    <x v="10"/>
    <x v="2"/>
    <n v="0.5"/>
    <x v="30"/>
    <x v="69"/>
    <n v="937.5"/>
    <n v="0.25"/>
  </r>
  <r>
    <x v="0"/>
    <n v="1185732"/>
    <x v="82"/>
    <x v="4"/>
    <x v="8"/>
    <x v="10"/>
    <x v="3"/>
    <n v="0.5"/>
    <x v="20"/>
    <x v="49"/>
    <n v="1050"/>
    <n v="0.3"/>
  </r>
  <r>
    <x v="0"/>
    <n v="1185732"/>
    <x v="82"/>
    <x v="4"/>
    <x v="8"/>
    <x v="10"/>
    <x v="4"/>
    <n v="0.6"/>
    <x v="27"/>
    <x v="92"/>
    <n v="1522.5"/>
    <n v="0.35"/>
  </r>
  <r>
    <x v="0"/>
    <n v="1185732"/>
    <x v="82"/>
    <x v="4"/>
    <x v="8"/>
    <x v="10"/>
    <x v="5"/>
    <n v="0.65"/>
    <x v="6"/>
    <x v="34"/>
    <n v="2681.25"/>
    <n v="0.5"/>
  </r>
  <r>
    <x v="0"/>
    <n v="1185732"/>
    <x v="83"/>
    <x v="4"/>
    <x v="8"/>
    <x v="10"/>
    <x v="0"/>
    <n v="0.6"/>
    <x v="15"/>
    <x v="295"/>
    <n v="2902.5"/>
    <n v="0.45"/>
  </r>
  <r>
    <x v="0"/>
    <n v="1185732"/>
    <x v="83"/>
    <x v="4"/>
    <x v="8"/>
    <x v="10"/>
    <x v="1"/>
    <n v="0.55000000000000004"/>
    <x v="6"/>
    <x v="114"/>
    <n v="1588.125"/>
    <n v="0.35"/>
  </r>
  <r>
    <x v="0"/>
    <n v="1185732"/>
    <x v="83"/>
    <x v="4"/>
    <x v="8"/>
    <x v="10"/>
    <x v="2"/>
    <n v="0.5"/>
    <x v="9"/>
    <x v="2"/>
    <n v="1000"/>
    <n v="0.25"/>
  </r>
  <r>
    <x v="0"/>
    <n v="1185732"/>
    <x v="83"/>
    <x v="4"/>
    <x v="8"/>
    <x v="10"/>
    <x v="3"/>
    <n v="0.5"/>
    <x v="29"/>
    <x v="75"/>
    <n v="1162.5"/>
    <n v="0.3"/>
  </r>
  <r>
    <x v="0"/>
    <n v="1185732"/>
    <x v="83"/>
    <x v="4"/>
    <x v="8"/>
    <x v="10"/>
    <x v="4"/>
    <n v="0.65"/>
    <x v="29"/>
    <x v="93"/>
    <n v="1763.125"/>
    <n v="0.35"/>
  </r>
  <r>
    <x v="0"/>
    <n v="1185732"/>
    <x v="83"/>
    <x v="4"/>
    <x v="8"/>
    <x v="10"/>
    <x v="5"/>
    <n v="0.70000000000000007"/>
    <x v="8"/>
    <x v="96"/>
    <n v="3237.5000000000005"/>
    <n v="0.5"/>
  </r>
  <r>
    <x v="0"/>
    <n v="1185732"/>
    <x v="84"/>
    <x v="4"/>
    <x v="8"/>
    <x v="10"/>
    <x v="0"/>
    <n v="0.65"/>
    <x v="17"/>
    <x v="33"/>
    <n v="3363.75"/>
    <n v="0.45"/>
  </r>
  <r>
    <x v="0"/>
    <n v="1185732"/>
    <x v="84"/>
    <x v="4"/>
    <x v="8"/>
    <x v="10"/>
    <x v="1"/>
    <n v="0.60000000000000009"/>
    <x v="3"/>
    <x v="296"/>
    <n v="1890.0000000000002"/>
    <n v="0.35"/>
  </r>
  <r>
    <x v="0"/>
    <n v="1185732"/>
    <x v="84"/>
    <x v="4"/>
    <x v="8"/>
    <x v="10"/>
    <x v="2"/>
    <n v="0.55000000000000004"/>
    <x v="6"/>
    <x v="114"/>
    <n v="1134.375"/>
    <n v="0.25"/>
  </r>
  <r>
    <x v="0"/>
    <n v="1185732"/>
    <x v="84"/>
    <x v="4"/>
    <x v="8"/>
    <x v="10"/>
    <x v="3"/>
    <n v="0.55000000000000004"/>
    <x v="29"/>
    <x v="100"/>
    <n v="1278.75"/>
    <n v="0.3"/>
  </r>
  <r>
    <x v="0"/>
    <n v="1185732"/>
    <x v="84"/>
    <x v="4"/>
    <x v="8"/>
    <x v="10"/>
    <x v="4"/>
    <n v="0.65"/>
    <x v="9"/>
    <x v="97"/>
    <n v="1819.9999999999998"/>
    <n v="0.35"/>
  </r>
  <r>
    <x v="0"/>
    <n v="1185732"/>
    <x v="84"/>
    <x v="4"/>
    <x v="8"/>
    <x v="10"/>
    <x v="5"/>
    <n v="0.70000000000000007"/>
    <x v="18"/>
    <x v="297"/>
    <n v="3412.5000000000005"/>
    <n v="0.5"/>
  </r>
  <r>
    <x v="0"/>
    <n v="1185732"/>
    <x v="85"/>
    <x v="4"/>
    <x v="8"/>
    <x v="10"/>
    <x v="0"/>
    <n v="0.65"/>
    <x v="56"/>
    <x v="298"/>
    <n v="3290.625"/>
    <n v="0.45"/>
  </r>
  <r>
    <x v="0"/>
    <n v="1185732"/>
    <x v="85"/>
    <x v="4"/>
    <x v="8"/>
    <x v="10"/>
    <x v="1"/>
    <n v="0.60000000000000009"/>
    <x v="3"/>
    <x v="296"/>
    <n v="1890.0000000000002"/>
    <n v="0.35"/>
  </r>
  <r>
    <x v="0"/>
    <n v="1185732"/>
    <x v="85"/>
    <x v="4"/>
    <x v="8"/>
    <x v="10"/>
    <x v="2"/>
    <n v="0.55000000000000004"/>
    <x v="6"/>
    <x v="114"/>
    <n v="1134.375"/>
    <n v="0.25"/>
  </r>
  <r>
    <x v="0"/>
    <n v="1185732"/>
    <x v="85"/>
    <x v="4"/>
    <x v="8"/>
    <x v="10"/>
    <x v="3"/>
    <n v="0.45"/>
    <x v="29"/>
    <x v="290"/>
    <n v="1046.25"/>
    <n v="0.3"/>
  </r>
  <r>
    <x v="0"/>
    <n v="1185732"/>
    <x v="85"/>
    <x v="4"/>
    <x v="8"/>
    <x v="10"/>
    <x v="4"/>
    <n v="0.55000000000000004"/>
    <x v="30"/>
    <x v="71"/>
    <n v="1443.75"/>
    <n v="0.35"/>
  </r>
  <r>
    <x v="0"/>
    <n v="1185732"/>
    <x v="85"/>
    <x v="4"/>
    <x v="8"/>
    <x v="10"/>
    <x v="5"/>
    <n v="0.60000000000000009"/>
    <x v="8"/>
    <x v="99"/>
    <n v="2775.0000000000005"/>
    <n v="0.5"/>
  </r>
  <r>
    <x v="0"/>
    <n v="1185732"/>
    <x v="86"/>
    <x v="4"/>
    <x v="8"/>
    <x v="10"/>
    <x v="0"/>
    <n v="0.55000000000000004"/>
    <x v="11"/>
    <x v="299"/>
    <n v="2598.7500000000005"/>
    <n v="0.45"/>
  </r>
  <r>
    <x v="0"/>
    <n v="1185732"/>
    <x v="86"/>
    <x v="4"/>
    <x v="8"/>
    <x v="10"/>
    <x v="1"/>
    <n v="0.50000000000000011"/>
    <x v="2"/>
    <x v="300"/>
    <n v="1487.5000000000002"/>
    <n v="0.35"/>
  </r>
  <r>
    <x v="0"/>
    <n v="1185732"/>
    <x v="86"/>
    <x v="4"/>
    <x v="8"/>
    <x v="10"/>
    <x v="2"/>
    <n v="0.45"/>
    <x v="30"/>
    <x v="73"/>
    <n v="843.75"/>
    <n v="0.25"/>
  </r>
  <r>
    <x v="0"/>
    <n v="1185732"/>
    <x v="86"/>
    <x v="4"/>
    <x v="8"/>
    <x v="10"/>
    <x v="3"/>
    <n v="0.45"/>
    <x v="27"/>
    <x v="292"/>
    <n v="978.75"/>
    <n v="0.3"/>
  </r>
  <r>
    <x v="0"/>
    <n v="1185732"/>
    <x v="86"/>
    <x v="4"/>
    <x v="8"/>
    <x v="10"/>
    <x v="4"/>
    <n v="0.55000000000000004"/>
    <x v="27"/>
    <x v="101"/>
    <n v="1395.625"/>
    <n v="0.35"/>
  </r>
  <r>
    <x v="0"/>
    <n v="1185732"/>
    <x v="86"/>
    <x v="4"/>
    <x v="8"/>
    <x v="10"/>
    <x v="5"/>
    <n v="0.60000000000000009"/>
    <x v="6"/>
    <x v="301"/>
    <n v="2475.0000000000005"/>
    <n v="0.5"/>
  </r>
  <r>
    <x v="0"/>
    <n v="1185732"/>
    <x v="87"/>
    <x v="4"/>
    <x v="8"/>
    <x v="10"/>
    <x v="0"/>
    <n v="0.60000000000000009"/>
    <x v="1"/>
    <x v="272"/>
    <n v="2700.0000000000005"/>
    <n v="0.45"/>
  </r>
  <r>
    <x v="0"/>
    <n v="1185732"/>
    <x v="87"/>
    <x v="4"/>
    <x v="8"/>
    <x v="10"/>
    <x v="1"/>
    <n v="0.50000000000000011"/>
    <x v="6"/>
    <x v="302"/>
    <n v="1443.7500000000002"/>
    <n v="0.35"/>
  </r>
  <r>
    <x v="0"/>
    <n v="1185732"/>
    <x v="87"/>
    <x v="4"/>
    <x v="8"/>
    <x v="10"/>
    <x v="2"/>
    <n v="0.50000000000000011"/>
    <x v="27"/>
    <x v="303"/>
    <n v="906.25000000000023"/>
    <n v="0.25"/>
  </r>
  <r>
    <x v="0"/>
    <n v="1185732"/>
    <x v="87"/>
    <x v="4"/>
    <x v="8"/>
    <x v="10"/>
    <x v="3"/>
    <n v="0.50000000000000011"/>
    <x v="20"/>
    <x v="304"/>
    <n v="1050.0000000000002"/>
    <n v="0.3"/>
  </r>
  <r>
    <x v="0"/>
    <n v="1185732"/>
    <x v="87"/>
    <x v="4"/>
    <x v="8"/>
    <x v="10"/>
    <x v="4"/>
    <n v="0.60000000000000009"/>
    <x v="20"/>
    <x v="249"/>
    <n v="1470.0000000000002"/>
    <n v="0.35"/>
  </r>
  <r>
    <x v="0"/>
    <n v="1185732"/>
    <x v="87"/>
    <x v="4"/>
    <x v="8"/>
    <x v="10"/>
    <x v="5"/>
    <n v="0.65"/>
    <x v="6"/>
    <x v="34"/>
    <n v="2681.25"/>
    <n v="0.5"/>
  </r>
  <r>
    <x v="0"/>
    <n v="1185732"/>
    <x v="88"/>
    <x v="4"/>
    <x v="8"/>
    <x v="10"/>
    <x v="0"/>
    <n v="0.60000000000000009"/>
    <x v="18"/>
    <x v="108"/>
    <n v="2632.5000000000005"/>
    <n v="0.45"/>
  </r>
  <r>
    <x v="0"/>
    <n v="1185732"/>
    <x v="88"/>
    <x v="4"/>
    <x v="8"/>
    <x v="10"/>
    <x v="1"/>
    <n v="0.50000000000000011"/>
    <x v="9"/>
    <x v="257"/>
    <n v="1400.0000000000002"/>
    <n v="0.35"/>
  </r>
  <r>
    <x v="0"/>
    <n v="1185732"/>
    <x v="88"/>
    <x v="4"/>
    <x v="8"/>
    <x v="10"/>
    <x v="2"/>
    <n v="0.50000000000000011"/>
    <x v="57"/>
    <x v="305"/>
    <n v="931.25000000000023"/>
    <n v="0.25"/>
  </r>
  <r>
    <x v="0"/>
    <n v="1185732"/>
    <x v="88"/>
    <x v="4"/>
    <x v="8"/>
    <x v="10"/>
    <x v="3"/>
    <n v="0.50000000000000011"/>
    <x v="29"/>
    <x v="306"/>
    <n v="1162.5000000000002"/>
    <n v="0.3"/>
  </r>
  <r>
    <x v="0"/>
    <n v="1185732"/>
    <x v="88"/>
    <x v="4"/>
    <x v="8"/>
    <x v="10"/>
    <x v="4"/>
    <n v="0.65"/>
    <x v="30"/>
    <x v="64"/>
    <n v="1706.25"/>
    <n v="0.35"/>
  </r>
  <r>
    <x v="0"/>
    <n v="1185732"/>
    <x v="88"/>
    <x v="4"/>
    <x v="8"/>
    <x v="10"/>
    <x v="5"/>
    <n v="0.7"/>
    <x v="2"/>
    <x v="307"/>
    <n v="2975"/>
    <n v="0.5"/>
  </r>
  <r>
    <x v="0"/>
    <n v="1185732"/>
    <x v="89"/>
    <x v="4"/>
    <x v="8"/>
    <x v="10"/>
    <x v="0"/>
    <n v="0.65"/>
    <x v="15"/>
    <x v="27"/>
    <n v="3144.375"/>
    <n v="0.45"/>
  </r>
  <r>
    <x v="0"/>
    <n v="1185732"/>
    <x v="89"/>
    <x v="4"/>
    <x v="8"/>
    <x v="10"/>
    <x v="1"/>
    <n v="0.55000000000000004"/>
    <x v="10"/>
    <x v="30"/>
    <n v="1684.375"/>
    <n v="0.35"/>
  </r>
  <r>
    <x v="0"/>
    <n v="1185732"/>
    <x v="89"/>
    <x v="4"/>
    <x v="8"/>
    <x v="10"/>
    <x v="2"/>
    <n v="0.55000000000000004"/>
    <x v="6"/>
    <x v="114"/>
    <n v="1134.375"/>
    <n v="0.25"/>
  </r>
  <r>
    <x v="0"/>
    <n v="1185732"/>
    <x v="89"/>
    <x v="4"/>
    <x v="8"/>
    <x v="10"/>
    <x v="3"/>
    <n v="0.55000000000000004"/>
    <x v="29"/>
    <x v="100"/>
    <n v="1278.75"/>
    <n v="0.3"/>
  </r>
  <r>
    <x v="0"/>
    <n v="1185732"/>
    <x v="89"/>
    <x v="4"/>
    <x v="8"/>
    <x v="10"/>
    <x v="4"/>
    <n v="0.65"/>
    <x v="29"/>
    <x v="93"/>
    <n v="1763.125"/>
    <n v="0.35"/>
  </r>
  <r>
    <x v="0"/>
    <n v="1185732"/>
    <x v="89"/>
    <x v="4"/>
    <x v="8"/>
    <x v="10"/>
    <x v="5"/>
    <n v="0.7"/>
    <x v="10"/>
    <x v="308"/>
    <n v="3062.5"/>
    <n v="0.5"/>
  </r>
  <r>
    <x v="0"/>
    <n v="1185732"/>
    <x v="90"/>
    <x v="3"/>
    <x v="9"/>
    <x v="11"/>
    <x v="0"/>
    <n v="0.35"/>
    <x v="32"/>
    <x v="151"/>
    <n v="551.25"/>
    <n v="0.35000000000000003"/>
  </r>
  <r>
    <x v="0"/>
    <n v="1185732"/>
    <x v="90"/>
    <x v="3"/>
    <x v="9"/>
    <x v="11"/>
    <x v="1"/>
    <n v="0.35"/>
    <x v="44"/>
    <x v="131"/>
    <n v="262.5"/>
    <n v="0.3"/>
  </r>
  <r>
    <x v="0"/>
    <n v="1185732"/>
    <x v="90"/>
    <x v="3"/>
    <x v="9"/>
    <x v="11"/>
    <x v="2"/>
    <n v="0.25"/>
    <x v="44"/>
    <x v="143"/>
    <n v="187.5"/>
    <n v="0.3"/>
  </r>
  <r>
    <x v="0"/>
    <n v="1185732"/>
    <x v="90"/>
    <x v="3"/>
    <x v="9"/>
    <x v="11"/>
    <x v="3"/>
    <n v="0.30000000000000004"/>
    <x v="39"/>
    <x v="309"/>
    <n v="105.00000000000003"/>
    <n v="0.35000000000000003"/>
  </r>
  <r>
    <x v="0"/>
    <n v="1185732"/>
    <x v="90"/>
    <x v="3"/>
    <x v="9"/>
    <x v="11"/>
    <x v="4"/>
    <n v="0.44999999999999996"/>
    <x v="43"/>
    <x v="310"/>
    <n v="202.49999999999997"/>
    <n v="0.3"/>
  </r>
  <r>
    <x v="0"/>
    <n v="1185732"/>
    <x v="90"/>
    <x v="3"/>
    <x v="9"/>
    <x v="11"/>
    <x v="5"/>
    <n v="0.35"/>
    <x v="44"/>
    <x v="131"/>
    <n v="393.75"/>
    <n v="0.45"/>
  </r>
  <r>
    <x v="0"/>
    <n v="1185732"/>
    <x v="91"/>
    <x v="3"/>
    <x v="9"/>
    <x v="11"/>
    <x v="0"/>
    <n v="0.35"/>
    <x v="24"/>
    <x v="157"/>
    <n v="612.50000000000011"/>
    <n v="0.35000000000000003"/>
  </r>
  <r>
    <x v="0"/>
    <n v="1185732"/>
    <x v="91"/>
    <x v="3"/>
    <x v="9"/>
    <x v="11"/>
    <x v="1"/>
    <n v="0.35"/>
    <x v="43"/>
    <x v="311"/>
    <n v="157.5"/>
    <n v="0.3"/>
  </r>
  <r>
    <x v="0"/>
    <n v="1185732"/>
    <x v="91"/>
    <x v="3"/>
    <x v="9"/>
    <x v="11"/>
    <x v="2"/>
    <n v="0.25"/>
    <x v="41"/>
    <x v="118"/>
    <n v="150"/>
    <n v="0.3"/>
  </r>
  <r>
    <x v="0"/>
    <n v="1185732"/>
    <x v="91"/>
    <x v="3"/>
    <x v="9"/>
    <x v="11"/>
    <x v="3"/>
    <n v="0.30000000000000004"/>
    <x v="42"/>
    <x v="312"/>
    <n v="78.750000000000014"/>
    <n v="0.35000000000000003"/>
  </r>
  <r>
    <x v="0"/>
    <n v="1185732"/>
    <x v="91"/>
    <x v="3"/>
    <x v="9"/>
    <x v="11"/>
    <x v="4"/>
    <n v="0.44999999999999996"/>
    <x v="43"/>
    <x v="310"/>
    <n v="202.49999999999997"/>
    <n v="0.3"/>
  </r>
  <r>
    <x v="0"/>
    <n v="1185732"/>
    <x v="91"/>
    <x v="3"/>
    <x v="9"/>
    <x v="11"/>
    <x v="5"/>
    <n v="0.35"/>
    <x v="38"/>
    <x v="120"/>
    <n v="354.375"/>
    <n v="0.45"/>
  </r>
  <r>
    <x v="0"/>
    <n v="1185732"/>
    <x v="92"/>
    <x v="3"/>
    <x v="9"/>
    <x v="11"/>
    <x v="0"/>
    <n v="0.4"/>
    <x v="52"/>
    <x v="313"/>
    <n v="623.00000000000011"/>
    <n v="0.35000000000000003"/>
  </r>
  <r>
    <x v="0"/>
    <n v="1185732"/>
    <x v="92"/>
    <x v="3"/>
    <x v="9"/>
    <x v="11"/>
    <x v="1"/>
    <n v="0.4"/>
    <x v="36"/>
    <x v="118"/>
    <n v="150"/>
    <n v="0.3"/>
  </r>
  <r>
    <x v="0"/>
    <n v="1185732"/>
    <x v="92"/>
    <x v="3"/>
    <x v="9"/>
    <x v="11"/>
    <x v="2"/>
    <n v="0.30000000000000004"/>
    <x v="37"/>
    <x v="314"/>
    <n v="157.50000000000003"/>
    <n v="0.3"/>
  </r>
  <r>
    <x v="0"/>
    <n v="1185732"/>
    <x v="92"/>
    <x v="3"/>
    <x v="9"/>
    <x v="11"/>
    <x v="3"/>
    <n v="0.35"/>
    <x v="53"/>
    <x v="315"/>
    <n v="30.625000000000004"/>
    <n v="0.35000000000000003"/>
  </r>
  <r>
    <x v="0"/>
    <n v="1185732"/>
    <x v="92"/>
    <x v="3"/>
    <x v="9"/>
    <x v="11"/>
    <x v="4"/>
    <n v="0.5"/>
    <x v="42"/>
    <x v="316"/>
    <n v="112.5"/>
    <n v="0.3"/>
  </r>
  <r>
    <x v="0"/>
    <n v="1185732"/>
    <x v="92"/>
    <x v="3"/>
    <x v="9"/>
    <x v="11"/>
    <x v="5"/>
    <n v="0.4"/>
    <x v="37"/>
    <x v="135"/>
    <n v="315"/>
    <n v="0.45"/>
  </r>
  <r>
    <x v="0"/>
    <n v="1185732"/>
    <x v="93"/>
    <x v="3"/>
    <x v="9"/>
    <x v="11"/>
    <x v="0"/>
    <n v="0.4"/>
    <x v="47"/>
    <x v="173"/>
    <n v="560"/>
    <n v="0.35000000000000003"/>
  </r>
  <r>
    <x v="0"/>
    <n v="1185732"/>
    <x v="93"/>
    <x v="3"/>
    <x v="9"/>
    <x v="11"/>
    <x v="1"/>
    <n v="0.4"/>
    <x v="39"/>
    <x v="122"/>
    <n v="120"/>
    <n v="0.3"/>
  </r>
  <r>
    <x v="0"/>
    <n v="1185732"/>
    <x v="93"/>
    <x v="3"/>
    <x v="9"/>
    <x v="11"/>
    <x v="2"/>
    <n v="0.30000000000000004"/>
    <x v="39"/>
    <x v="309"/>
    <n v="90.000000000000014"/>
    <n v="0.3"/>
  </r>
  <r>
    <x v="0"/>
    <n v="1185732"/>
    <x v="93"/>
    <x v="3"/>
    <x v="9"/>
    <x v="11"/>
    <x v="3"/>
    <n v="0.35"/>
    <x v="53"/>
    <x v="315"/>
    <n v="30.625000000000004"/>
    <n v="0.35000000000000003"/>
  </r>
  <r>
    <x v="0"/>
    <n v="1185732"/>
    <x v="93"/>
    <x v="3"/>
    <x v="9"/>
    <x v="11"/>
    <x v="4"/>
    <n v="0.5"/>
    <x v="51"/>
    <x v="317"/>
    <n v="75"/>
    <n v="0.3"/>
  </r>
  <r>
    <x v="0"/>
    <n v="1185732"/>
    <x v="93"/>
    <x v="3"/>
    <x v="9"/>
    <x v="11"/>
    <x v="5"/>
    <n v="0.4"/>
    <x v="37"/>
    <x v="135"/>
    <n v="315"/>
    <n v="0.45"/>
  </r>
  <r>
    <x v="0"/>
    <n v="1185732"/>
    <x v="94"/>
    <x v="3"/>
    <x v="9"/>
    <x v="11"/>
    <x v="0"/>
    <n v="0.5"/>
    <x v="52"/>
    <x v="183"/>
    <n v="778.75000000000011"/>
    <n v="0.35000000000000003"/>
  </r>
  <r>
    <x v="0"/>
    <n v="1185732"/>
    <x v="94"/>
    <x v="3"/>
    <x v="9"/>
    <x v="11"/>
    <x v="1"/>
    <n v="0.45000000000000007"/>
    <x v="43"/>
    <x v="318"/>
    <n v="202.50000000000003"/>
    <n v="0.3"/>
  </r>
  <r>
    <x v="0"/>
    <n v="1185732"/>
    <x v="94"/>
    <x v="3"/>
    <x v="9"/>
    <x v="11"/>
    <x v="2"/>
    <n v="0.4"/>
    <x v="36"/>
    <x v="118"/>
    <n v="150"/>
    <n v="0.3"/>
  </r>
  <r>
    <x v="0"/>
    <n v="1185732"/>
    <x v="94"/>
    <x v="3"/>
    <x v="9"/>
    <x v="11"/>
    <x v="3"/>
    <n v="0.4"/>
    <x v="51"/>
    <x v="182"/>
    <n v="70"/>
    <n v="0.35000000000000003"/>
  </r>
  <r>
    <x v="0"/>
    <n v="1185732"/>
    <x v="94"/>
    <x v="3"/>
    <x v="9"/>
    <x v="11"/>
    <x v="4"/>
    <n v="0.54999999999999993"/>
    <x v="42"/>
    <x v="319"/>
    <n v="123.74999999999997"/>
    <n v="0.3"/>
  </r>
  <r>
    <x v="0"/>
    <n v="1185732"/>
    <x v="94"/>
    <x v="3"/>
    <x v="9"/>
    <x v="11"/>
    <x v="5"/>
    <n v="0.6"/>
    <x v="37"/>
    <x v="202"/>
    <n v="472.5"/>
    <n v="0.45"/>
  </r>
  <r>
    <x v="0"/>
    <n v="1185732"/>
    <x v="95"/>
    <x v="3"/>
    <x v="9"/>
    <x v="11"/>
    <x v="0"/>
    <n v="0.45"/>
    <x v="33"/>
    <x v="172"/>
    <n v="669.37500000000011"/>
    <n v="0.35000000000000003"/>
  </r>
  <r>
    <x v="0"/>
    <n v="1185732"/>
    <x v="95"/>
    <x v="3"/>
    <x v="9"/>
    <x v="11"/>
    <x v="1"/>
    <n v="0.40000000000000008"/>
    <x v="37"/>
    <x v="320"/>
    <n v="210.00000000000003"/>
    <n v="0.3"/>
  </r>
  <r>
    <x v="0"/>
    <n v="1185732"/>
    <x v="95"/>
    <x v="3"/>
    <x v="9"/>
    <x v="11"/>
    <x v="2"/>
    <n v="0.35000000000000003"/>
    <x v="37"/>
    <x v="181"/>
    <n v="183.75000000000003"/>
    <n v="0.3"/>
  </r>
  <r>
    <x v="0"/>
    <n v="1185732"/>
    <x v="95"/>
    <x v="3"/>
    <x v="9"/>
    <x v="11"/>
    <x v="3"/>
    <n v="0.35000000000000003"/>
    <x v="43"/>
    <x v="311"/>
    <n v="183.75000000000003"/>
    <n v="0.35000000000000003"/>
  </r>
  <r>
    <x v="0"/>
    <n v="1185732"/>
    <x v="95"/>
    <x v="3"/>
    <x v="9"/>
    <x v="11"/>
    <x v="4"/>
    <n v="0.5"/>
    <x v="43"/>
    <x v="126"/>
    <n v="225"/>
    <n v="0.3"/>
  </r>
  <r>
    <x v="0"/>
    <n v="1185732"/>
    <x v="95"/>
    <x v="3"/>
    <x v="9"/>
    <x v="11"/>
    <x v="5"/>
    <n v="0.55000000000000004"/>
    <x v="46"/>
    <x v="255"/>
    <n v="804.37500000000011"/>
    <n v="0.45"/>
  </r>
  <r>
    <x v="0"/>
    <n v="1185732"/>
    <x v="96"/>
    <x v="3"/>
    <x v="9"/>
    <x v="11"/>
    <x v="0"/>
    <n v="0.5"/>
    <x v="21"/>
    <x v="80"/>
    <n v="962.50000000000011"/>
    <n v="0.35000000000000003"/>
  </r>
  <r>
    <x v="0"/>
    <n v="1185732"/>
    <x v="96"/>
    <x v="3"/>
    <x v="9"/>
    <x v="11"/>
    <x v="1"/>
    <n v="0.45000000000000007"/>
    <x v="49"/>
    <x v="139"/>
    <n v="405.00000000000006"/>
    <n v="0.3"/>
  </r>
  <r>
    <x v="0"/>
    <n v="1185732"/>
    <x v="96"/>
    <x v="3"/>
    <x v="9"/>
    <x v="11"/>
    <x v="2"/>
    <n v="0.4"/>
    <x v="38"/>
    <x v="124"/>
    <n v="270"/>
    <n v="0.3"/>
  </r>
  <r>
    <x v="0"/>
    <n v="1185732"/>
    <x v="96"/>
    <x v="3"/>
    <x v="9"/>
    <x v="11"/>
    <x v="3"/>
    <n v="0.4"/>
    <x v="37"/>
    <x v="135"/>
    <n v="245.00000000000003"/>
    <n v="0.35000000000000003"/>
  </r>
  <r>
    <x v="0"/>
    <n v="1185732"/>
    <x v="96"/>
    <x v="3"/>
    <x v="9"/>
    <x v="11"/>
    <x v="4"/>
    <n v="0.5"/>
    <x v="41"/>
    <x v="123"/>
    <n v="300"/>
    <n v="0.3"/>
  </r>
  <r>
    <x v="0"/>
    <n v="1185732"/>
    <x v="96"/>
    <x v="3"/>
    <x v="9"/>
    <x v="11"/>
    <x v="5"/>
    <n v="0.55000000000000004"/>
    <x v="48"/>
    <x v="138"/>
    <n v="928.125"/>
    <n v="0.45"/>
  </r>
  <r>
    <x v="0"/>
    <n v="1185732"/>
    <x v="97"/>
    <x v="3"/>
    <x v="9"/>
    <x v="11"/>
    <x v="0"/>
    <n v="0.5"/>
    <x v="28"/>
    <x v="48"/>
    <n v="918.75000000000011"/>
    <n v="0.35000000000000003"/>
  </r>
  <r>
    <x v="0"/>
    <n v="1185732"/>
    <x v="97"/>
    <x v="3"/>
    <x v="9"/>
    <x v="11"/>
    <x v="1"/>
    <n v="0.45000000000000007"/>
    <x v="49"/>
    <x v="139"/>
    <n v="405.00000000000006"/>
    <n v="0.3"/>
  </r>
  <r>
    <x v="0"/>
    <n v="1185732"/>
    <x v="97"/>
    <x v="3"/>
    <x v="9"/>
    <x v="11"/>
    <x v="2"/>
    <n v="0.4"/>
    <x v="38"/>
    <x v="124"/>
    <n v="270"/>
    <n v="0.3"/>
  </r>
  <r>
    <x v="0"/>
    <n v="1185732"/>
    <x v="97"/>
    <x v="3"/>
    <x v="9"/>
    <x v="11"/>
    <x v="3"/>
    <n v="0.35000000000000003"/>
    <x v="37"/>
    <x v="181"/>
    <n v="214.37500000000006"/>
    <n v="0.35000000000000003"/>
  </r>
  <r>
    <x v="0"/>
    <n v="1185732"/>
    <x v="97"/>
    <x v="3"/>
    <x v="9"/>
    <x v="11"/>
    <x v="4"/>
    <n v="0.45"/>
    <x v="43"/>
    <x v="321"/>
    <n v="202.5"/>
    <n v="0.3"/>
  </r>
  <r>
    <x v="0"/>
    <n v="1185732"/>
    <x v="97"/>
    <x v="3"/>
    <x v="9"/>
    <x v="11"/>
    <x v="5"/>
    <n v="0.5"/>
    <x v="46"/>
    <x v="132"/>
    <n v="731.25"/>
    <n v="0.45"/>
  </r>
  <r>
    <x v="0"/>
    <n v="1185732"/>
    <x v="98"/>
    <x v="3"/>
    <x v="9"/>
    <x v="11"/>
    <x v="0"/>
    <n v="0.45"/>
    <x v="32"/>
    <x v="158"/>
    <n v="708.75000000000011"/>
    <n v="0.35000000000000003"/>
  </r>
  <r>
    <x v="0"/>
    <n v="1185732"/>
    <x v="98"/>
    <x v="3"/>
    <x v="9"/>
    <x v="11"/>
    <x v="1"/>
    <n v="0.40000000000000008"/>
    <x v="44"/>
    <x v="322"/>
    <n v="300.00000000000006"/>
    <n v="0.3"/>
  </r>
  <r>
    <x v="0"/>
    <n v="1185732"/>
    <x v="98"/>
    <x v="3"/>
    <x v="9"/>
    <x v="11"/>
    <x v="2"/>
    <n v="0.25"/>
    <x v="43"/>
    <x v="316"/>
    <n v="112.5"/>
    <n v="0.3"/>
  </r>
  <r>
    <x v="0"/>
    <n v="1185732"/>
    <x v="98"/>
    <x v="3"/>
    <x v="9"/>
    <x v="11"/>
    <x v="3"/>
    <n v="0.25"/>
    <x v="36"/>
    <x v="323"/>
    <n v="109.37500000000001"/>
    <n v="0.35000000000000003"/>
  </r>
  <r>
    <x v="0"/>
    <n v="1185732"/>
    <x v="98"/>
    <x v="3"/>
    <x v="9"/>
    <x v="11"/>
    <x v="4"/>
    <n v="0.35"/>
    <x v="36"/>
    <x v="324"/>
    <n v="131.25"/>
    <n v="0.3"/>
  </r>
  <r>
    <x v="0"/>
    <n v="1185732"/>
    <x v="98"/>
    <x v="3"/>
    <x v="9"/>
    <x v="11"/>
    <x v="5"/>
    <n v="0.4"/>
    <x v="41"/>
    <x v="134"/>
    <n v="360"/>
    <n v="0.45"/>
  </r>
  <r>
    <x v="0"/>
    <n v="1185732"/>
    <x v="99"/>
    <x v="3"/>
    <x v="9"/>
    <x v="11"/>
    <x v="0"/>
    <n v="0.44999999999999996"/>
    <x v="48"/>
    <x v="325"/>
    <n v="590.625"/>
    <n v="0.35000000000000003"/>
  </r>
  <r>
    <x v="0"/>
    <n v="1185732"/>
    <x v="99"/>
    <x v="3"/>
    <x v="9"/>
    <x v="11"/>
    <x v="1"/>
    <n v="0.35"/>
    <x v="41"/>
    <x v="135"/>
    <n v="210"/>
    <n v="0.3"/>
  </r>
  <r>
    <x v="0"/>
    <n v="1185732"/>
    <x v="99"/>
    <x v="3"/>
    <x v="9"/>
    <x v="11"/>
    <x v="2"/>
    <n v="0.35"/>
    <x v="39"/>
    <x v="326"/>
    <n v="105"/>
    <n v="0.3"/>
  </r>
  <r>
    <x v="0"/>
    <n v="1185732"/>
    <x v="99"/>
    <x v="3"/>
    <x v="9"/>
    <x v="11"/>
    <x v="3"/>
    <n v="0.35"/>
    <x v="42"/>
    <x v="327"/>
    <n v="91.875000000000014"/>
    <n v="0.35000000000000003"/>
  </r>
  <r>
    <x v="0"/>
    <n v="1185732"/>
    <x v="99"/>
    <x v="3"/>
    <x v="9"/>
    <x v="11"/>
    <x v="4"/>
    <n v="0.44999999999999996"/>
    <x v="42"/>
    <x v="328"/>
    <n v="101.24999999999999"/>
    <n v="0.3"/>
  </r>
  <r>
    <x v="0"/>
    <n v="1185732"/>
    <x v="99"/>
    <x v="3"/>
    <x v="9"/>
    <x v="11"/>
    <x v="5"/>
    <n v="0.49999999999999989"/>
    <x v="41"/>
    <x v="329"/>
    <n v="449.99999999999989"/>
    <n v="0.45"/>
  </r>
  <r>
    <x v="0"/>
    <n v="1185732"/>
    <x v="100"/>
    <x v="3"/>
    <x v="9"/>
    <x v="11"/>
    <x v="0"/>
    <n v="0.5"/>
    <x v="45"/>
    <x v="157"/>
    <n v="612.50000000000011"/>
    <n v="0.35000000000000003"/>
  </r>
  <r>
    <x v="0"/>
    <n v="1185732"/>
    <x v="100"/>
    <x v="3"/>
    <x v="9"/>
    <x v="11"/>
    <x v="1"/>
    <n v="0.4"/>
    <x v="41"/>
    <x v="134"/>
    <n v="240"/>
    <n v="0.3"/>
  </r>
  <r>
    <x v="0"/>
    <n v="1185732"/>
    <x v="100"/>
    <x v="3"/>
    <x v="9"/>
    <x v="11"/>
    <x v="2"/>
    <n v="0.4"/>
    <x v="58"/>
    <x v="330"/>
    <n v="174"/>
    <n v="0.3"/>
  </r>
  <r>
    <x v="0"/>
    <n v="1185732"/>
    <x v="100"/>
    <x v="3"/>
    <x v="9"/>
    <x v="11"/>
    <x v="3"/>
    <n v="0.4"/>
    <x v="43"/>
    <x v="128"/>
    <n v="210.00000000000003"/>
    <n v="0.35000000000000003"/>
  </r>
  <r>
    <x v="0"/>
    <n v="1185732"/>
    <x v="100"/>
    <x v="3"/>
    <x v="9"/>
    <x v="11"/>
    <x v="4"/>
    <n v="0.54999999999999993"/>
    <x v="36"/>
    <x v="179"/>
    <n v="206.24999999999997"/>
    <n v="0.3"/>
  </r>
  <r>
    <x v="0"/>
    <n v="1185732"/>
    <x v="100"/>
    <x v="3"/>
    <x v="9"/>
    <x v="11"/>
    <x v="5"/>
    <n v="0.59999999999999987"/>
    <x v="38"/>
    <x v="331"/>
    <n v="607.49999999999989"/>
    <n v="0.45"/>
  </r>
  <r>
    <x v="0"/>
    <n v="1185732"/>
    <x v="101"/>
    <x v="3"/>
    <x v="9"/>
    <x v="11"/>
    <x v="0"/>
    <n v="0.54999999999999993"/>
    <x v="34"/>
    <x v="332"/>
    <n v="914.37499999999989"/>
    <n v="0.35000000000000003"/>
  </r>
  <r>
    <x v="0"/>
    <n v="1185732"/>
    <x v="101"/>
    <x v="3"/>
    <x v="9"/>
    <x v="11"/>
    <x v="1"/>
    <n v="0.45"/>
    <x v="35"/>
    <x v="116"/>
    <n v="371.25"/>
    <n v="0.3"/>
  </r>
  <r>
    <x v="0"/>
    <n v="1185732"/>
    <x v="101"/>
    <x v="3"/>
    <x v="9"/>
    <x v="11"/>
    <x v="2"/>
    <n v="0.45"/>
    <x v="38"/>
    <x v="177"/>
    <n v="303.75"/>
    <n v="0.3"/>
  </r>
  <r>
    <x v="0"/>
    <n v="1185732"/>
    <x v="101"/>
    <x v="3"/>
    <x v="9"/>
    <x v="11"/>
    <x v="3"/>
    <n v="0.45"/>
    <x v="37"/>
    <x v="120"/>
    <n v="275.625"/>
    <n v="0.35000000000000003"/>
  </r>
  <r>
    <x v="0"/>
    <n v="1185732"/>
    <x v="101"/>
    <x v="3"/>
    <x v="9"/>
    <x v="11"/>
    <x v="4"/>
    <n v="0.54999999999999993"/>
    <x v="37"/>
    <x v="119"/>
    <n v="288.74999999999994"/>
    <n v="0.3"/>
  </r>
  <r>
    <x v="0"/>
    <n v="1185732"/>
    <x v="101"/>
    <x v="3"/>
    <x v="9"/>
    <x v="11"/>
    <x v="5"/>
    <n v="0.59999999999999987"/>
    <x v="35"/>
    <x v="333"/>
    <n v="742.49999999999977"/>
    <n v="0.45"/>
  </r>
  <r>
    <x v="3"/>
    <n v="1189833"/>
    <x v="102"/>
    <x v="3"/>
    <x v="10"/>
    <x v="12"/>
    <x v="0"/>
    <n v="0.35"/>
    <x v="34"/>
    <x v="155"/>
    <n v="748.125"/>
    <n v="0.45"/>
  </r>
  <r>
    <x v="3"/>
    <n v="1189833"/>
    <x v="102"/>
    <x v="3"/>
    <x v="10"/>
    <x v="12"/>
    <x v="1"/>
    <n v="0.45"/>
    <x v="34"/>
    <x v="115"/>
    <n v="641.25"/>
    <n v="0.3"/>
  </r>
  <r>
    <x v="3"/>
    <n v="1189833"/>
    <x v="102"/>
    <x v="3"/>
    <x v="10"/>
    <x v="12"/>
    <x v="2"/>
    <n v="0.45"/>
    <x v="34"/>
    <x v="115"/>
    <n v="961.875"/>
    <n v="0.45"/>
  </r>
  <r>
    <x v="3"/>
    <n v="1189833"/>
    <x v="102"/>
    <x v="3"/>
    <x v="10"/>
    <x v="12"/>
    <x v="3"/>
    <n v="0.45"/>
    <x v="46"/>
    <x v="334"/>
    <n v="585"/>
    <n v="0.39999999999999997"/>
  </r>
  <r>
    <x v="3"/>
    <n v="1189833"/>
    <x v="102"/>
    <x v="3"/>
    <x v="10"/>
    <x v="12"/>
    <x v="4"/>
    <n v="0.5"/>
    <x v="35"/>
    <x v="140"/>
    <n v="825.00000000000011"/>
    <n v="0.60000000000000009"/>
  </r>
  <r>
    <x v="3"/>
    <n v="1189833"/>
    <x v="102"/>
    <x v="3"/>
    <x v="10"/>
    <x v="12"/>
    <x v="5"/>
    <n v="0.45"/>
    <x v="34"/>
    <x v="115"/>
    <n v="534.375"/>
    <n v="0.25"/>
  </r>
  <r>
    <x v="3"/>
    <n v="1189833"/>
    <x v="103"/>
    <x v="3"/>
    <x v="10"/>
    <x v="12"/>
    <x v="0"/>
    <n v="0.35"/>
    <x v="28"/>
    <x v="152"/>
    <n v="826.87499999999989"/>
    <n v="0.45"/>
  </r>
  <r>
    <x v="3"/>
    <n v="1189833"/>
    <x v="103"/>
    <x v="3"/>
    <x v="10"/>
    <x v="12"/>
    <x v="1"/>
    <n v="0.45"/>
    <x v="33"/>
    <x v="172"/>
    <n v="573.75"/>
    <n v="0.3"/>
  </r>
  <r>
    <x v="3"/>
    <n v="1189833"/>
    <x v="103"/>
    <x v="3"/>
    <x v="10"/>
    <x v="12"/>
    <x v="2"/>
    <n v="0.45"/>
    <x v="32"/>
    <x v="158"/>
    <n v="911.25"/>
    <n v="0.45"/>
  </r>
  <r>
    <x v="3"/>
    <n v="1189833"/>
    <x v="103"/>
    <x v="3"/>
    <x v="10"/>
    <x v="12"/>
    <x v="3"/>
    <n v="0.45"/>
    <x v="49"/>
    <x v="198"/>
    <n v="540"/>
    <n v="0.39999999999999997"/>
  </r>
  <r>
    <x v="3"/>
    <n v="1189833"/>
    <x v="103"/>
    <x v="3"/>
    <x v="10"/>
    <x v="12"/>
    <x v="4"/>
    <n v="0.5"/>
    <x v="38"/>
    <x v="127"/>
    <n v="675.00000000000011"/>
    <n v="0.60000000000000009"/>
  </r>
  <r>
    <x v="3"/>
    <n v="1189833"/>
    <x v="103"/>
    <x v="3"/>
    <x v="10"/>
    <x v="12"/>
    <x v="5"/>
    <n v="0.45"/>
    <x v="33"/>
    <x v="172"/>
    <n v="478.125"/>
    <n v="0.25"/>
  </r>
  <r>
    <x v="3"/>
    <n v="1189833"/>
    <x v="104"/>
    <x v="3"/>
    <x v="10"/>
    <x v="12"/>
    <x v="0"/>
    <n v="0.35"/>
    <x v="31"/>
    <x v="335"/>
    <n v="905.62499999999989"/>
    <n v="0.45"/>
  </r>
  <r>
    <x v="3"/>
    <n v="1189833"/>
    <x v="104"/>
    <x v="3"/>
    <x v="10"/>
    <x v="12"/>
    <x v="1"/>
    <n v="0.45"/>
    <x v="33"/>
    <x v="172"/>
    <n v="573.75"/>
    <n v="0.3"/>
  </r>
  <r>
    <x v="3"/>
    <n v="1189833"/>
    <x v="104"/>
    <x v="3"/>
    <x v="10"/>
    <x v="12"/>
    <x v="2"/>
    <n v="0.45"/>
    <x v="33"/>
    <x v="172"/>
    <n v="860.625"/>
    <n v="0.45"/>
  </r>
  <r>
    <x v="3"/>
    <n v="1189833"/>
    <x v="104"/>
    <x v="3"/>
    <x v="10"/>
    <x v="12"/>
    <x v="3"/>
    <n v="0.45"/>
    <x v="46"/>
    <x v="334"/>
    <n v="585"/>
    <n v="0.39999999999999997"/>
  </r>
  <r>
    <x v="3"/>
    <n v="1189833"/>
    <x v="104"/>
    <x v="3"/>
    <x v="10"/>
    <x v="12"/>
    <x v="4"/>
    <n v="0.5"/>
    <x v="41"/>
    <x v="123"/>
    <n v="600.00000000000011"/>
    <n v="0.60000000000000009"/>
  </r>
  <r>
    <x v="3"/>
    <n v="1189833"/>
    <x v="104"/>
    <x v="3"/>
    <x v="10"/>
    <x v="12"/>
    <x v="5"/>
    <n v="0.45"/>
    <x v="47"/>
    <x v="207"/>
    <n v="450"/>
    <n v="0.25"/>
  </r>
  <r>
    <x v="3"/>
    <n v="1189833"/>
    <x v="105"/>
    <x v="3"/>
    <x v="10"/>
    <x v="12"/>
    <x v="0"/>
    <n v="0.45"/>
    <x v="31"/>
    <x v="70"/>
    <n v="1164.375"/>
    <n v="0.45"/>
  </r>
  <r>
    <x v="3"/>
    <n v="1189833"/>
    <x v="105"/>
    <x v="3"/>
    <x v="10"/>
    <x v="12"/>
    <x v="1"/>
    <n v="0.45"/>
    <x v="48"/>
    <x v="153"/>
    <n v="506.25"/>
    <n v="0.3"/>
  </r>
  <r>
    <x v="3"/>
    <n v="1189833"/>
    <x v="105"/>
    <x v="3"/>
    <x v="10"/>
    <x v="12"/>
    <x v="2"/>
    <n v="0.45"/>
    <x v="47"/>
    <x v="207"/>
    <n v="810"/>
    <n v="0.45"/>
  </r>
  <r>
    <x v="3"/>
    <n v="1189833"/>
    <x v="105"/>
    <x v="3"/>
    <x v="10"/>
    <x v="12"/>
    <x v="3"/>
    <n v="0.4"/>
    <x v="49"/>
    <x v="147"/>
    <n v="479.99999999999994"/>
    <n v="0.39999999999999997"/>
  </r>
  <r>
    <x v="3"/>
    <n v="1189833"/>
    <x v="105"/>
    <x v="3"/>
    <x v="10"/>
    <x v="12"/>
    <x v="4"/>
    <n v="0.45"/>
    <x v="41"/>
    <x v="124"/>
    <n v="540.00000000000011"/>
    <n v="0.60000000000000009"/>
  </r>
  <r>
    <x v="3"/>
    <n v="1189833"/>
    <x v="105"/>
    <x v="3"/>
    <x v="10"/>
    <x v="12"/>
    <x v="5"/>
    <n v="0.6"/>
    <x v="48"/>
    <x v="39"/>
    <n v="562.5"/>
    <n v="0.25"/>
  </r>
  <r>
    <x v="3"/>
    <n v="1189833"/>
    <x v="106"/>
    <x v="3"/>
    <x v="10"/>
    <x v="12"/>
    <x v="0"/>
    <n v="0.4"/>
    <x v="31"/>
    <x v="336"/>
    <n v="1035"/>
    <n v="0.45"/>
  </r>
  <r>
    <x v="3"/>
    <n v="1189833"/>
    <x v="106"/>
    <x v="3"/>
    <x v="10"/>
    <x v="12"/>
    <x v="1"/>
    <n v="0.45"/>
    <x v="33"/>
    <x v="172"/>
    <n v="573.75"/>
    <n v="0.3"/>
  </r>
  <r>
    <x v="3"/>
    <n v="1189833"/>
    <x v="106"/>
    <x v="3"/>
    <x v="10"/>
    <x v="12"/>
    <x v="2"/>
    <n v="0.45"/>
    <x v="33"/>
    <x v="172"/>
    <n v="860.625"/>
    <n v="0.45"/>
  </r>
  <r>
    <x v="3"/>
    <n v="1189833"/>
    <x v="106"/>
    <x v="3"/>
    <x v="10"/>
    <x v="12"/>
    <x v="3"/>
    <n v="0.4"/>
    <x v="46"/>
    <x v="194"/>
    <n v="520"/>
    <n v="0.39999999999999997"/>
  </r>
  <r>
    <x v="3"/>
    <n v="1189833"/>
    <x v="106"/>
    <x v="3"/>
    <x v="10"/>
    <x v="12"/>
    <x v="4"/>
    <n v="0.45"/>
    <x v="38"/>
    <x v="177"/>
    <n v="607.50000000000011"/>
    <n v="0.60000000000000009"/>
  </r>
  <r>
    <x v="3"/>
    <n v="1189833"/>
    <x v="106"/>
    <x v="3"/>
    <x v="10"/>
    <x v="12"/>
    <x v="5"/>
    <n v="0.6"/>
    <x v="47"/>
    <x v="50"/>
    <n v="600"/>
    <n v="0.25"/>
  </r>
  <r>
    <x v="3"/>
    <n v="1189833"/>
    <x v="107"/>
    <x v="3"/>
    <x v="10"/>
    <x v="12"/>
    <x v="0"/>
    <n v="0.4"/>
    <x v="22"/>
    <x v="52"/>
    <n v="1215"/>
    <n v="0.45"/>
  </r>
  <r>
    <x v="3"/>
    <n v="1189833"/>
    <x v="107"/>
    <x v="3"/>
    <x v="10"/>
    <x v="12"/>
    <x v="1"/>
    <n v="0.45"/>
    <x v="28"/>
    <x v="45"/>
    <n v="708.75"/>
    <n v="0.3"/>
  </r>
  <r>
    <x v="3"/>
    <n v="1189833"/>
    <x v="107"/>
    <x v="3"/>
    <x v="10"/>
    <x v="12"/>
    <x v="2"/>
    <n v="0.45"/>
    <x v="21"/>
    <x v="111"/>
    <n v="1113.75"/>
    <n v="0.45"/>
  </r>
  <r>
    <x v="3"/>
    <n v="1189833"/>
    <x v="107"/>
    <x v="3"/>
    <x v="10"/>
    <x v="12"/>
    <x v="3"/>
    <n v="0.4"/>
    <x v="33"/>
    <x v="234"/>
    <n v="680"/>
    <n v="0.39999999999999997"/>
  </r>
  <r>
    <x v="3"/>
    <n v="1189833"/>
    <x v="107"/>
    <x v="3"/>
    <x v="10"/>
    <x v="12"/>
    <x v="4"/>
    <n v="0.45"/>
    <x v="49"/>
    <x v="198"/>
    <n v="810.00000000000011"/>
    <n v="0.60000000000000009"/>
  </r>
  <r>
    <x v="3"/>
    <n v="1189833"/>
    <x v="107"/>
    <x v="3"/>
    <x v="10"/>
    <x v="12"/>
    <x v="5"/>
    <n v="0.6"/>
    <x v="25"/>
    <x v="11"/>
    <n v="900"/>
    <n v="0.25"/>
  </r>
  <r>
    <x v="3"/>
    <n v="1189833"/>
    <x v="108"/>
    <x v="3"/>
    <x v="10"/>
    <x v="12"/>
    <x v="0"/>
    <n v="0.4"/>
    <x v="30"/>
    <x v="61"/>
    <n v="1350"/>
    <n v="0.45"/>
  </r>
  <r>
    <x v="3"/>
    <n v="1189833"/>
    <x v="108"/>
    <x v="3"/>
    <x v="10"/>
    <x v="12"/>
    <x v="1"/>
    <n v="0.45"/>
    <x v="25"/>
    <x v="52"/>
    <n v="810"/>
    <n v="0.3"/>
  </r>
  <r>
    <x v="3"/>
    <n v="1189833"/>
    <x v="108"/>
    <x v="3"/>
    <x v="10"/>
    <x v="12"/>
    <x v="2"/>
    <n v="0.45"/>
    <x v="21"/>
    <x v="111"/>
    <n v="1113.75"/>
    <n v="0.45"/>
  </r>
  <r>
    <x v="3"/>
    <n v="1189833"/>
    <x v="108"/>
    <x v="3"/>
    <x v="10"/>
    <x v="12"/>
    <x v="3"/>
    <n v="0.4"/>
    <x v="32"/>
    <x v="207"/>
    <n v="719.99999999999989"/>
    <n v="0.39999999999999997"/>
  </r>
  <r>
    <x v="3"/>
    <n v="1189833"/>
    <x v="108"/>
    <x v="3"/>
    <x v="10"/>
    <x v="12"/>
    <x v="4"/>
    <n v="0.45"/>
    <x v="34"/>
    <x v="115"/>
    <n v="1282.5000000000002"/>
    <n v="0.60000000000000009"/>
  </r>
  <r>
    <x v="3"/>
    <n v="1189833"/>
    <x v="108"/>
    <x v="3"/>
    <x v="10"/>
    <x v="12"/>
    <x v="5"/>
    <n v="0.6"/>
    <x v="34"/>
    <x v="175"/>
    <n v="712.5"/>
    <n v="0.25"/>
  </r>
  <r>
    <x v="3"/>
    <n v="1189833"/>
    <x v="109"/>
    <x v="3"/>
    <x v="10"/>
    <x v="12"/>
    <x v="0"/>
    <n v="0.45"/>
    <x v="22"/>
    <x v="112"/>
    <n v="1366.875"/>
    <n v="0.45"/>
  </r>
  <r>
    <x v="3"/>
    <n v="1189833"/>
    <x v="109"/>
    <x v="3"/>
    <x v="10"/>
    <x v="12"/>
    <x v="1"/>
    <n v="0.55000000000000004"/>
    <x v="23"/>
    <x v="337"/>
    <n v="1031.25"/>
    <n v="0.3"/>
  </r>
  <r>
    <x v="3"/>
    <n v="1189833"/>
    <x v="109"/>
    <x v="3"/>
    <x v="10"/>
    <x v="12"/>
    <x v="2"/>
    <n v="0.5"/>
    <x v="24"/>
    <x v="54"/>
    <n v="1125"/>
    <n v="0.45"/>
  </r>
  <r>
    <x v="3"/>
    <n v="1189833"/>
    <x v="109"/>
    <x v="3"/>
    <x v="10"/>
    <x v="12"/>
    <x v="3"/>
    <n v="0.45"/>
    <x v="33"/>
    <x v="172"/>
    <n v="764.99999999999989"/>
    <n v="0.39999999999999997"/>
  </r>
  <r>
    <x v="3"/>
    <n v="1189833"/>
    <x v="109"/>
    <x v="3"/>
    <x v="10"/>
    <x v="12"/>
    <x v="4"/>
    <n v="0.54999999999999993"/>
    <x v="33"/>
    <x v="338"/>
    <n v="1402.5"/>
    <n v="0.60000000000000009"/>
  </r>
  <r>
    <x v="3"/>
    <n v="1189833"/>
    <x v="109"/>
    <x v="3"/>
    <x v="10"/>
    <x v="12"/>
    <x v="5"/>
    <n v="0.6"/>
    <x v="47"/>
    <x v="50"/>
    <n v="600"/>
    <n v="0.25"/>
  </r>
  <r>
    <x v="3"/>
    <n v="1189833"/>
    <x v="110"/>
    <x v="3"/>
    <x v="10"/>
    <x v="12"/>
    <x v="0"/>
    <n v="0.45"/>
    <x v="25"/>
    <x v="52"/>
    <n v="1215"/>
    <n v="0.45"/>
  </r>
  <r>
    <x v="3"/>
    <n v="1189833"/>
    <x v="110"/>
    <x v="3"/>
    <x v="10"/>
    <x v="12"/>
    <x v="1"/>
    <n v="0.5"/>
    <x v="25"/>
    <x v="61"/>
    <n v="900"/>
    <n v="0.3"/>
  </r>
  <r>
    <x v="3"/>
    <n v="1189833"/>
    <x v="110"/>
    <x v="3"/>
    <x v="10"/>
    <x v="12"/>
    <x v="2"/>
    <n v="0.45"/>
    <x v="32"/>
    <x v="158"/>
    <n v="911.25"/>
    <n v="0.45"/>
  </r>
  <r>
    <x v="3"/>
    <n v="1189833"/>
    <x v="110"/>
    <x v="3"/>
    <x v="10"/>
    <x v="12"/>
    <x v="3"/>
    <n v="0.45"/>
    <x v="47"/>
    <x v="207"/>
    <n v="719.99999999999989"/>
    <n v="0.39999999999999997"/>
  </r>
  <r>
    <x v="3"/>
    <n v="1189833"/>
    <x v="110"/>
    <x v="3"/>
    <x v="10"/>
    <x v="12"/>
    <x v="4"/>
    <n v="0.54999999999999993"/>
    <x v="47"/>
    <x v="208"/>
    <n v="1320"/>
    <n v="0.60000000000000009"/>
  </r>
  <r>
    <x v="3"/>
    <n v="1189833"/>
    <x v="110"/>
    <x v="3"/>
    <x v="10"/>
    <x v="12"/>
    <x v="5"/>
    <n v="0.6"/>
    <x v="32"/>
    <x v="52"/>
    <n v="675"/>
    <n v="0.25"/>
  </r>
  <r>
    <x v="3"/>
    <n v="1189833"/>
    <x v="111"/>
    <x v="3"/>
    <x v="10"/>
    <x v="12"/>
    <x v="0"/>
    <n v="0.45"/>
    <x v="21"/>
    <x v="111"/>
    <n v="1113.75"/>
    <n v="0.45"/>
  </r>
  <r>
    <x v="3"/>
    <n v="1189833"/>
    <x v="111"/>
    <x v="3"/>
    <x v="10"/>
    <x v="12"/>
    <x v="1"/>
    <n v="0.5"/>
    <x v="21"/>
    <x v="80"/>
    <n v="825"/>
    <n v="0.3"/>
  </r>
  <r>
    <x v="3"/>
    <n v="1189833"/>
    <x v="111"/>
    <x v="3"/>
    <x v="10"/>
    <x v="12"/>
    <x v="2"/>
    <n v="0.45"/>
    <x v="47"/>
    <x v="207"/>
    <n v="810"/>
    <n v="0.45"/>
  </r>
  <r>
    <x v="3"/>
    <n v="1189833"/>
    <x v="111"/>
    <x v="3"/>
    <x v="10"/>
    <x v="12"/>
    <x v="3"/>
    <n v="0.45"/>
    <x v="48"/>
    <x v="153"/>
    <n v="675"/>
    <n v="0.39999999999999997"/>
  </r>
  <r>
    <x v="3"/>
    <n v="1189833"/>
    <x v="111"/>
    <x v="3"/>
    <x v="10"/>
    <x v="12"/>
    <x v="4"/>
    <n v="0.54999999999999993"/>
    <x v="45"/>
    <x v="237"/>
    <n v="1155"/>
    <n v="0.60000000000000009"/>
  </r>
  <r>
    <x v="3"/>
    <n v="1189833"/>
    <x v="111"/>
    <x v="3"/>
    <x v="10"/>
    <x v="12"/>
    <x v="5"/>
    <n v="0.6"/>
    <x v="47"/>
    <x v="50"/>
    <n v="600"/>
    <n v="0.25"/>
  </r>
  <r>
    <x v="3"/>
    <n v="1189833"/>
    <x v="112"/>
    <x v="3"/>
    <x v="10"/>
    <x v="12"/>
    <x v="0"/>
    <n v="0.4"/>
    <x v="31"/>
    <x v="336"/>
    <n v="1035"/>
    <n v="0.45"/>
  </r>
  <r>
    <x v="3"/>
    <n v="1189833"/>
    <x v="112"/>
    <x v="3"/>
    <x v="10"/>
    <x v="12"/>
    <x v="1"/>
    <n v="0.45000000000000007"/>
    <x v="31"/>
    <x v="339"/>
    <n v="776.25000000000011"/>
    <n v="0.3"/>
  </r>
  <r>
    <x v="3"/>
    <n v="1189833"/>
    <x v="112"/>
    <x v="3"/>
    <x v="10"/>
    <x v="12"/>
    <x v="2"/>
    <n v="0.4"/>
    <x v="33"/>
    <x v="234"/>
    <n v="765"/>
    <n v="0.45"/>
  </r>
  <r>
    <x v="3"/>
    <n v="1189833"/>
    <x v="112"/>
    <x v="3"/>
    <x v="10"/>
    <x v="12"/>
    <x v="3"/>
    <n v="0.4"/>
    <x v="33"/>
    <x v="234"/>
    <n v="680"/>
    <n v="0.39999999999999997"/>
  </r>
  <r>
    <x v="3"/>
    <n v="1189833"/>
    <x v="112"/>
    <x v="3"/>
    <x v="10"/>
    <x v="12"/>
    <x v="4"/>
    <n v="0.54999999999999993"/>
    <x v="48"/>
    <x v="210"/>
    <n v="1237.5"/>
    <n v="0.60000000000000009"/>
  </r>
  <r>
    <x v="3"/>
    <n v="1189833"/>
    <x v="112"/>
    <x v="3"/>
    <x v="10"/>
    <x v="12"/>
    <x v="5"/>
    <n v="0.6"/>
    <x v="34"/>
    <x v="175"/>
    <n v="712.5"/>
    <n v="0.25"/>
  </r>
  <r>
    <x v="3"/>
    <n v="1189833"/>
    <x v="113"/>
    <x v="3"/>
    <x v="10"/>
    <x v="12"/>
    <x v="0"/>
    <n v="0.45"/>
    <x v="22"/>
    <x v="112"/>
    <n v="1366.875"/>
    <n v="0.45"/>
  </r>
  <r>
    <x v="3"/>
    <n v="1189833"/>
    <x v="113"/>
    <x v="3"/>
    <x v="10"/>
    <x v="12"/>
    <x v="1"/>
    <n v="0.5"/>
    <x v="22"/>
    <x v="73"/>
    <n v="1012.5"/>
    <n v="0.3"/>
  </r>
  <r>
    <x v="3"/>
    <n v="1189833"/>
    <x v="113"/>
    <x v="3"/>
    <x v="10"/>
    <x v="12"/>
    <x v="2"/>
    <n v="0.45"/>
    <x v="34"/>
    <x v="115"/>
    <n v="961.875"/>
    <n v="0.45"/>
  </r>
  <r>
    <x v="3"/>
    <n v="1189833"/>
    <x v="113"/>
    <x v="3"/>
    <x v="10"/>
    <x v="12"/>
    <x v="3"/>
    <n v="0.45"/>
    <x v="34"/>
    <x v="115"/>
    <n v="854.99999999999989"/>
    <n v="0.39999999999999997"/>
  </r>
  <r>
    <x v="3"/>
    <n v="1189833"/>
    <x v="113"/>
    <x v="3"/>
    <x v="10"/>
    <x v="12"/>
    <x v="4"/>
    <n v="0.54999999999999993"/>
    <x v="47"/>
    <x v="208"/>
    <n v="1320"/>
    <n v="0.60000000000000009"/>
  </r>
  <r>
    <x v="3"/>
    <n v="1189833"/>
    <x v="113"/>
    <x v="3"/>
    <x v="10"/>
    <x v="12"/>
    <x v="5"/>
    <n v="0.6"/>
    <x v="24"/>
    <x v="61"/>
    <n v="750"/>
    <n v="0.25"/>
  </r>
  <r>
    <x v="1"/>
    <n v="1197831"/>
    <x v="114"/>
    <x v="1"/>
    <x v="11"/>
    <x v="13"/>
    <x v="0"/>
    <n v="0.2"/>
    <x v="20"/>
    <x v="340"/>
    <n v="489.99999999999994"/>
    <n v="0.35"/>
  </r>
  <r>
    <x v="1"/>
    <n v="1197831"/>
    <x v="114"/>
    <x v="1"/>
    <x v="11"/>
    <x v="13"/>
    <x v="1"/>
    <n v="0.3"/>
    <x v="20"/>
    <x v="193"/>
    <n v="735"/>
    <n v="0.35"/>
  </r>
  <r>
    <x v="1"/>
    <n v="1197831"/>
    <x v="114"/>
    <x v="1"/>
    <x v="11"/>
    <x v="13"/>
    <x v="2"/>
    <n v="0.3"/>
    <x v="24"/>
    <x v="146"/>
    <n v="525"/>
    <n v="0.35"/>
  </r>
  <r>
    <x v="1"/>
    <n v="1197831"/>
    <x v="114"/>
    <x v="1"/>
    <x v="11"/>
    <x v="13"/>
    <x v="3"/>
    <n v="0.35"/>
    <x v="24"/>
    <x v="157"/>
    <n v="787.5"/>
    <n v="0.45"/>
  </r>
  <r>
    <x v="1"/>
    <n v="1197831"/>
    <x v="114"/>
    <x v="1"/>
    <x v="11"/>
    <x v="13"/>
    <x v="4"/>
    <n v="0.4"/>
    <x v="45"/>
    <x v="340"/>
    <n v="420"/>
    <n v="0.3"/>
  </r>
  <r>
    <x v="1"/>
    <n v="1197831"/>
    <x v="114"/>
    <x v="1"/>
    <x v="11"/>
    <x v="13"/>
    <x v="5"/>
    <n v="0.35"/>
    <x v="24"/>
    <x v="157"/>
    <n v="875"/>
    <n v="0.5"/>
  </r>
  <r>
    <x v="1"/>
    <n v="1197831"/>
    <x v="67"/>
    <x v="1"/>
    <x v="11"/>
    <x v="13"/>
    <x v="0"/>
    <n v="0.25"/>
    <x v="26"/>
    <x v="132"/>
    <n v="568.75"/>
    <n v="0.35"/>
  </r>
  <r>
    <x v="1"/>
    <n v="1197831"/>
    <x v="67"/>
    <x v="1"/>
    <x v="11"/>
    <x v="13"/>
    <x v="1"/>
    <n v="0.35"/>
    <x v="23"/>
    <x v="46"/>
    <n v="765.625"/>
    <n v="0.35"/>
  </r>
  <r>
    <x v="1"/>
    <n v="1197831"/>
    <x v="67"/>
    <x v="1"/>
    <x v="11"/>
    <x v="13"/>
    <x v="2"/>
    <n v="0.35"/>
    <x v="32"/>
    <x v="151"/>
    <n v="551.25"/>
    <n v="0.35"/>
  </r>
  <r>
    <x v="1"/>
    <n v="1197831"/>
    <x v="67"/>
    <x v="1"/>
    <x v="11"/>
    <x v="13"/>
    <x v="3"/>
    <n v="0.35"/>
    <x v="47"/>
    <x v="340"/>
    <n v="630"/>
    <n v="0.45"/>
  </r>
  <r>
    <x v="1"/>
    <n v="1197831"/>
    <x v="67"/>
    <x v="1"/>
    <x v="11"/>
    <x v="13"/>
    <x v="4"/>
    <n v="0.4"/>
    <x v="35"/>
    <x v="130"/>
    <n v="330"/>
    <n v="0.3"/>
  </r>
  <r>
    <x v="1"/>
    <n v="1197831"/>
    <x v="67"/>
    <x v="1"/>
    <x v="11"/>
    <x v="13"/>
    <x v="5"/>
    <n v="0.35"/>
    <x v="34"/>
    <x v="155"/>
    <n v="831.25"/>
    <n v="0.5"/>
  </r>
  <r>
    <x v="1"/>
    <n v="1197831"/>
    <x v="115"/>
    <x v="1"/>
    <x v="11"/>
    <x v="13"/>
    <x v="0"/>
    <n v="0.3"/>
    <x v="26"/>
    <x v="212"/>
    <n v="779.99999999999989"/>
    <n v="0.39999999999999997"/>
  </r>
  <r>
    <x v="1"/>
    <n v="1197831"/>
    <x v="115"/>
    <x v="1"/>
    <x v="11"/>
    <x v="13"/>
    <x v="1"/>
    <n v="0.4"/>
    <x v="26"/>
    <x v="51"/>
    <n v="1040"/>
    <n v="0.39999999999999997"/>
  </r>
  <r>
    <x v="1"/>
    <n v="1197831"/>
    <x v="115"/>
    <x v="1"/>
    <x v="11"/>
    <x v="13"/>
    <x v="2"/>
    <n v="0.3"/>
    <x v="34"/>
    <x v="341"/>
    <n v="570"/>
    <n v="0.39999999999999997"/>
  </r>
  <r>
    <x v="1"/>
    <n v="1197831"/>
    <x v="115"/>
    <x v="1"/>
    <x v="11"/>
    <x v="13"/>
    <x v="3"/>
    <n v="0.35000000000000003"/>
    <x v="48"/>
    <x v="342"/>
    <n v="656.25000000000011"/>
    <n v="0.5"/>
  </r>
  <r>
    <x v="1"/>
    <n v="1197831"/>
    <x v="115"/>
    <x v="1"/>
    <x v="11"/>
    <x v="13"/>
    <x v="4"/>
    <n v="0.4"/>
    <x v="35"/>
    <x v="130"/>
    <n v="385"/>
    <n v="0.35"/>
  </r>
  <r>
    <x v="1"/>
    <n v="1197831"/>
    <x v="115"/>
    <x v="1"/>
    <x v="11"/>
    <x v="13"/>
    <x v="5"/>
    <n v="0.35000000000000003"/>
    <x v="33"/>
    <x v="343"/>
    <n v="818.12500000000023"/>
    <n v="0.55000000000000004"/>
  </r>
  <r>
    <x v="1"/>
    <n v="1197831"/>
    <x v="50"/>
    <x v="1"/>
    <x v="11"/>
    <x v="13"/>
    <x v="0"/>
    <n v="0.19999999999999998"/>
    <x v="22"/>
    <x v="198"/>
    <n v="540"/>
    <n v="0.39999999999999997"/>
  </r>
  <r>
    <x v="1"/>
    <n v="1197831"/>
    <x v="50"/>
    <x v="1"/>
    <x v="11"/>
    <x v="13"/>
    <x v="1"/>
    <n v="0.25000000000000006"/>
    <x v="22"/>
    <x v="344"/>
    <n v="675.00000000000011"/>
    <n v="0.39999999999999997"/>
  </r>
  <r>
    <x v="1"/>
    <n v="1197831"/>
    <x v="50"/>
    <x v="1"/>
    <x v="11"/>
    <x v="13"/>
    <x v="2"/>
    <n v="0.19999999999999996"/>
    <x v="24"/>
    <x v="329"/>
    <n v="399.99999999999989"/>
    <n v="0.39999999999999997"/>
  </r>
  <r>
    <x v="1"/>
    <n v="1197831"/>
    <x v="50"/>
    <x v="1"/>
    <x v="11"/>
    <x v="13"/>
    <x v="3"/>
    <n v="0.25000000000000006"/>
    <x v="47"/>
    <x v="322"/>
    <n v="500.00000000000011"/>
    <n v="0.5"/>
  </r>
  <r>
    <x v="1"/>
    <n v="1197831"/>
    <x v="50"/>
    <x v="1"/>
    <x v="11"/>
    <x v="13"/>
    <x v="4"/>
    <n v="0.3"/>
    <x v="49"/>
    <x v="124"/>
    <n v="315"/>
    <n v="0.35"/>
  </r>
  <r>
    <x v="1"/>
    <n v="1197831"/>
    <x v="50"/>
    <x v="1"/>
    <x v="11"/>
    <x v="13"/>
    <x v="5"/>
    <n v="0.25000000000000006"/>
    <x v="31"/>
    <x v="345"/>
    <n v="790.62500000000023"/>
    <n v="0.55000000000000004"/>
  </r>
  <r>
    <x v="1"/>
    <n v="1197831"/>
    <x v="70"/>
    <x v="1"/>
    <x v="11"/>
    <x v="13"/>
    <x v="0"/>
    <n v="0.14999999999999997"/>
    <x v="27"/>
    <x v="346"/>
    <n v="434.99999999999989"/>
    <n v="0.39999999999999997"/>
  </r>
  <r>
    <x v="1"/>
    <n v="1197831"/>
    <x v="70"/>
    <x v="1"/>
    <x v="11"/>
    <x v="13"/>
    <x v="1"/>
    <n v="0.25000000000000006"/>
    <x v="30"/>
    <x v="347"/>
    <n v="750.00000000000011"/>
    <n v="0.39999999999999997"/>
  </r>
  <r>
    <x v="1"/>
    <n v="1197831"/>
    <x v="70"/>
    <x v="1"/>
    <x v="11"/>
    <x v="13"/>
    <x v="2"/>
    <n v="0.19999999999999996"/>
    <x v="25"/>
    <x v="348"/>
    <n v="479.99999999999989"/>
    <n v="0.39999999999999997"/>
  </r>
  <r>
    <x v="1"/>
    <n v="1197831"/>
    <x v="70"/>
    <x v="1"/>
    <x v="11"/>
    <x v="13"/>
    <x v="3"/>
    <n v="0.30000000000000004"/>
    <x v="28"/>
    <x v="160"/>
    <n v="787.50000000000011"/>
    <n v="0.5"/>
  </r>
  <r>
    <x v="1"/>
    <n v="1197831"/>
    <x v="70"/>
    <x v="1"/>
    <x v="11"/>
    <x v="13"/>
    <x v="4"/>
    <n v="0.45"/>
    <x v="33"/>
    <x v="172"/>
    <n v="669.375"/>
    <n v="0.35"/>
  </r>
  <r>
    <x v="1"/>
    <n v="1197831"/>
    <x v="70"/>
    <x v="1"/>
    <x v="11"/>
    <x v="13"/>
    <x v="5"/>
    <n v="0.4"/>
    <x v="29"/>
    <x v="349"/>
    <n v="1705.0000000000002"/>
    <n v="0.55000000000000004"/>
  </r>
  <r>
    <x v="1"/>
    <n v="1197831"/>
    <x v="71"/>
    <x v="1"/>
    <x v="11"/>
    <x v="13"/>
    <x v="0"/>
    <n v="0.4"/>
    <x v="29"/>
    <x v="349"/>
    <n v="1240"/>
    <n v="0.39999999999999997"/>
  </r>
  <r>
    <x v="1"/>
    <n v="1197831"/>
    <x v="71"/>
    <x v="1"/>
    <x v="11"/>
    <x v="13"/>
    <x v="1"/>
    <n v="0.45"/>
    <x v="29"/>
    <x v="290"/>
    <n v="1394.9999999999998"/>
    <n v="0.39999999999999997"/>
  </r>
  <r>
    <x v="1"/>
    <n v="1197831"/>
    <x v="71"/>
    <x v="1"/>
    <x v="11"/>
    <x v="13"/>
    <x v="2"/>
    <n v="0.4"/>
    <x v="26"/>
    <x v="51"/>
    <n v="1040"/>
    <n v="0.39999999999999997"/>
  </r>
  <r>
    <x v="1"/>
    <n v="1197831"/>
    <x v="71"/>
    <x v="1"/>
    <x v="11"/>
    <x v="13"/>
    <x v="3"/>
    <n v="0.4"/>
    <x v="25"/>
    <x v="50"/>
    <n v="1200"/>
    <n v="0.5"/>
  </r>
  <r>
    <x v="1"/>
    <n v="1197831"/>
    <x v="71"/>
    <x v="1"/>
    <x v="11"/>
    <x v="13"/>
    <x v="4"/>
    <n v="0.45"/>
    <x v="24"/>
    <x v="39"/>
    <n v="787.5"/>
    <n v="0.35"/>
  </r>
  <r>
    <x v="1"/>
    <n v="1197831"/>
    <x v="71"/>
    <x v="1"/>
    <x v="11"/>
    <x v="13"/>
    <x v="5"/>
    <n v="0.5"/>
    <x v="10"/>
    <x v="242"/>
    <n v="2406.25"/>
    <n v="0.55000000000000004"/>
  </r>
  <r>
    <x v="1"/>
    <n v="1197831"/>
    <x v="116"/>
    <x v="1"/>
    <x v="11"/>
    <x v="13"/>
    <x v="0"/>
    <n v="0.4"/>
    <x v="6"/>
    <x v="211"/>
    <n v="1484.9999999999998"/>
    <n v="0.44999999999999996"/>
  </r>
  <r>
    <x v="1"/>
    <n v="1197831"/>
    <x v="116"/>
    <x v="1"/>
    <x v="11"/>
    <x v="13"/>
    <x v="1"/>
    <n v="0.45"/>
    <x v="6"/>
    <x v="8"/>
    <n v="1670.6249999999998"/>
    <n v="0.44999999999999996"/>
  </r>
  <r>
    <x v="1"/>
    <n v="1197831"/>
    <x v="116"/>
    <x v="1"/>
    <x v="11"/>
    <x v="13"/>
    <x v="2"/>
    <n v="0.4"/>
    <x v="18"/>
    <x v="87"/>
    <n v="1754.9999999999998"/>
    <n v="0.44999999999999996"/>
  </r>
  <r>
    <x v="1"/>
    <n v="1197831"/>
    <x v="116"/>
    <x v="1"/>
    <x v="11"/>
    <x v="13"/>
    <x v="3"/>
    <n v="0.4"/>
    <x v="31"/>
    <x v="336"/>
    <n v="1265"/>
    <n v="0.55000000000000004"/>
  </r>
  <r>
    <x v="1"/>
    <n v="1197831"/>
    <x v="116"/>
    <x v="1"/>
    <x v="11"/>
    <x v="13"/>
    <x v="4"/>
    <n v="0.45"/>
    <x v="21"/>
    <x v="111"/>
    <n v="989.99999999999989"/>
    <n v="0.39999999999999997"/>
  </r>
  <r>
    <x v="1"/>
    <n v="1197831"/>
    <x v="116"/>
    <x v="1"/>
    <x v="11"/>
    <x v="13"/>
    <x v="5"/>
    <n v="0.54999999999999993"/>
    <x v="6"/>
    <x v="350"/>
    <n v="2722.5"/>
    <n v="0.60000000000000009"/>
  </r>
  <r>
    <x v="1"/>
    <n v="1197831"/>
    <x v="117"/>
    <x v="1"/>
    <x v="11"/>
    <x v="13"/>
    <x v="0"/>
    <n v="0.45"/>
    <x v="29"/>
    <x v="290"/>
    <n v="1569.3749999999998"/>
    <n v="0.44999999999999996"/>
  </r>
  <r>
    <x v="1"/>
    <n v="1197831"/>
    <x v="117"/>
    <x v="1"/>
    <x v="11"/>
    <x v="13"/>
    <x v="1"/>
    <n v="0.55000000000000004"/>
    <x v="29"/>
    <x v="100"/>
    <n v="1918.1249999999998"/>
    <n v="0.44999999999999996"/>
  </r>
  <r>
    <x v="1"/>
    <n v="1197831"/>
    <x v="117"/>
    <x v="1"/>
    <x v="11"/>
    <x v="13"/>
    <x v="2"/>
    <n v="0.5"/>
    <x v="5"/>
    <x v="13"/>
    <n v="2137.5"/>
    <n v="0.44999999999999996"/>
  </r>
  <r>
    <x v="1"/>
    <n v="1197831"/>
    <x v="117"/>
    <x v="1"/>
    <x v="11"/>
    <x v="13"/>
    <x v="3"/>
    <n v="0.45"/>
    <x v="34"/>
    <x v="115"/>
    <n v="1175.625"/>
    <n v="0.55000000000000004"/>
  </r>
  <r>
    <x v="1"/>
    <n v="1197831"/>
    <x v="117"/>
    <x v="1"/>
    <x v="11"/>
    <x v="13"/>
    <x v="4"/>
    <n v="0.5"/>
    <x v="34"/>
    <x v="351"/>
    <n v="949.99999999999989"/>
    <n v="0.39999999999999997"/>
  </r>
  <r>
    <x v="1"/>
    <n v="1197831"/>
    <x v="117"/>
    <x v="1"/>
    <x v="11"/>
    <x v="13"/>
    <x v="5"/>
    <n v="0.54999999999999993"/>
    <x v="27"/>
    <x v="352"/>
    <n v="2392.5"/>
    <n v="0.60000000000000009"/>
  </r>
  <r>
    <x v="1"/>
    <n v="1197831"/>
    <x v="74"/>
    <x v="1"/>
    <x v="11"/>
    <x v="13"/>
    <x v="0"/>
    <n v="0.5"/>
    <x v="22"/>
    <x v="73"/>
    <n v="1518.7499999999998"/>
    <n v="0.44999999999999996"/>
  </r>
  <r>
    <x v="1"/>
    <n v="1197831"/>
    <x v="74"/>
    <x v="1"/>
    <x v="11"/>
    <x v="13"/>
    <x v="1"/>
    <n v="0.5"/>
    <x v="23"/>
    <x v="66"/>
    <n v="1406.2499999999998"/>
    <n v="0.44999999999999996"/>
  </r>
  <r>
    <x v="1"/>
    <n v="1197831"/>
    <x v="74"/>
    <x v="1"/>
    <x v="11"/>
    <x v="13"/>
    <x v="2"/>
    <n v="0.54999999999999993"/>
    <x v="22"/>
    <x v="353"/>
    <n v="1670.6249999999995"/>
    <n v="0.44999999999999996"/>
  </r>
  <r>
    <x v="1"/>
    <n v="1197831"/>
    <x v="74"/>
    <x v="1"/>
    <x v="11"/>
    <x v="13"/>
    <x v="3"/>
    <n v="0.54999999999999993"/>
    <x v="47"/>
    <x v="208"/>
    <n v="1209.9999999999998"/>
    <n v="0.55000000000000004"/>
  </r>
  <r>
    <x v="1"/>
    <n v="1197831"/>
    <x v="74"/>
    <x v="1"/>
    <x v="11"/>
    <x v="13"/>
    <x v="4"/>
    <n v="0.5"/>
    <x v="47"/>
    <x v="47"/>
    <n v="799.99999999999989"/>
    <n v="0.39999999999999997"/>
  </r>
  <r>
    <x v="1"/>
    <n v="1197831"/>
    <x v="74"/>
    <x v="1"/>
    <x v="11"/>
    <x v="13"/>
    <x v="5"/>
    <n v="0.45"/>
    <x v="23"/>
    <x v="67"/>
    <n v="1687.5000000000002"/>
    <n v="0.60000000000000009"/>
  </r>
  <r>
    <x v="1"/>
    <n v="1197831"/>
    <x v="75"/>
    <x v="1"/>
    <x v="11"/>
    <x v="13"/>
    <x v="0"/>
    <n v="0.35000000000000003"/>
    <x v="31"/>
    <x v="354"/>
    <n v="905.625"/>
    <n v="0.44999999999999996"/>
  </r>
  <r>
    <x v="1"/>
    <n v="1197831"/>
    <x v="75"/>
    <x v="1"/>
    <x v="11"/>
    <x v="13"/>
    <x v="1"/>
    <n v="0.35000000000000003"/>
    <x v="31"/>
    <x v="354"/>
    <n v="905.625"/>
    <n v="0.44999999999999996"/>
  </r>
  <r>
    <x v="1"/>
    <n v="1197831"/>
    <x v="75"/>
    <x v="1"/>
    <x v="11"/>
    <x v="13"/>
    <x v="2"/>
    <n v="0.4"/>
    <x v="28"/>
    <x v="193"/>
    <n v="944.99999999999989"/>
    <n v="0.44999999999999996"/>
  </r>
  <r>
    <x v="1"/>
    <n v="1197831"/>
    <x v="75"/>
    <x v="1"/>
    <x v="11"/>
    <x v="13"/>
    <x v="3"/>
    <n v="0.4"/>
    <x v="48"/>
    <x v="146"/>
    <n v="825.00000000000011"/>
    <n v="0.55000000000000004"/>
  </r>
  <r>
    <x v="1"/>
    <n v="1197831"/>
    <x v="75"/>
    <x v="1"/>
    <x v="11"/>
    <x v="13"/>
    <x v="4"/>
    <n v="0.35000000000000003"/>
    <x v="45"/>
    <x v="206"/>
    <n v="490.00000000000006"/>
    <n v="0.39999999999999997"/>
  </r>
  <r>
    <x v="1"/>
    <n v="1197831"/>
    <x v="75"/>
    <x v="1"/>
    <x v="11"/>
    <x v="13"/>
    <x v="5"/>
    <n v="0.45"/>
    <x v="28"/>
    <x v="45"/>
    <n v="1417.5000000000002"/>
    <n v="0.60000000000000009"/>
  </r>
  <r>
    <x v="1"/>
    <n v="1197831"/>
    <x v="56"/>
    <x v="1"/>
    <x v="11"/>
    <x v="13"/>
    <x v="0"/>
    <n v="0.30000000000000004"/>
    <x v="22"/>
    <x v="355"/>
    <n v="911.25"/>
    <n v="0.44999999999999996"/>
  </r>
  <r>
    <x v="1"/>
    <n v="1197831"/>
    <x v="56"/>
    <x v="1"/>
    <x v="11"/>
    <x v="13"/>
    <x v="1"/>
    <n v="0.30000000000000004"/>
    <x v="22"/>
    <x v="355"/>
    <n v="911.25"/>
    <n v="0.44999999999999996"/>
  </r>
  <r>
    <x v="1"/>
    <n v="1197831"/>
    <x v="56"/>
    <x v="1"/>
    <x v="11"/>
    <x v="13"/>
    <x v="2"/>
    <n v="0.55000000000000004"/>
    <x v="25"/>
    <x v="221"/>
    <n v="1485"/>
    <n v="0.44999999999999996"/>
  </r>
  <r>
    <x v="1"/>
    <n v="1197831"/>
    <x v="56"/>
    <x v="1"/>
    <x v="11"/>
    <x v="13"/>
    <x v="3"/>
    <n v="0.55000000000000004"/>
    <x v="34"/>
    <x v="356"/>
    <n v="1436.8750000000002"/>
    <n v="0.55000000000000004"/>
  </r>
  <r>
    <x v="1"/>
    <n v="1197831"/>
    <x v="56"/>
    <x v="1"/>
    <x v="11"/>
    <x v="13"/>
    <x v="4"/>
    <n v="0.54999999999999993"/>
    <x v="32"/>
    <x v="357"/>
    <n v="989.99999999999977"/>
    <n v="0.39999999999999997"/>
  </r>
  <r>
    <x v="1"/>
    <n v="1197831"/>
    <x v="56"/>
    <x v="1"/>
    <x v="11"/>
    <x v="13"/>
    <x v="5"/>
    <n v="0.65"/>
    <x v="26"/>
    <x v="106"/>
    <n v="2535.0000000000005"/>
    <n v="0.60000000000000009"/>
  </r>
  <r>
    <x v="1"/>
    <n v="1197831"/>
    <x v="57"/>
    <x v="1"/>
    <x v="11"/>
    <x v="13"/>
    <x v="0"/>
    <n v="0.54999999999999993"/>
    <x v="9"/>
    <x v="358"/>
    <n v="1979.9999999999993"/>
    <n v="0.44999999999999996"/>
  </r>
  <r>
    <x v="1"/>
    <n v="1197831"/>
    <x v="57"/>
    <x v="1"/>
    <x v="11"/>
    <x v="13"/>
    <x v="1"/>
    <n v="0.54999999999999993"/>
    <x v="9"/>
    <x v="358"/>
    <n v="1979.9999999999993"/>
    <n v="0.44999999999999996"/>
  </r>
  <r>
    <x v="1"/>
    <n v="1197831"/>
    <x v="57"/>
    <x v="1"/>
    <x v="11"/>
    <x v="13"/>
    <x v="2"/>
    <n v="0.6"/>
    <x v="20"/>
    <x v="81"/>
    <n v="1889.9999999999998"/>
    <n v="0.44999999999999996"/>
  </r>
  <r>
    <x v="1"/>
    <n v="1197831"/>
    <x v="57"/>
    <x v="1"/>
    <x v="11"/>
    <x v="13"/>
    <x v="3"/>
    <n v="0.6"/>
    <x v="21"/>
    <x v="211"/>
    <n v="1815.0000000000002"/>
    <n v="0.55000000000000004"/>
  </r>
  <r>
    <x v="1"/>
    <n v="1197831"/>
    <x v="57"/>
    <x v="1"/>
    <x v="11"/>
    <x v="13"/>
    <x v="4"/>
    <n v="0.54999999999999993"/>
    <x v="24"/>
    <x v="359"/>
    <n v="1099.9999999999998"/>
    <n v="0.39999999999999997"/>
  </r>
  <r>
    <x v="1"/>
    <n v="1197831"/>
    <x v="57"/>
    <x v="1"/>
    <x v="11"/>
    <x v="13"/>
    <x v="5"/>
    <n v="0.65"/>
    <x v="30"/>
    <x v="64"/>
    <n v="2925.0000000000005"/>
    <n v="0.60000000000000009"/>
  </r>
  <r>
    <x v="0"/>
    <n v="1185732"/>
    <x v="118"/>
    <x v="3"/>
    <x v="12"/>
    <x v="14"/>
    <x v="0"/>
    <n v="0.35"/>
    <x v="33"/>
    <x v="156"/>
    <n v="595"/>
    <n v="0.4"/>
  </r>
  <r>
    <x v="0"/>
    <n v="1185732"/>
    <x v="118"/>
    <x v="3"/>
    <x v="12"/>
    <x v="14"/>
    <x v="1"/>
    <n v="0.35"/>
    <x v="38"/>
    <x v="120"/>
    <n v="275.625"/>
    <n v="0.35"/>
  </r>
  <r>
    <x v="0"/>
    <n v="1185732"/>
    <x v="118"/>
    <x v="3"/>
    <x v="12"/>
    <x v="14"/>
    <x v="2"/>
    <n v="0.25"/>
    <x v="38"/>
    <x v="180"/>
    <n v="196.875"/>
    <n v="0.35"/>
  </r>
  <r>
    <x v="0"/>
    <n v="1185732"/>
    <x v="118"/>
    <x v="3"/>
    <x v="12"/>
    <x v="14"/>
    <x v="3"/>
    <n v="0.30000000000000004"/>
    <x v="42"/>
    <x v="312"/>
    <n v="90.000000000000014"/>
    <n v="0.4"/>
  </r>
  <r>
    <x v="0"/>
    <n v="1185732"/>
    <x v="118"/>
    <x v="3"/>
    <x v="12"/>
    <x v="14"/>
    <x v="4"/>
    <n v="0.44999999999999996"/>
    <x v="36"/>
    <x v="180"/>
    <n v="196.875"/>
    <n v="0.35"/>
  </r>
  <r>
    <x v="0"/>
    <n v="1185732"/>
    <x v="118"/>
    <x v="3"/>
    <x v="12"/>
    <x v="14"/>
    <x v="5"/>
    <n v="0.35"/>
    <x v="38"/>
    <x v="120"/>
    <n v="393.75"/>
    <n v="0.5"/>
  </r>
  <r>
    <x v="0"/>
    <n v="1185732"/>
    <x v="119"/>
    <x v="3"/>
    <x v="12"/>
    <x v="14"/>
    <x v="0"/>
    <n v="0.35"/>
    <x v="34"/>
    <x v="155"/>
    <n v="665"/>
    <n v="0.4"/>
  </r>
  <r>
    <x v="0"/>
    <n v="1185732"/>
    <x v="119"/>
    <x v="3"/>
    <x v="12"/>
    <x v="14"/>
    <x v="1"/>
    <n v="0.35"/>
    <x v="36"/>
    <x v="324"/>
    <n v="153.125"/>
    <n v="0.35"/>
  </r>
  <r>
    <x v="0"/>
    <n v="1185732"/>
    <x v="119"/>
    <x v="3"/>
    <x v="12"/>
    <x v="14"/>
    <x v="2"/>
    <n v="0.25"/>
    <x v="37"/>
    <x v="324"/>
    <n v="153.125"/>
    <n v="0.35"/>
  </r>
  <r>
    <x v="0"/>
    <n v="1185732"/>
    <x v="119"/>
    <x v="3"/>
    <x v="12"/>
    <x v="14"/>
    <x v="3"/>
    <n v="0.30000000000000004"/>
    <x v="51"/>
    <x v="360"/>
    <n v="60.000000000000014"/>
    <n v="0.4"/>
  </r>
  <r>
    <x v="0"/>
    <n v="1185732"/>
    <x v="119"/>
    <x v="3"/>
    <x v="12"/>
    <x v="14"/>
    <x v="4"/>
    <n v="0.44999999999999996"/>
    <x v="36"/>
    <x v="180"/>
    <n v="196.875"/>
    <n v="0.35"/>
  </r>
  <r>
    <x v="0"/>
    <n v="1185732"/>
    <x v="119"/>
    <x v="3"/>
    <x v="12"/>
    <x v="14"/>
    <x v="5"/>
    <n v="0.35"/>
    <x v="41"/>
    <x v="135"/>
    <n v="350"/>
    <n v="0.5"/>
  </r>
  <r>
    <x v="0"/>
    <n v="1185732"/>
    <x v="2"/>
    <x v="3"/>
    <x v="12"/>
    <x v="14"/>
    <x v="0"/>
    <n v="0.4"/>
    <x v="59"/>
    <x v="361"/>
    <n v="672"/>
    <n v="0.4"/>
  </r>
  <r>
    <x v="0"/>
    <n v="1185732"/>
    <x v="2"/>
    <x v="3"/>
    <x v="12"/>
    <x v="14"/>
    <x v="1"/>
    <n v="0.4"/>
    <x v="39"/>
    <x v="122"/>
    <n v="140"/>
    <n v="0.35"/>
  </r>
  <r>
    <x v="0"/>
    <n v="1185732"/>
    <x v="2"/>
    <x v="3"/>
    <x v="12"/>
    <x v="14"/>
    <x v="2"/>
    <n v="0.30000000000000004"/>
    <x v="43"/>
    <x v="362"/>
    <n v="157.5"/>
    <n v="0.35"/>
  </r>
  <r>
    <x v="0"/>
    <n v="1185732"/>
    <x v="2"/>
    <x v="3"/>
    <x v="12"/>
    <x v="14"/>
    <x v="3"/>
    <n v="0.35"/>
    <x v="60"/>
    <x v="363"/>
    <n v="0"/>
    <n v="0.4"/>
  </r>
  <r>
    <x v="0"/>
    <n v="1185732"/>
    <x v="2"/>
    <x v="3"/>
    <x v="12"/>
    <x v="14"/>
    <x v="4"/>
    <n v="0.5"/>
    <x v="51"/>
    <x v="317"/>
    <n v="87.5"/>
    <n v="0.35"/>
  </r>
  <r>
    <x v="0"/>
    <n v="1185732"/>
    <x v="2"/>
    <x v="3"/>
    <x v="12"/>
    <x v="14"/>
    <x v="5"/>
    <n v="0.4"/>
    <x v="43"/>
    <x v="128"/>
    <n v="300"/>
    <n v="0.5"/>
  </r>
  <r>
    <x v="0"/>
    <n v="1185732"/>
    <x v="3"/>
    <x v="3"/>
    <x v="12"/>
    <x v="14"/>
    <x v="0"/>
    <n v="0.4"/>
    <x v="48"/>
    <x v="146"/>
    <n v="600"/>
    <n v="0.4"/>
  </r>
  <r>
    <x v="0"/>
    <n v="1185732"/>
    <x v="3"/>
    <x v="3"/>
    <x v="12"/>
    <x v="14"/>
    <x v="1"/>
    <n v="0.35000000000000003"/>
    <x v="42"/>
    <x v="327"/>
    <n v="91.875"/>
    <n v="0.35"/>
  </r>
  <r>
    <x v="0"/>
    <n v="1185732"/>
    <x v="3"/>
    <x v="3"/>
    <x v="12"/>
    <x v="14"/>
    <x v="2"/>
    <n v="0.25000000000000006"/>
    <x v="42"/>
    <x v="364"/>
    <n v="65.625"/>
    <n v="0.35"/>
  </r>
  <r>
    <x v="0"/>
    <n v="1185732"/>
    <x v="3"/>
    <x v="3"/>
    <x v="12"/>
    <x v="14"/>
    <x v="3"/>
    <n v="0.3"/>
    <x v="60"/>
    <x v="363"/>
    <n v="0"/>
    <n v="0.4"/>
  </r>
  <r>
    <x v="0"/>
    <n v="1185732"/>
    <x v="3"/>
    <x v="3"/>
    <x v="12"/>
    <x v="14"/>
    <x v="4"/>
    <n v="0.45"/>
    <x v="53"/>
    <x v="184"/>
    <n v="39.375"/>
    <n v="0.35"/>
  </r>
  <r>
    <x v="0"/>
    <n v="1185732"/>
    <x v="3"/>
    <x v="3"/>
    <x v="12"/>
    <x v="14"/>
    <x v="5"/>
    <n v="0.35000000000000003"/>
    <x v="43"/>
    <x v="311"/>
    <n v="262.5"/>
    <n v="0.5"/>
  </r>
  <r>
    <x v="0"/>
    <n v="1185732"/>
    <x v="120"/>
    <x v="3"/>
    <x v="12"/>
    <x v="14"/>
    <x v="0"/>
    <n v="0.45"/>
    <x v="59"/>
    <x v="365"/>
    <n v="756"/>
    <n v="0.4"/>
  </r>
  <r>
    <x v="0"/>
    <n v="1185732"/>
    <x v="120"/>
    <x v="3"/>
    <x v="12"/>
    <x v="14"/>
    <x v="1"/>
    <n v="0.40000000000000008"/>
    <x v="36"/>
    <x v="366"/>
    <n v="175.00000000000003"/>
    <n v="0.35"/>
  </r>
  <r>
    <x v="0"/>
    <n v="1185732"/>
    <x v="120"/>
    <x v="3"/>
    <x v="12"/>
    <x v="14"/>
    <x v="2"/>
    <n v="0.35000000000000003"/>
    <x v="39"/>
    <x v="367"/>
    <n v="122.50000000000001"/>
    <n v="0.35"/>
  </r>
  <r>
    <x v="0"/>
    <n v="1185732"/>
    <x v="120"/>
    <x v="3"/>
    <x v="12"/>
    <x v="14"/>
    <x v="3"/>
    <n v="0.35000000000000003"/>
    <x v="53"/>
    <x v="368"/>
    <n v="35.000000000000007"/>
    <n v="0.4"/>
  </r>
  <r>
    <x v="0"/>
    <n v="1185732"/>
    <x v="120"/>
    <x v="3"/>
    <x v="12"/>
    <x v="14"/>
    <x v="4"/>
    <n v="0.49999999999999994"/>
    <x v="51"/>
    <x v="369"/>
    <n v="87.499999999999986"/>
    <n v="0.35"/>
  </r>
  <r>
    <x v="0"/>
    <n v="1185732"/>
    <x v="120"/>
    <x v="3"/>
    <x v="12"/>
    <x v="14"/>
    <x v="5"/>
    <n v="0.54999999999999993"/>
    <x v="43"/>
    <x v="370"/>
    <n v="412.49999999999994"/>
    <n v="0.5"/>
  </r>
  <r>
    <x v="0"/>
    <n v="1185732"/>
    <x v="121"/>
    <x v="3"/>
    <x v="12"/>
    <x v="14"/>
    <x v="0"/>
    <n v="0.4"/>
    <x v="47"/>
    <x v="173"/>
    <n v="640"/>
    <n v="0.4"/>
  </r>
  <r>
    <x v="0"/>
    <n v="1185732"/>
    <x v="121"/>
    <x v="3"/>
    <x v="12"/>
    <x v="14"/>
    <x v="1"/>
    <n v="0.35000000000000009"/>
    <x v="43"/>
    <x v="314"/>
    <n v="183.75000000000003"/>
    <n v="0.35"/>
  </r>
  <r>
    <x v="0"/>
    <n v="1185732"/>
    <x v="121"/>
    <x v="3"/>
    <x v="12"/>
    <x v="14"/>
    <x v="2"/>
    <n v="0.30000000000000004"/>
    <x v="37"/>
    <x v="314"/>
    <n v="183.75000000000003"/>
    <n v="0.35"/>
  </r>
  <r>
    <x v="0"/>
    <n v="1185732"/>
    <x v="121"/>
    <x v="3"/>
    <x v="12"/>
    <x v="14"/>
    <x v="3"/>
    <n v="0.30000000000000004"/>
    <x v="43"/>
    <x v="362"/>
    <n v="180.00000000000003"/>
    <n v="0.4"/>
  </r>
  <r>
    <x v="0"/>
    <n v="1185732"/>
    <x v="121"/>
    <x v="3"/>
    <x v="12"/>
    <x v="14"/>
    <x v="4"/>
    <n v="0.45"/>
    <x v="43"/>
    <x v="321"/>
    <n v="236.24999999999997"/>
    <n v="0.35"/>
  </r>
  <r>
    <x v="0"/>
    <n v="1185732"/>
    <x v="121"/>
    <x v="3"/>
    <x v="12"/>
    <x v="14"/>
    <x v="5"/>
    <n v="0.5"/>
    <x v="46"/>
    <x v="132"/>
    <n v="812.5"/>
    <n v="0.5"/>
  </r>
  <r>
    <x v="0"/>
    <n v="1185732"/>
    <x v="6"/>
    <x v="3"/>
    <x v="12"/>
    <x v="14"/>
    <x v="0"/>
    <n v="0.45"/>
    <x v="21"/>
    <x v="111"/>
    <n v="990"/>
    <n v="0.4"/>
  </r>
  <r>
    <x v="0"/>
    <n v="1185732"/>
    <x v="6"/>
    <x v="3"/>
    <x v="12"/>
    <x v="14"/>
    <x v="1"/>
    <n v="0.40000000000000008"/>
    <x v="49"/>
    <x v="200"/>
    <n v="420.00000000000006"/>
    <n v="0.35"/>
  </r>
  <r>
    <x v="0"/>
    <n v="1185732"/>
    <x v="6"/>
    <x v="3"/>
    <x v="12"/>
    <x v="14"/>
    <x v="2"/>
    <n v="0.35000000000000003"/>
    <x v="38"/>
    <x v="121"/>
    <n v="275.625"/>
    <n v="0.35"/>
  </r>
  <r>
    <x v="0"/>
    <n v="1185732"/>
    <x v="6"/>
    <x v="3"/>
    <x v="12"/>
    <x v="14"/>
    <x v="3"/>
    <n v="0.35000000000000003"/>
    <x v="37"/>
    <x v="181"/>
    <n v="245.00000000000006"/>
    <n v="0.4"/>
  </r>
  <r>
    <x v="0"/>
    <n v="1185732"/>
    <x v="6"/>
    <x v="3"/>
    <x v="12"/>
    <x v="14"/>
    <x v="4"/>
    <n v="0.45"/>
    <x v="37"/>
    <x v="120"/>
    <n v="275.625"/>
    <n v="0.35"/>
  </r>
  <r>
    <x v="0"/>
    <n v="1185732"/>
    <x v="6"/>
    <x v="3"/>
    <x v="12"/>
    <x v="14"/>
    <x v="5"/>
    <n v="0.5"/>
    <x v="45"/>
    <x v="157"/>
    <n v="875"/>
    <n v="0.5"/>
  </r>
  <r>
    <x v="0"/>
    <n v="1185732"/>
    <x v="7"/>
    <x v="3"/>
    <x v="12"/>
    <x v="14"/>
    <x v="0"/>
    <n v="0.45"/>
    <x v="24"/>
    <x v="39"/>
    <n v="900"/>
    <n v="0.4"/>
  </r>
  <r>
    <x v="0"/>
    <n v="1185732"/>
    <x v="7"/>
    <x v="3"/>
    <x v="12"/>
    <x v="14"/>
    <x v="1"/>
    <n v="0.45000000000000007"/>
    <x v="35"/>
    <x v="371"/>
    <n v="433.12500000000006"/>
    <n v="0.35"/>
  </r>
  <r>
    <x v="0"/>
    <n v="1185732"/>
    <x v="7"/>
    <x v="3"/>
    <x v="12"/>
    <x v="14"/>
    <x v="2"/>
    <n v="0.4"/>
    <x v="41"/>
    <x v="134"/>
    <n v="280"/>
    <n v="0.35"/>
  </r>
  <r>
    <x v="0"/>
    <n v="1185732"/>
    <x v="7"/>
    <x v="3"/>
    <x v="12"/>
    <x v="14"/>
    <x v="3"/>
    <n v="0.30000000000000004"/>
    <x v="36"/>
    <x v="372"/>
    <n v="150.00000000000003"/>
    <n v="0.4"/>
  </r>
  <r>
    <x v="0"/>
    <n v="1185732"/>
    <x v="7"/>
    <x v="3"/>
    <x v="12"/>
    <x v="14"/>
    <x v="4"/>
    <n v="0.4"/>
    <x v="39"/>
    <x v="122"/>
    <n v="140"/>
    <n v="0.35"/>
  </r>
  <r>
    <x v="0"/>
    <n v="1185732"/>
    <x v="7"/>
    <x v="3"/>
    <x v="12"/>
    <x v="14"/>
    <x v="5"/>
    <n v="0.45"/>
    <x v="35"/>
    <x v="116"/>
    <n v="618.75"/>
    <n v="0.5"/>
  </r>
  <r>
    <x v="0"/>
    <n v="1185732"/>
    <x v="122"/>
    <x v="3"/>
    <x v="12"/>
    <x v="14"/>
    <x v="0"/>
    <n v="0.4"/>
    <x v="47"/>
    <x v="173"/>
    <n v="640"/>
    <n v="0.4"/>
  </r>
  <r>
    <x v="0"/>
    <n v="1185732"/>
    <x v="122"/>
    <x v="3"/>
    <x v="12"/>
    <x v="14"/>
    <x v="1"/>
    <n v="0.35000000000000009"/>
    <x v="41"/>
    <x v="373"/>
    <n v="245.00000000000006"/>
    <n v="0.35"/>
  </r>
  <r>
    <x v="0"/>
    <n v="1185732"/>
    <x v="122"/>
    <x v="3"/>
    <x v="12"/>
    <x v="14"/>
    <x v="2"/>
    <n v="0.2"/>
    <x v="39"/>
    <x v="182"/>
    <n v="70"/>
    <n v="0.35"/>
  </r>
  <r>
    <x v="0"/>
    <n v="1185732"/>
    <x v="122"/>
    <x v="3"/>
    <x v="12"/>
    <x v="14"/>
    <x v="3"/>
    <n v="0.2"/>
    <x v="42"/>
    <x v="374"/>
    <n v="60"/>
    <n v="0.4"/>
  </r>
  <r>
    <x v="0"/>
    <n v="1185732"/>
    <x v="122"/>
    <x v="3"/>
    <x v="12"/>
    <x v="14"/>
    <x v="4"/>
    <n v="0.3"/>
    <x v="42"/>
    <x v="375"/>
    <n v="78.75"/>
    <n v="0.35"/>
  </r>
  <r>
    <x v="0"/>
    <n v="1185732"/>
    <x v="122"/>
    <x v="3"/>
    <x v="12"/>
    <x v="14"/>
    <x v="5"/>
    <n v="0.35000000000000003"/>
    <x v="43"/>
    <x v="311"/>
    <n v="262.5"/>
    <n v="0.5"/>
  </r>
  <r>
    <x v="0"/>
    <n v="1185732"/>
    <x v="123"/>
    <x v="3"/>
    <x v="12"/>
    <x v="14"/>
    <x v="0"/>
    <n v="0.39999999999999997"/>
    <x v="46"/>
    <x v="194"/>
    <n v="520"/>
    <n v="0.4"/>
  </r>
  <r>
    <x v="0"/>
    <n v="1185732"/>
    <x v="123"/>
    <x v="3"/>
    <x v="12"/>
    <x v="14"/>
    <x v="1"/>
    <n v="0.3"/>
    <x v="43"/>
    <x v="185"/>
    <n v="157.5"/>
    <n v="0.35"/>
  </r>
  <r>
    <x v="0"/>
    <n v="1185732"/>
    <x v="123"/>
    <x v="3"/>
    <x v="12"/>
    <x v="14"/>
    <x v="2"/>
    <n v="0.3"/>
    <x v="51"/>
    <x v="374"/>
    <n v="52.5"/>
    <n v="0.35"/>
  </r>
  <r>
    <x v="0"/>
    <n v="1185732"/>
    <x v="123"/>
    <x v="3"/>
    <x v="12"/>
    <x v="14"/>
    <x v="3"/>
    <n v="0.3"/>
    <x v="53"/>
    <x v="376"/>
    <n v="30"/>
    <n v="0.4"/>
  </r>
  <r>
    <x v="0"/>
    <n v="1185732"/>
    <x v="123"/>
    <x v="3"/>
    <x v="12"/>
    <x v="14"/>
    <x v="4"/>
    <n v="0.39999999999999997"/>
    <x v="53"/>
    <x v="377"/>
    <n v="34.999999999999993"/>
    <n v="0.35"/>
  </r>
  <r>
    <x v="0"/>
    <n v="1185732"/>
    <x v="123"/>
    <x v="3"/>
    <x v="12"/>
    <x v="14"/>
    <x v="5"/>
    <n v="0.4499999999999999"/>
    <x v="43"/>
    <x v="310"/>
    <n v="337.49999999999994"/>
    <n v="0.5"/>
  </r>
  <r>
    <x v="0"/>
    <n v="1185732"/>
    <x v="10"/>
    <x v="3"/>
    <x v="12"/>
    <x v="14"/>
    <x v="0"/>
    <n v="0.4"/>
    <x v="49"/>
    <x v="147"/>
    <n v="480"/>
    <n v="0.4"/>
  </r>
  <r>
    <x v="0"/>
    <n v="1185732"/>
    <x v="10"/>
    <x v="3"/>
    <x v="12"/>
    <x v="14"/>
    <x v="1"/>
    <n v="0.30000000000000004"/>
    <x v="43"/>
    <x v="362"/>
    <n v="157.5"/>
    <n v="0.35"/>
  </r>
  <r>
    <x v="0"/>
    <n v="1185732"/>
    <x v="10"/>
    <x v="3"/>
    <x v="12"/>
    <x v="14"/>
    <x v="2"/>
    <n v="0.30000000000000004"/>
    <x v="61"/>
    <x v="378"/>
    <n v="99.750000000000014"/>
    <n v="0.35"/>
  </r>
  <r>
    <x v="0"/>
    <n v="1185732"/>
    <x v="10"/>
    <x v="3"/>
    <x v="12"/>
    <x v="14"/>
    <x v="3"/>
    <n v="0.30000000000000004"/>
    <x v="36"/>
    <x v="372"/>
    <n v="150.00000000000003"/>
    <n v="0.4"/>
  </r>
  <r>
    <x v="0"/>
    <n v="1185732"/>
    <x v="10"/>
    <x v="3"/>
    <x v="12"/>
    <x v="14"/>
    <x v="4"/>
    <n v="0.49999999999999994"/>
    <x v="39"/>
    <x v="379"/>
    <n v="174.99999999999997"/>
    <n v="0.35"/>
  </r>
  <r>
    <x v="0"/>
    <n v="1185732"/>
    <x v="10"/>
    <x v="3"/>
    <x v="12"/>
    <x v="14"/>
    <x v="5"/>
    <n v="0.54999999999999982"/>
    <x v="41"/>
    <x v="380"/>
    <n v="549.99999999999977"/>
    <n v="0.5"/>
  </r>
  <r>
    <x v="0"/>
    <n v="1185732"/>
    <x v="11"/>
    <x v="3"/>
    <x v="12"/>
    <x v="14"/>
    <x v="0"/>
    <n v="0.49999999999999994"/>
    <x v="32"/>
    <x v="381"/>
    <n v="899.99999999999989"/>
    <n v="0.4"/>
  </r>
  <r>
    <x v="0"/>
    <n v="1185732"/>
    <x v="11"/>
    <x v="3"/>
    <x v="12"/>
    <x v="14"/>
    <x v="1"/>
    <n v="0.4"/>
    <x v="44"/>
    <x v="123"/>
    <n v="350"/>
    <n v="0.35"/>
  </r>
  <r>
    <x v="0"/>
    <n v="1185732"/>
    <x v="11"/>
    <x v="3"/>
    <x v="12"/>
    <x v="14"/>
    <x v="2"/>
    <n v="0.4"/>
    <x v="41"/>
    <x v="134"/>
    <n v="280"/>
    <n v="0.35"/>
  </r>
  <r>
    <x v="0"/>
    <n v="1185732"/>
    <x v="11"/>
    <x v="3"/>
    <x v="12"/>
    <x v="14"/>
    <x v="3"/>
    <n v="0.4"/>
    <x v="43"/>
    <x v="128"/>
    <n v="240"/>
    <n v="0.4"/>
  </r>
  <r>
    <x v="0"/>
    <n v="1185732"/>
    <x v="11"/>
    <x v="3"/>
    <x v="12"/>
    <x v="14"/>
    <x v="4"/>
    <n v="0.49999999999999994"/>
    <x v="43"/>
    <x v="382"/>
    <n v="262.49999999999994"/>
    <n v="0.35"/>
  </r>
  <r>
    <x v="0"/>
    <n v="1185732"/>
    <x v="11"/>
    <x v="3"/>
    <x v="12"/>
    <x v="14"/>
    <x v="5"/>
    <n v="0.54999999999999982"/>
    <x v="44"/>
    <x v="383"/>
    <n v="687.49999999999977"/>
    <n v="0.5"/>
  </r>
  <r>
    <x v="1"/>
    <n v="1197831"/>
    <x v="12"/>
    <x v="1"/>
    <x v="13"/>
    <x v="15"/>
    <x v="0"/>
    <n v="0.2"/>
    <x v="22"/>
    <x v="198"/>
    <n v="540"/>
    <n v="0.39999999999999997"/>
  </r>
  <r>
    <x v="1"/>
    <n v="1197831"/>
    <x v="12"/>
    <x v="1"/>
    <x v="13"/>
    <x v="15"/>
    <x v="1"/>
    <n v="0.3"/>
    <x v="22"/>
    <x v="158"/>
    <n v="809.99999999999989"/>
    <n v="0.39999999999999997"/>
  </r>
  <r>
    <x v="1"/>
    <n v="1197831"/>
    <x v="12"/>
    <x v="1"/>
    <x v="13"/>
    <x v="15"/>
    <x v="2"/>
    <n v="0.3"/>
    <x v="34"/>
    <x v="341"/>
    <n v="570"/>
    <n v="0.39999999999999997"/>
  </r>
  <r>
    <x v="1"/>
    <n v="1197831"/>
    <x v="12"/>
    <x v="1"/>
    <x v="13"/>
    <x v="15"/>
    <x v="3"/>
    <n v="0.35"/>
    <x v="34"/>
    <x v="155"/>
    <n v="831.25"/>
    <n v="0.5"/>
  </r>
  <r>
    <x v="1"/>
    <n v="1197831"/>
    <x v="12"/>
    <x v="1"/>
    <x v="13"/>
    <x v="15"/>
    <x v="4"/>
    <n v="0.4"/>
    <x v="46"/>
    <x v="194"/>
    <n v="454.99999999999994"/>
    <n v="0.35"/>
  </r>
  <r>
    <x v="1"/>
    <n v="1197831"/>
    <x v="12"/>
    <x v="1"/>
    <x v="13"/>
    <x v="15"/>
    <x v="5"/>
    <n v="0.35"/>
    <x v="34"/>
    <x v="155"/>
    <n v="914.37500000000011"/>
    <n v="0.55000000000000004"/>
  </r>
  <r>
    <x v="1"/>
    <n v="1197831"/>
    <x v="13"/>
    <x v="1"/>
    <x v="13"/>
    <x v="15"/>
    <x v="0"/>
    <n v="0.25"/>
    <x v="23"/>
    <x v="384"/>
    <n v="625"/>
    <n v="0.39999999999999997"/>
  </r>
  <r>
    <x v="1"/>
    <n v="1197831"/>
    <x v="13"/>
    <x v="1"/>
    <x v="13"/>
    <x v="15"/>
    <x v="1"/>
    <n v="0.35"/>
    <x v="25"/>
    <x v="193"/>
    <n v="839.99999999999989"/>
    <n v="0.39999999999999997"/>
  </r>
  <r>
    <x v="1"/>
    <n v="1197831"/>
    <x v="13"/>
    <x v="1"/>
    <x v="13"/>
    <x v="15"/>
    <x v="2"/>
    <n v="0.35"/>
    <x v="33"/>
    <x v="156"/>
    <n v="595"/>
    <n v="0.39999999999999997"/>
  </r>
  <r>
    <x v="1"/>
    <n v="1197831"/>
    <x v="13"/>
    <x v="1"/>
    <x v="13"/>
    <x v="15"/>
    <x v="3"/>
    <n v="0.35"/>
    <x v="48"/>
    <x v="385"/>
    <n v="656.25"/>
    <n v="0.5"/>
  </r>
  <r>
    <x v="1"/>
    <n v="1197831"/>
    <x v="13"/>
    <x v="1"/>
    <x v="13"/>
    <x v="15"/>
    <x v="4"/>
    <n v="0.4"/>
    <x v="44"/>
    <x v="123"/>
    <n v="350"/>
    <n v="0.35"/>
  </r>
  <r>
    <x v="1"/>
    <n v="1197831"/>
    <x v="13"/>
    <x v="1"/>
    <x v="13"/>
    <x v="15"/>
    <x v="5"/>
    <n v="0.35"/>
    <x v="32"/>
    <x v="151"/>
    <n v="866.25000000000011"/>
    <n v="0.55000000000000004"/>
  </r>
  <r>
    <x v="1"/>
    <n v="1197831"/>
    <x v="14"/>
    <x v="1"/>
    <x v="13"/>
    <x v="15"/>
    <x v="0"/>
    <n v="0.3"/>
    <x v="23"/>
    <x v="203"/>
    <n v="843.74999999999989"/>
    <n v="0.44999999999999996"/>
  </r>
  <r>
    <x v="1"/>
    <n v="1197831"/>
    <x v="14"/>
    <x v="1"/>
    <x v="13"/>
    <x v="15"/>
    <x v="1"/>
    <n v="0.4"/>
    <x v="23"/>
    <x v="54"/>
    <n v="1125"/>
    <n v="0.44999999999999996"/>
  </r>
  <r>
    <x v="1"/>
    <n v="1197831"/>
    <x v="14"/>
    <x v="1"/>
    <x v="13"/>
    <x v="15"/>
    <x v="2"/>
    <n v="0.3"/>
    <x v="32"/>
    <x v="198"/>
    <n v="607.49999999999989"/>
    <n v="0.44999999999999996"/>
  </r>
  <r>
    <x v="1"/>
    <n v="1197831"/>
    <x v="14"/>
    <x v="1"/>
    <x v="13"/>
    <x v="15"/>
    <x v="3"/>
    <n v="0.35000000000000003"/>
    <x v="45"/>
    <x v="206"/>
    <n v="673.75000000000023"/>
    <n v="0.55000000000000004"/>
  </r>
  <r>
    <x v="1"/>
    <n v="1197831"/>
    <x v="14"/>
    <x v="1"/>
    <x v="13"/>
    <x v="15"/>
    <x v="4"/>
    <n v="0.4"/>
    <x v="44"/>
    <x v="123"/>
    <n v="399.99999999999994"/>
    <n v="0.39999999999999997"/>
  </r>
  <r>
    <x v="1"/>
    <n v="1197831"/>
    <x v="14"/>
    <x v="1"/>
    <x v="13"/>
    <x v="15"/>
    <x v="5"/>
    <n v="0.35000000000000003"/>
    <x v="47"/>
    <x v="159"/>
    <n v="840.00000000000023"/>
    <n v="0.60000000000000009"/>
  </r>
  <r>
    <x v="1"/>
    <n v="1197831"/>
    <x v="15"/>
    <x v="1"/>
    <x v="13"/>
    <x v="15"/>
    <x v="0"/>
    <n v="0.19999999999999998"/>
    <x v="26"/>
    <x v="194"/>
    <n v="584.99999999999989"/>
    <n v="0.44999999999999996"/>
  </r>
  <r>
    <x v="1"/>
    <n v="1197831"/>
    <x v="15"/>
    <x v="1"/>
    <x v="13"/>
    <x v="15"/>
    <x v="1"/>
    <n v="0.20000000000000007"/>
    <x v="26"/>
    <x v="386"/>
    <n v="585.00000000000011"/>
    <n v="0.44999999999999996"/>
  </r>
  <r>
    <x v="1"/>
    <n v="1197831"/>
    <x v="15"/>
    <x v="1"/>
    <x v="13"/>
    <x v="15"/>
    <x v="2"/>
    <n v="0.14999999999999997"/>
    <x v="34"/>
    <x v="387"/>
    <n v="320.62499999999994"/>
    <n v="0.44999999999999996"/>
  </r>
  <r>
    <x v="1"/>
    <n v="1197831"/>
    <x v="15"/>
    <x v="1"/>
    <x v="13"/>
    <x v="15"/>
    <x v="3"/>
    <n v="0.20000000000000007"/>
    <x v="48"/>
    <x v="388"/>
    <n v="412.50000000000017"/>
    <n v="0.55000000000000004"/>
  </r>
  <r>
    <x v="1"/>
    <n v="1197831"/>
    <x v="15"/>
    <x v="1"/>
    <x v="13"/>
    <x v="15"/>
    <x v="4"/>
    <n v="0.25"/>
    <x v="35"/>
    <x v="389"/>
    <n v="275"/>
    <n v="0.39999999999999997"/>
  </r>
  <r>
    <x v="1"/>
    <n v="1197831"/>
    <x v="15"/>
    <x v="1"/>
    <x v="13"/>
    <x v="15"/>
    <x v="5"/>
    <n v="0.20000000000000007"/>
    <x v="21"/>
    <x v="390"/>
    <n v="660.00000000000034"/>
    <n v="0.60000000000000009"/>
  </r>
  <r>
    <x v="1"/>
    <n v="1197831"/>
    <x v="16"/>
    <x v="1"/>
    <x v="13"/>
    <x v="15"/>
    <x v="0"/>
    <n v="9.9999999999999964E-2"/>
    <x v="20"/>
    <x v="391"/>
    <n v="314.99999999999989"/>
    <n v="0.44999999999999996"/>
  </r>
  <r>
    <x v="1"/>
    <n v="1197831"/>
    <x v="16"/>
    <x v="1"/>
    <x v="13"/>
    <x v="15"/>
    <x v="1"/>
    <n v="0.20000000000000007"/>
    <x v="27"/>
    <x v="392"/>
    <n v="652.50000000000011"/>
    <n v="0.44999999999999996"/>
  </r>
  <r>
    <x v="1"/>
    <n v="1197831"/>
    <x v="16"/>
    <x v="1"/>
    <x v="13"/>
    <x v="15"/>
    <x v="2"/>
    <n v="0.14999999999999997"/>
    <x v="31"/>
    <x v="393"/>
    <n v="388.12499999999989"/>
    <n v="0.44999999999999996"/>
  </r>
  <r>
    <x v="1"/>
    <n v="1197831"/>
    <x v="16"/>
    <x v="1"/>
    <x v="13"/>
    <x v="15"/>
    <x v="3"/>
    <n v="0.35000000000000003"/>
    <x v="24"/>
    <x v="191"/>
    <n v="962.50000000000023"/>
    <n v="0.55000000000000004"/>
  </r>
  <r>
    <x v="1"/>
    <n v="1197831"/>
    <x v="16"/>
    <x v="1"/>
    <x v="13"/>
    <x v="15"/>
    <x v="4"/>
    <n v="0.5"/>
    <x v="47"/>
    <x v="47"/>
    <n v="799.99999999999989"/>
    <n v="0.39999999999999997"/>
  </r>
  <r>
    <x v="1"/>
    <n v="1197831"/>
    <x v="16"/>
    <x v="1"/>
    <x v="13"/>
    <x v="15"/>
    <x v="5"/>
    <n v="0.45"/>
    <x v="30"/>
    <x v="73"/>
    <n v="2025.0000000000002"/>
    <n v="0.60000000000000009"/>
  </r>
  <r>
    <x v="1"/>
    <n v="1197831"/>
    <x v="17"/>
    <x v="1"/>
    <x v="13"/>
    <x v="15"/>
    <x v="0"/>
    <n v="0.45"/>
    <x v="30"/>
    <x v="73"/>
    <n v="1518.7499999999998"/>
    <n v="0.44999999999999996"/>
  </r>
  <r>
    <x v="1"/>
    <n v="1197831"/>
    <x v="17"/>
    <x v="1"/>
    <x v="13"/>
    <x v="15"/>
    <x v="1"/>
    <n v="0.5"/>
    <x v="30"/>
    <x v="69"/>
    <n v="1687.4999999999998"/>
    <n v="0.44999999999999996"/>
  </r>
  <r>
    <x v="1"/>
    <n v="1197831"/>
    <x v="17"/>
    <x v="1"/>
    <x v="13"/>
    <x v="15"/>
    <x v="2"/>
    <n v="0.45"/>
    <x v="26"/>
    <x v="62"/>
    <n v="1316.2499999999998"/>
    <n v="0.44999999999999996"/>
  </r>
  <r>
    <x v="1"/>
    <n v="1197831"/>
    <x v="17"/>
    <x v="1"/>
    <x v="13"/>
    <x v="15"/>
    <x v="3"/>
    <n v="0.45"/>
    <x v="25"/>
    <x v="52"/>
    <n v="1485.0000000000002"/>
    <n v="0.55000000000000004"/>
  </r>
  <r>
    <x v="1"/>
    <n v="1197831"/>
    <x v="17"/>
    <x v="1"/>
    <x v="13"/>
    <x v="15"/>
    <x v="4"/>
    <n v="0.5"/>
    <x v="24"/>
    <x v="54"/>
    <n v="999.99999999999989"/>
    <n v="0.39999999999999997"/>
  </r>
  <r>
    <x v="1"/>
    <n v="1197831"/>
    <x v="17"/>
    <x v="1"/>
    <x v="13"/>
    <x v="15"/>
    <x v="5"/>
    <n v="0.55000000000000004"/>
    <x v="10"/>
    <x v="30"/>
    <n v="2887.5000000000005"/>
    <n v="0.60000000000000009"/>
  </r>
  <r>
    <x v="1"/>
    <n v="1197831"/>
    <x v="18"/>
    <x v="1"/>
    <x v="13"/>
    <x v="15"/>
    <x v="0"/>
    <n v="0.45"/>
    <x v="6"/>
    <x v="8"/>
    <n v="1856.2499999999998"/>
    <n v="0.49999999999999994"/>
  </r>
  <r>
    <x v="1"/>
    <n v="1197831"/>
    <x v="18"/>
    <x v="1"/>
    <x v="13"/>
    <x v="15"/>
    <x v="1"/>
    <n v="0.5"/>
    <x v="6"/>
    <x v="71"/>
    <n v="2062.4999999999995"/>
    <n v="0.49999999999999994"/>
  </r>
  <r>
    <x v="1"/>
    <n v="1197831"/>
    <x v="18"/>
    <x v="1"/>
    <x v="13"/>
    <x v="15"/>
    <x v="2"/>
    <n v="0.45"/>
    <x v="18"/>
    <x v="83"/>
    <n v="2193.7499999999995"/>
    <n v="0.49999999999999994"/>
  </r>
  <r>
    <x v="1"/>
    <n v="1197831"/>
    <x v="18"/>
    <x v="1"/>
    <x v="13"/>
    <x v="15"/>
    <x v="3"/>
    <n v="0.45"/>
    <x v="31"/>
    <x v="70"/>
    <n v="1552.5000000000002"/>
    <n v="0.60000000000000009"/>
  </r>
  <r>
    <x v="1"/>
    <n v="1197831"/>
    <x v="18"/>
    <x v="1"/>
    <x v="13"/>
    <x v="15"/>
    <x v="4"/>
    <n v="0.5"/>
    <x v="28"/>
    <x v="48"/>
    <n v="1181.2499999999998"/>
    <n v="0.44999999999999996"/>
  </r>
  <r>
    <x v="1"/>
    <n v="1197831"/>
    <x v="18"/>
    <x v="1"/>
    <x v="13"/>
    <x v="15"/>
    <x v="5"/>
    <n v="0.6"/>
    <x v="9"/>
    <x v="213"/>
    <n v="3120.0000000000005"/>
    <n v="0.65000000000000013"/>
  </r>
  <r>
    <x v="1"/>
    <n v="1197831"/>
    <x v="19"/>
    <x v="1"/>
    <x v="13"/>
    <x v="15"/>
    <x v="0"/>
    <n v="0.4"/>
    <x v="30"/>
    <x v="61"/>
    <n v="1499.9999999999998"/>
    <n v="0.49999999999999994"/>
  </r>
  <r>
    <x v="1"/>
    <n v="1197831"/>
    <x v="19"/>
    <x v="1"/>
    <x v="13"/>
    <x v="15"/>
    <x v="1"/>
    <n v="0.55000000000000004"/>
    <x v="30"/>
    <x v="71"/>
    <n v="2062.4999999999995"/>
    <n v="0.49999999999999994"/>
  </r>
  <r>
    <x v="1"/>
    <n v="1197831"/>
    <x v="19"/>
    <x v="1"/>
    <x v="13"/>
    <x v="15"/>
    <x v="2"/>
    <n v="0.55000000000000004"/>
    <x v="8"/>
    <x v="16"/>
    <n v="2543.7499999999995"/>
    <n v="0.49999999999999994"/>
  </r>
  <r>
    <x v="1"/>
    <n v="1197831"/>
    <x v="19"/>
    <x v="1"/>
    <x v="13"/>
    <x v="15"/>
    <x v="3"/>
    <n v="0.5"/>
    <x v="33"/>
    <x v="43"/>
    <n v="1275.0000000000002"/>
    <n v="0.60000000000000009"/>
  </r>
  <r>
    <x v="1"/>
    <n v="1197831"/>
    <x v="19"/>
    <x v="1"/>
    <x v="13"/>
    <x v="15"/>
    <x v="4"/>
    <n v="0.55000000000000004"/>
    <x v="33"/>
    <x v="256"/>
    <n v="1051.875"/>
    <n v="0.44999999999999996"/>
  </r>
  <r>
    <x v="1"/>
    <n v="1197831"/>
    <x v="19"/>
    <x v="1"/>
    <x v="13"/>
    <x v="15"/>
    <x v="5"/>
    <n v="0.6"/>
    <x v="22"/>
    <x v="72"/>
    <n v="2632.5000000000005"/>
    <n v="0.65000000000000013"/>
  </r>
  <r>
    <x v="1"/>
    <n v="1197831"/>
    <x v="20"/>
    <x v="1"/>
    <x v="13"/>
    <x v="15"/>
    <x v="0"/>
    <n v="0.55000000000000004"/>
    <x v="23"/>
    <x v="337"/>
    <n v="1718.75"/>
    <n v="0.49999999999999994"/>
  </r>
  <r>
    <x v="1"/>
    <n v="1197831"/>
    <x v="20"/>
    <x v="1"/>
    <x v="13"/>
    <x v="15"/>
    <x v="1"/>
    <n v="0.55000000000000004"/>
    <x v="31"/>
    <x v="76"/>
    <n v="1581.25"/>
    <n v="0.49999999999999994"/>
  </r>
  <r>
    <x v="1"/>
    <n v="1197831"/>
    <x v="20"/>
    <x v="1"/>
    <x v="13"/>
    <x v="15"/>
    <x v="2"/>
    <n v="0.6"/>
    <x v="23"/>
    <x v="69"/>
    <n v="1874.9999999999998"/>
    <n v="0.49999999999999994"/>
  </r>
  <r>
    <x v="1"/>
    <n v="1197831"/>
    <x v="20"/>
    <x v="1"/>
    <x v="13"/>
    <x v="15"/>
    <x v="3"/>
    <n v="0.6"/>
    <x v="45"/>
    <x v="193"/>
    <n v="1260.0000000000002"/>
    <n v="0.60000000000000009"/>
  </r>
  <r>
    <x v="1"/>
    <n v="1197831"/>
    <x v="20"/>
    <x v="1"/>
    <x v="13"/>
    <x v="15"/>
    <x v="4"/>
    <n v="0.45"/>
    <x v="45"/>
    <x v="151"/>
    <n v="708.74999999999989"/>
    <n v="0.44999999999999996"/>
  </r>
  <r>
    <x v="1"/>
    <n v="1197831"/>
    <x v="20"/>
    <x v="1"/>
    <x v="13"/>
    <x v="15"/>
    <x v="5"/>
    <n v="0.4"/>
    <x v="31"/>
    <x v="336"/>
    <n v="1495.0000000000002"/>
    <n v="0.65000000000000013"/>
  </r>
  <r>
    <x v="1"/>
    <n v="1197831"/>
    <x v="21"/>
    <x v="1"/>
    <x v="13"/>
    <x v="15"/>
    <x v="0"/>
    <n v="0.30000000000000004"/>
    <x v="28"/>
    <x v="160"/>
    <n v="787.5"/>
    <n v="0.49999999999999994"/>
  </r>
  <r>
    <x v="1"/>
    <n v="1197831"/>
    <x v="21"/>
    <x v="1"/>
    <x v="13"/>
    <x v="15"/>
    <x v="1"/>
    <n v="0.30000000000000004"/>
    <x v="28"/>
    <x v="160"/>
    <n v="787.5"/>
    <n v="0.49999999999999994"/>
  </r>
  <r>
    <x v="1"/>
    <n v="1197831"/>
    <x v="21"/>
    <x v="1"/>
    <x v="13"/>
    <x v="15"/>
    <x v="2"/>
    <n v="0.35000000000000003"/>
    <x v="34"/>
    <x v="394"/>
    <n v="831.25"/>
    <n v="0.49999999999999994"/>
  </r>
  <r>
    <x v="1"/>
    <n v="1197831"/>
    <x v="21"/>
    <x v="1"/>
    <x v="13"/>
    <x v="15"/>
    <x v="3"/>
    <n v="0.35000000000000003"/>
    <x v="46"/>
    <x v="165"/>
    <n v="682.50000000000011"/>
    <n v="0.60000000000000009"/>
  </r>
  <r>
    <x v="1"/>
    <n v="1197831"/>
    <x v="21"/>
    <x v="1"/>
    <x v="13"/>
    <x v="15"/>
    <x v="4"/>
    <n v="0.30000000000000004"/>
    <x v="49"/>
    <x v="395"/>
    <n v="405"/>
    <n v="0.44999999999999996"/>
  </r>
  <r>
    <x v="1"/>
    <n v="1197831"/>
    <x v="21"/>
    <x v="1"/>
    <x v="13"/>
    <x v="15"/>
    <x v="5"/>
    <n v="0.4"/>
    <x v="34"/>
    <x v="235"/>
    <n v="1235.0000000000002"/>
    <n v="0.65000000000000013"/>
  </r>
  <r>
    <x v="1"/>
    <n v="1197831"/>
    <x v="22"/>
    <x v="1"/>
    <x v="13"/>
    <x v="15"/>
    <x v="0"/>
    <n v="0.20000000000000004"/>
    <x v="23"/>
    <x v="396"/>
    <n v="625"/>
    <n v="0.49999999999999994"/>
  </r>
  <r>
    <x v="1"/>
    <n v="1197831"/>
    <x v="22"/>
    <x v="1"/>
    <x v="13"/>
    <x v="15"/>
    <x v="1"/>
    <n v="0.20000000000000004"/>
    <x v="23"/>
    <x v="396"/>
    <n v="625"/>
    <n v="0.49999999999999994"/>
  </r>
  <r>
    <x v="1"/>
    <n v="1197831"/>
    <x v="22"/>
    <x v="1"/>
    <x v="13"/>
    <x v="15"/>
    <x v="2"/>
    <n v="0.45000000000000007"/>
    <x v="31"/>
    <x v="339"/>
    <n v="1293.75"/>
    <n v="0.49999999999999994"/>
  </r>
  <r>
    <x v="1"/>
    <n v="1197831"/>
    <x v="22"/>
    <x v="1"/>
    <x v="13"/>
    <x v="15"/>
    <x v="3"/>
    <n v="0.45000000000000007"/>
    <x v="32"/>
    <x v="355"/>
    <n v="1215.0000000000002"/>
    <n v="0.60000000000000009"/>
  </r>
  <r>
    <x v="1"/>
    <n v="1197831"/>
    <x v="22"/>
    <x v="1"/>
    <x v="13"/>
    <x v="15"/>
    <x v="4"/>
    <n v="0.49999999999999994"/>
    <x v="33"/>
    <x v="397"/>
    <n v="956.24999999999966"/>
    <n v="0.44999999999999996"/>
  </r>
  <r>
    <x v="1"/>
    <n v="1197831"/>
    <x v="22"/>
    <x v="1"/>
    <x v="13"/>
    <x v="15"/>
    <x v="5"/>
    <n v="0.6"/>
    <x v="23"/>
    <x v="69"/>
    <n v="2437.5000000000005"/>
    <n v="0.65000000000000013"/>
  </r>
  <r>
    <x v="1"/>
    <n v="1197831"/>
    <x v="23"/>
    <x v="1"/>
    <x v="13"/>
    <x v="15"/>
    <x v="0"/>
    <n v="0.6"/>
    <x v="29"/>
    <x v="171"/>
    <n v="2324.9999999999995"/>
    <n v="0.49999999999999994"/>
  </r>
  <r>
    <x v="1"/>
    <n v="1197831"/>
    <x v="23"/>
    <x v="1"/>
    <x v="13"/>
    <x v="15"/>
    <x v="1"/>
    <n v="0.6"/>
    <x v="29"/>
    <x v="171"/>
    <n v="2324.9999999999995"/>
    <n v="0.49999999999999994"/>
  </r>
  <r>
    <x v="1"/>
    <n v="1197831"/>
    <x v="23"/>
    <x v="1"/>
    <x v="13"/>
    <x v="15"/>
    <x v="2"/>
    <n v="0.65"/>
    <x v="20"/>
    <x v="109"/>
    <n v="2274.9999999999995"/>
    <n v="0.49999999999999994"/>
  </r>
  <r>
    <x v="1"/>
    <n v="1197831"/>
    <x v="23"/>
    <x v="1"/>
    <x v="13"/>
    <x v="15"/>
    <x v="3"/>
    <n v="0.65"/>
    <x v="21"/>
    <x v="88"/>
    <n v="2145.0000000000005"/>
    <n v="0.60000000000000009"/>
  </r>
  <r>
    <x v="1"/>
    <n v="1197831"/>
    <x v="23"/>
    <x v="1"/>
    <x v="13"/>
    <x v="15"/>
    <x v="4"/>
    <n v="0.6"/>
    <x v="24"/>
    <x v="61"/>
    <n v="1349.9999999999998"/>
    <n v="0.44999999999999996"/>
  </r>
  <r>
    <x v="1"/>
    <n v="1197831"/>
    <x v="23"/>
    <x v="1"/>
    <x v="13"/>
    <x v="15"/>
    <x v="5"/>
    <n v="0.70000000000000007"/>
    <x v="30"/>
    <x v="103"/>
    <n v="3412.5000000000014"/>
    <n v="0.65000000000000013"/>
  </r>
  <r>
    <x v="0"/>
    <n v="1185732"/>
    <x v="124"/>
    <x v="0"/>
    <x v="14"/>
    <x v="16"/>
    <x v="0"/>
    <n v="0.4"/>
    <x v="32"/>
    <x v="207"/>
    <n v="630"/>
    <n v="0.35"/>
  </r>
  <r>
    <x v="0"/>
    <n v="1185732"/>
    <x v="124"/>
    <x v="0"/>
    <x v="14"/>
    <x v="16"/>
    <x v="1"/>
    <n v="0.4"/>
    <x v="44"/>
    <x v="123"/>
    <n v="350"/>
    <n v="0.35"/>
  </r>
  <r>
    <x v="0"/>
    <n v="1185732"/>
    <x v="124"/>
    <x v="0"/>
    <x v="14"/>
    <x v="16"/>
    <x v="2"/>
    <n v="0.30000000000000004"/>
    <x v="44"/>
    <x v="398"/>
    <n v="300"/>
    <n v="0.39999999999999997"/>
  </r>
  <r>
    <x v="0"/>
    <n v="1185732"/>
    <x v="124"/>
    <x v="0"/>
    <x v="14"/>
    <x v="16"/>
    <x v="3"/>
    <n v="0.35"/>
    <x v="39"/>
    <x v="326"/>
    <n v="105"/>
    <n v="0.3"/>
  </r>
  <r>
    <x v="0"/>
    <n v="1185732"/>
    <x v="124"/>
    <x v="0"/>
    <x v="14"/>
    <x v="16"/>
    <x v="4"/>
    <n v="0.5"/>
    <x v="43"/>
    <x v="126"/>
    <n v="187.5"/>
    <n v="0.25"/>
  </r>
  <r>
    <x v="0"/>
    <n v="1185732"/>
    <x v="124"/>
    <x v="0"/>
    <x v="14"/>
    <x v="16"/>
    <x v="5"/>
    <n v="0.4"/>
    <x v="44"/>
    <x v="123"/>
    <n v="400"/>
    <n v="0.4"/>
  </r>
  <r>
    <x v="0"/>
    <n v="1185732"/>
    <x v="125"/>
    <x v="0"/>
    <x v="14"/>
    <x v="16"/>
    <x v="0"/>
    <n v="0.4"/>
    <x v="24"/>
    <x v="47"/>
    <n v="700"/>
    <n v="0.35"/>
  </r>
  <r>
    <x v="0"/>
    <n v="1185732"/>
    <x v="125"/>
    <x v="0"/>
    <x v="14"/>
    <x v="16"/>
    <x v="1"/>
    <n v="0.4"/>
    <x v="43"/>
    <x v="128"/>
    <n v="210"/>
    <n v="0.35"/>
  </r>
  <r>
    <x v="0"/>
    <n v="1185732"/>
    <x v="125"/>
    <x v="0"/>
    <x v="14"/>
    <x v="16"/>
    <x v="2"/>
    <n v="0.30000000000000004"/>
    <x v="41"/>
    <x v="399"/>
    <n v="240.00000000000003"/>
    <n v="0.39999999999999997"/>
  </r>
  <r>
    <x v="0"/>
    <n v="1185732"/>
    <x v="125"/>
    <x v="0"/>
    <x v="14"/>
    <x v="16"/>
    <x v="3"/>
    <n v="0.35"/>
    <x v="42"/>
    <x v="327"/>
    <n v="78.75"/>
    <n v="0.3"/>
  </r>
  <r>
    <x v="0"/>
    <n v="1185732"/>
    <x v="125"/>
    <x v="0"/>
    <x v="14"/>
    <x v="16"/>
    <x v="4"/>
    <n v="0.5"/>
    <x v="43"/>
    <x v="126"/>
    <n v="187.5"/>
    <n v="0.25"/>
  </r>
  <r>
    <x v="0"/>
    <n v="1185732"/>
    <x v="125"/>
    <x v="0"/>
    <x v="14"/>
    <x v="16"/>
    <x v="5"/>
    <n v="0.4"/>
    <x v="44"/>
    <x v="123"/>
    <n v="400"/>
    <n v="0.4"/>
  </r>
  <r>
    <x v="0"/>
    <n v="1185732"/>
    <x v="126"/>
    <x v="0"/>
    <x v="14"/>
    <x v="16"/>
    <x v="0"/>
    <n v="0.4"/>
    <x v="54"/>
    <x v="400"/>
    <n v="658"/>
    <n v="0.35"/>
  </r>
  <r>
    <x v="0"/>
    <n v="1185732"/>
    <x v="126"/>
    <x v="0"/>
    <x v="14"/>
    <x v="16"/>
    <x v="1"/>
    <n v="0.4"/>
    <x v="37"/>
    <x v="135"/>
    <n v="244.99999999999997"/>
    <n v="0.35"/>
  </r>
  <r>
    <x v="0"/>
    <n v="1185732"/>
    <x v="126"/>
    <x v="0"/>
    <x v="14"/>
    <x v="16"/>
    <x v="2"/>
    <n v="0.30000000000000004"/>
    <x v="41"/>
    <x v="399"/>
    <n v="240.00000000000003"/>
    <n v="0.39999999999999997"/>
  </r>
  <r>
    <x v="0"/>
    <n v="1185732"/>
    <x v="126"/>
    <x v="0"/>
    <x v="14"/>
    <x v="16"/>
    <x v="3"/>
    <n v="0.35"/>
    <x v="51"/>
    <x v="401"/>
    <n v="52.5"/>
    <n v="0.3"/>
  </r>
  <r>
    <x v="0"/>
    <n v="1185732"/>
    <x v="126"/>
    <x v="0"/>
    <x v="14"/>
    <x v="16"/>
    <x v="4"/>
    <n v="0.5"/>
    <x v="39"/>
    <x v="118"/>
    <n v="125"/>
    <n v="0.25"/>
  </r>
  <r>
    <x v="0"/>
    <n v="1185732"/>
    <x v="126"/>
    <x v="0"/>
    <x v="14"/>
    <x v="16"/>
    <x v="5"/>
    <n v="0.4"/>
    <x v="41"/>
    <x v="134"/>
    <n v="320"/>
    <n v="0.4"/>
  </r>
  <r>
    <x v="0"/>
    <n v="1185732"/>
    <x v="127"/>
    <x v="0"/>
    <x v="14"/>
    <x v="16"/>
    <x v="0"/>
    <n v="0.4"/>
    <x v="32"/>
    <x v="207"/>
    <n v="630"/>
    <n v="0.35"/>
  </r>
  <r>
    <x v="0"/>
    <n v="1185732"/>
    <x v="127"/>
    <x v="0"/>
    <x v="14"/>
    <x v="16"/>
    <x v="1"/>
    <n v="0.4"/>
    <x v="43"/>
    <x v="128"/>
    <n v="210"/>
    <n v="0.35"/>
  </r>
  <r>
    <x v="0"/>
    <n v="1185732"/>
    <x v="127"/>
    <x v="0"/>
    <x v="14"/>
    <x v="16"/>
    <x v="2"/>
    <n v="0.30000000000000004"/>
    <x v="43"/>
    <x v="362"/>
    <n v="180"/>
    <n v="0.39999999999999997"/>
  </r>
  <r>
    <x v="0"/>
    <n v="1185732"/>
    <x v="127"/>
    <x v="0"/>
    <x v="14"/>
    <x v="16"/>
    <x v="3"/>
    <n v="0.35"/>
    <x v="42"/>
    <x v="327"/>
    <n v="78.75"/>
    <n v="0.3"/>
  </r>
  <r>
    <x v="0"/>
    <n v="1185732"/>
    <x v="127"/>
    <x v="0"/>
    <x v="14"/>
    <x v="16"/>
    <x v="4"/>
    <n v="0.5"/>
    <x v="42"/>
    <x v="316"/>
    <n v="93.75"/>
    <n v="0.25"/>
  </r>
  <r>
    <x v="0"/>
    <n v="1185732"/>
    <x v="127"/>
    <x v="0"/>
    <x v="14"/>
    <x v="16"/>
    <x v="5"/>
    <n v="0.4"/>
    <x v="38"/>
    <x v="124"/>
    <n v="360"/>
    <n v="0.4"/>
  </r>
  <r>
    <x v="0"/>
    <n v="1185732"/>
    <x v="128"/>
    <x v="0"/>
    <x v="14"/>
    <x v="16"/>
    <x v="0"/>
    <n v="0.54999999999999993"/>
    <x v="40"/>
    <x v="402"/>
    <n v="952.87499999999977"/>
    <n v="0.35"/>
  </r>
  <r>
    <x v="0"/>
    <n v="1185732"/>
    <x v="128"/>
    <x v="0"/>
    <x v="14"/>
    <x v="16"/>
    <x v="1"/>
    <n v="0.5"/>
    <x v="41"/>
    <x v="123"/>
    <n v="350"/>
    <n v="0.35"/>
  </r>
  <r>
    <x v="0"/>
    <n v="1185732"/>
    <x v="128"/>
    <x v="0"/>
    <x v="14"/>
    <x v="16"/>
    <x v="2"/>
    <n v="0.45"/>
    <x v="37"/>
    <x v="120"/>
    <n v="315"/>
    <n v="0.39999999999999997"/>
  </r>
  <r>
    <x v="0"/>
    <n v="1185732"/>
    <x v="128"/>
    <x v="0"/>
    <x v="14"/>
    <x v="16"/>
    <x v="3"/>
    <n v="0.45"/>
    <x v="36"/>
    <x v="180"/>
    <n v="168.75"/>
    <n v="0.3"/>
  </r>
  <r>
    <x v="0"/>
    <n v="1185732"/>
    <x v="128"/>
    <x v="0"/>
    <x v="14"/>
    <x v="16"/>
    <x v="4"/>
    <n v="0.54999999999999993"/>
    <x v="43"/>
    <x v="370"/>
    <n v="206.24999999999997"/>
    <n v="0.25"/>
  </r>
  <r>
    <x v="0"/>
    <n v="1185732"/>
    <x v="128"/>
    <x v="0"/>
    <x v="14"/>
    <x v="16"/>
    <x v="5"/>
    <n v="0.6"/>
    <x v="35"/>
    <x v="240"/>
    <n v="660"/>
    <n v="0.4"/>
  </r>
  <r>
    <x v="0"/>
    <n v="1185732"/>
    <x v="129"/>
    <x v="0"/>
    <x v="14"/>
    <x v="16"/>
    <x v="0"/>
    <n v="0.54999999999999993"/>
    <x v="28"/>
    <x v="403"/>
    <n v="1010.6249999999998"/>
    <n v="0.35"/>
  </r>
  <r>
    <x v="0"/>
    <n v="1185732"/>
    <x v="129"/>
    <x v="0"/>
    <x v="14"/>
    <x v="16"/>
    <x v="1"/>
    <n v="0.5"/>
    <x v="35"/>
    <x v="140"/>
    <n v="481.24999999999994"/>
    <n v="0.35"/>
  </r>
  <r>
    <x v="0"/>
    <n v="1185732"/>
    <x v="129"/>
    <x v="0"/>
    <x v="14"/>
    <x v="16"/>
    <x v="2"/>
    <n v="0.45"/>
    <x v="41"/>
    <x v="124"/>
    <n v="359.99999999999994"/>
    <n v="0.39999999999999997"/>
  </r>
  <r>
    <x v="0"/>
    <n v="1185732"/>
    <x v="129"/>
    <x v="0"/>
    <x v="14"/>
    <x v="16"/>
    <x v="3"/>
    <n v="0.45"/>
    <x v="37"/>
    <x v="120"/>
    <n v="236.25"/>
    <n v="0.3"/>
  </r>
  <r>
    <x v="0"/>
    <n v="1185732"/>
    <x v="129"/>
    <x v="0"/>
    <x v="14"/>
    <x v="16"/>
    <x v="4"/>
    <n v="0.54999999999999993"/>
    <x v="37"/>
    <x v="119"/>
    <n v="240.62499999999997"/>
    <n v="0.25"/>
  </r>
  <r>
    <x v="0"/>
    <n v="1185732"/>
    <x v="129"/>
    <x v="0"/>
    <x v="14"/>
    <x v="16"/>
    <x v="5"/>
    <n v="0.6"/>
    <x v="46"/>
    <x v="212"/>
    <n v="780"/>
    <n v="0.4"/>
  </r>
  <r>
    <x v="0"/>
    <n v="1185732"/>
    <x v="130"/>
    <x v="0"/>
    <x v="14"/>
    <x v="16"/>
    <x v="0"/>
    <n v="0.54999999999999993"/>
    <x v="21"/>
    <x v="404"/>
    <n v="1058.7499999999998"/>
    <n v="0.35"/>
  </r>
  <r>
    <x v="0"/>
    <n v="1185732"/>
    <x v="130"/>
    <x v="0"/>
    <x v="14"/>
    <x v="16"/>
    <x v="1"/>
    <n v="0.5"/>
    <x v="49"/>
    <x v="146"/>
    <n v="525"/>
    <n v="0.35"/>
  </r>
  <r>
    <x v="0"/>
    <n v="1185732"/>
    <x v="130"/>
    <x v="0"/>
    <x v="14"/>
    <x v="16"/>
    <x v="2"/>
    <n v="0.45"/>
    <x v="38"/>
    <x v="177"/>
    <n v="404.99999999999994"/>
    <n v="0.39999999999999997"/>
  </r>
  <r>
    <x v="0"/>
    <n v="1185732"/>
    <x v="130"/>
    <x v="0"/>
    <x v="14"/>
    <x v="16"/>
    <x v="3"/>
    <n v="0.45"/>
    <x v="37"/>
    <x v="120"/>
    <n v="236.25"/>
    <n v="0.3"/>
  </r>
  <r>
    <x v="0"/>
    <n v="1185732"/>
    <x v="130"/>
    <x v="0"/>
    <x v="14"/>
    <x v="16"/>
    <x v="4"/>
    <n v="0.54999999999999993"/>
    <x v="41"/>
    <x v="405"/>
    <n v="274.99999999999994"/>
    <n v="0.25"/>
  </r>
  <r>
    <x v="0"/>
    <n v="1185732"/>
    <x v="130"/>
    <x v="0"/>
    <x v="14"/>
    <x v="16"/>
    <x v="5"/>
    <n v="0.6"/>
    <x v="48"/>
    <x v="39"/>
    <n v="900"/>
    <n v="0.4"/>
  </r>
  <r>
    <x v="0"/>
    <n v="1185732"/>
    <x v="131"/>
    <x v="0"/>
    <x v="14"/>
    <x v="16"/>
    <x v="0"/>
    <n v="0.54999999999999993"/>
    <x v="28"/>
    <x v="403"/>
    <n v="1010.6249999999998"/>
    <n v="0.35"/>
  </r>
  <r>
    <x v="0"/>
    <n v="1185732"/>
    <x v="131"/>
    <x v="0"/>
    <x v="14"/>
    <x v="16"/>
    <x v="1"/>
    <n v="0.5"/>
    <x v="49"/>
    <x v="146"/>
    <n v="525"/>
    <n v="0.35"/>
  </r>
  <r>
    <x v="0"/>
    <n v="1185732"/>
    <x v="131"/>
    <x v="0"/>
    <x v="14"/>
    <x v="16"/>
    <x v="2"/>
    <n v="0.45"/>
    <x v="38"/>
    <x v="177"/>
    <n v="404.99999999999994"/>
    <n v="0.39999999999999997"/>
  </r>
  <r>
    <x v="0"/>
    <n v="1185732"/>
    <x v="131"/>
    <x v="0"/>
    <x v="14"/>
    <x v="16"/>
    <x v="3"/>
    <n v="0.45"/>
    <x v="37"/>
    <x v="120"/>
    <n v="236.25"/>
    <n v="0.3"/>
  </r>
  <r>
    <x v="0"/>
    <n v="1185732"/>
    <x v="131"/>
    <x v="0"/>
    <x v="14"/>
    <x v="16"/>
    <x v="4"/>
    <n v="0.54999999999999993"/>
    <x v="43"/>
    <x v="370"/>
    <n v="206.24999999999997"/>
    <n v="0.25"/>
  </r>
  <r>
    <x v="0"/>
    <n v="1185732"/>
    <x v="131"/>
    <x v="0"/>
    <x v="14"/>
    <x v="16"/>
    <x v="5"/>
    <n v="0.6"/>
    <x v="46"/>
    <x v="212"/>
    <n v="780"/>
    <n v="0.4"/>
  </r>
  <r>
    <x v="0"/>
    <n v="1185732"/>
    <x v="132"/>
    <x v="0"/>
    <x v="14"/>
    <x v="16"/>
    <x v="0"/>
    <n v="0.54999999999999993"/>
    <x v="32"/>
    <x v="357"/>
    <n v="866.24999999999977"/>
    <n v="0.35"/>
  </r>
  <r>
    <x v="0"/>
    <n v="1185732"/>
    <x v="132"/>
    <x v="0"/>
    <x v="14"/>
    <x v="16"/>
    <x v="1"/>
    <n v="0.5"/>
    <x v="44"/>
    <x v="142"/>
    <n v="437.5"/>
    <n v="0.35"/>
  </r>
  <r>
    <x v="0"/>
    <n v="1185732"/>
    <x v="132"/>
    <x v="0"/>
    <x v="14"/>
    <x v="16"/>
    <x v="2"/>
    <n v="0.45"/>
    <x v="43"/>
    <x v="321"/>
    <n v="270"/>
    <n v="0.39999999999999997"/>
  </r>
  <r>
    <x v="0"/>
    <n v="1185732"/>
    <x v="132"/>
    <x v="0"/>
    <x v="14"/>
    <x v="16"/>
    <x v="3"/>
    <n v="0.45"/>
    <x v="36"/>
    <x v="180"/>
    <n v="168.75"/>
    <n v="0.3"/>
  </r>
  <r>
    <x v="0"/>
    <n v="1185732"/>
    <x v="132"/>
    <x v="0"/>
    <x v="14"/>
    <x v="16"/>
    <x v="4"/>
    <n v="0.54999999999999993"/>
    <x v="36"/>
    <x v="179"/>
    <n v="171.87499999999997"/>
    <n v="0.25"/>
  </r>
  <r>
    <x v="0"/>
    <n v="1185732"/>
    <x v="132"/>
    <x v="0"/>
    <x v="14"/>
    <x v="16"/>
    <x v="5"/>
    <n v="0.6"/>
    <x v="38"/>
    <x v="198"/>
    <n v="540"/>
    <n v="0.4"/>
  </r>
  <r>
    <x v="0"/>
    <n v="1185732"/>
    <x v="133"/>
    <x v="0"/>
    <x v="14"/>
    <x v="16"/>
    <x v="0"/>
    <n v="0.6"/>
    <x v="47"/>
    <x v="50"/>
    <n v="840"/>
    <n v="0.35"/>
  </r>
  <r>
    <x v="0"/>
    <n v="1185732"/>
    <x v="133"/>
    <x v="0"/>
    <x v="14"/>
    <x v="16"/>
    <x v="1"/>
    <n v="0.55000000000000004"/>
    <x v="38"/>
    <x v="116"/>
    <n v="433.125"/>
    <n v="0.35"/>
  </r>
  <r>
    <x v="0"/>
    <n v="1185732"/>
    <x v="133"/>
    <x v="0"/>
    <x v="14"/>
    <x v="16"/>
    <x v="2"/>
    <n v="0.55000000000000004"/>
    <x v="36"/>
    <x v="389"/>
    <n v="275"/>
    <n v="0.39999999999999997"/>
  </r>
  <r>
    <x v="0"/>
    <n v="1185732"/>
    <x v="133"/>
    <x v="0"/>
    <x v="14"/>
    <x v="16"/>
    <x v="3"/>
    <n v="0.55000000000000004"/>
    <x v="39"/>
    <x v="189"/>
    <n v="165"/>
    <n v="0.3"/>
  </r>
  <r>
    <x v="0"/>
    <n v="1185732"/>
    <x v="133"/>
    <x v="0"/>
    <x v="14"/>
    <x v="16"/>
    <x v="4"/>
    <n v="0.65"/>
    <x v="39"/>
    <x v="406"/>
    <n v="162.5"/>
    <n v="0.25"/>
  </r>
  <r>
    <x v="0"/>
    <n v="1185732"/>
    <x v="133"/>
    <x v="0"/>
    <x v="14"/>
    <x v="16"/>
    <x v="5"/>
    <n v="0.7"/>
    <x v="38"/>
    <x v="151"/>
    <n v="630"/>
    <n v="0.4"/>
  </r>
  <r>
    <x v="0"/>
    <n v="1185732"/>
    <x v="134"/>
    <x v="0"/>
    <x v="14"/>
    <x v="16"/>
    <x v="0"/>
    <n v="0.65"/>
    <x v="48"/>
    <x v="239"/>
    <n v="853.125"/>
    <n v="0.35"/>
  </r>
  <r>
    <x v="0"/>
    <n v="1185732"/>
    <x v="134"/>
    <x v="0"/>
    <x v="14"/>
    <x v="16"/>
    <x v="1"/>
    <n v="0.55000000000000004"/>
    <x v="41"/>
    <x v="130"/>
    <n v="385"/>
    <n v="0.35"/>
  </r>
  <r>
    <x v="0"/>
    <n v="1185732"/>
    <x v="134"/>
    <x v="0"/>
    <x v="14"/>
    <x v="16"/>
    <x v="2"/>
    <n v="0.55000000000000004"/>
    <x v="50"/>
    <x v="407"/>
    <n v="428.99999999999994"/>
    <n v="0.39999999999999997"/>
  </r>
  <r>
    <x v="0"/>
    <n v="1185732"/>
    <x v="134"/>
    <x v="0"/>
    <x v="14"/>
    <x v="16"/>
    <x v="3"/>
    <n v="0.55000000000000004"/>
    <x v="37"/>
    <x v="117"/>
    <n v="288.75"/>
    <n v="0.3"/>
  </r>
  <r>
    <x v="0"/>
    <n v="1185732"/>
    <x v="134"/>
    <x v="0"/>
    <x v="14"/>
    <x v="16"/>
    <x v="4"/>
    <n v="0.65"/>
    <x v="43"/>
    <x v="145"/>
    <n v="243.75"/>
    <n v="0.25"/>
  </r>
  <r>
    <x v="0"/>
    <n v="1185732"/>
    <x v="134"/>
    <x v="0"/>
    <x v="14"/>
    <x v="16"/>
    <x v="5"/>
    <n v="0.7"/>
    <x v="44"/>
    <x v="157"/>
    <n v="700"/>
    <n v="0.4"/>
  </r>
  <r>
    <x v="0"/>
    <n v="1185732"/>
    <x v="135"/>
    <x v="0"/>
    <x v="14"/>
    <x v="16"/>
    <x v="0"/>
    <n v="0.65"/>
    <x v="34"/>
    <x v="197"/>
    <n v="1080.625"/>
    <n v="0.35"/>
  </r>
  <r>
    <x v="0"/>
    <n v="1185732"/>
    <x v="135"/>
    <x v="0"/>
    <x v="14"/>
    <x v="16"/>
    <x v="1"/>
    <n v="0.55000000000000004"/>
    <x v="35"/>
    <x v="408"/>
    <n v="529.375"/>
    <n v="0.35"/>
  </r>
  <r>
    <x v="0"/>
    <n v="1185732"/>
    <x v="135"/>
    <x v="0"/>
    <x v="14"/>
    <x v="16"/>
    <x v="2"/>
    <n v="0.55000000000000004"/>
    <x v="44"/>
    <x v="140"/>
    <n v="550"/>
    <n v="0.39999999999999997"/>
  </r>
  <r>
    <x v="0"/>
    <n v="1185732"/>
    <x v="135"/>
    <x v="0"/>
    <x v="14"/>
    <x v="16"/>
    <x v="3"/>
    <n v="0.55000000000000004"/>
    <x v="41"/>
    <x v="130"/>
    <n v="330"/>
    <n v="0.3"/>
  </r>
  <r>
    <x v="0"/>
    <n v="1185732"/>
    <x v="135"/>
    <x v="0"/>
    <x v="14"/>
    <x v="16"/>
    <x v="4"/>
    <n v="0.65"/>
    <x v="41"/>
    <x v="194"/>
    <n v="325"/>
    <n v="0.25"/>
  </r>
  <r>
    <x v="0"/>
    <n v="1185732"/>
    <x v="135"/>
    <x v="0"/>
    <x v="14"/>
    <x v="16"/>
    <x v="5"/>
    <n v="0.7"/>
    <x v="49"/>
    <x v="193"/>
    <n v="840"/>
    <n v="0.4"/>
  </r>
  <r>
    <x v="2"/>
    <n v="1128299"/>
    <x v="136"/>
    <x v="2"/>
    <x v="15"/>
    <x v="17"/>
    <x v="0"/>
    <n v="0.35000000000000003"/>
    <x v="48"/>
    <x v="342"/>
    <n v="328.12500000000006"/>
    <n v="0.25"/>
  </r>
  <r>
    <x v="2"/>
    <n v="1128299"/>
    <x v="136"/>
    <x v="2"/>
    <x v="15"/>
    <x v="17"/>
    <x v="1"/>
    <n v="0.45"/>
    <x v="48"/>
    <x v="153"/>
    <n v="337.5"/>
    <n v="0.2"/>
  </r>
  <r>
    <x v="2"/>
    <n v="1128299"/>
    <x v="136"/>
    <x v="2"/>
    <x v="15"/>
    <x v="17"/>
    <x v="2"/>
    <n v="0.45"/>
    <x v="48"/>
    <x v="153"/>
    <n v="421.875"/>
    <n v="0.25"/>
  </r>
  <r>
    <x v="2"/>
    <n v="1128299"/>
    <x v="136"/>
    <x v="2"/>
    <x v="15"/>
    <x v="17"/>
    <x v="3"/>
    <n v="0.45"/>
    <x v="38"/>
    <x v="177"/>
    <n v="253.125"/>
    <n v="0.25"/>
  </r>
  <r>
    <x v="2"/>
    <n v="1128299"/>
    <x v="136"/>
    <x v="2"/>
    <x v="15"/>
    <x v="17"/>
    <x v="4"/>
    <n v="0.5"/>
    <x v="37"/>
    <x v="131"/>
    <n v="131.25"/>
    <n v="0.15"/>
  </r>
  <r>
    <x v="2"/>
    <n v="1128299"/>
    <x v="136"/>
    <x v="2"/>
    <x v="15"/>
    <x v="17"/>
    <x v="5"/>
    <n v="0.45"/>
    <x v="33"/>
    <x v="172"/>
    <n v="765"/>
    <n v="0.4"/>
  </r>
  <r>
    <x v="2"/>
    <n v="1128299"/>
    <x v="79"/>
    <x v="2"/>
    <x v="15"/>
    <x v="17"/>
    <x v="0"/>
    <n v="0.35000000000000003"/>
    <x v="34"/>
    <x v="394"/>
    <n v="415.62500000000006"/>
    <n v="0.25"/>
  </r>
  <r>
    <x v="2"/>
    <n v="1128299"/>
    <x v="79"/>
    <x v="2"/>
    <x v="15"/>
    <x v="17"/>
    <x v="1"/>
    <n v="0.45"/>
    <x v="48"/>
    <x v="153"/>
    <n v="337.5"/>
    <n v="0.2"/>
  </r>
  <r>
    <x v="2"/>
    <n v="1128299"/>
    <x v="79"/>
    <x v="2"/>
    <x v="15"/>
    <x v="17"/>
    <x v="2"/>
    <n v="0.45"/>
    <x v="48"/>
    <x v="153"/>
    <n v="421.875"/>
    <n v="0.25"/>
  </r>
  <r>
    <x v="2"/>
    <n v="1128299"/>
    <x v="79"/>
    <x v="2"/>
    <x v="15"/>
    <x v="17"/>
    <x v="3"/>
    <n v="0.45"/>
    <x v="38"/>
    <x v="177"/>
    <n v="253.125"/>
    <n v="0.25"/>
  </r>
  <r>
    <x v="2"/>
    <n v="1128299"/>
    <x v="79"/>
    <x v="2"/>
    <x v="15"/>
    <x v="17"/>
    <x v="4"/>
    <n v="0.5"/>
    <x v="43"/>
    <x v="126"/>
    <n v="112.5"/>
    <n v="0.15"/>
  </r>
  <r>
    <x v="2"/>
    <n v="1128299"/>
    <x v="79"/>
    <x v="2"/>
    <x v="15"/>
    <x v="17"/>
    <x v="5"/>
    <n v="0.45"/>
    <x v="45"/>
    <x v="151"/>
    <n v="630"/>
    <n v="0.4"/>
  </r>
  <r>
    <x v="2"/>
    <n v="1128299"/>
    <x v="137"/>
    <x v="2"/>
    <x v="15"/>
    <x v="17"/>
    <x v="0"/>
    <n v="0.45"/>
    <x v="24"/>
    <x v="39"/>
    <n v="562.5"/>
    <n v="0.25"/>
  </r>
  <r>
    <x v="2"/>
    <n v="1128299"/>
    <x v="137"/>
    <x v="2"/>
    <x v="15"/>
    <x v="17"/>
    <x v="1"/>
    <n v="0.54999999999999993"/>
    <x v="45"/>
    <x v="237"/>
    <n v="385"/>
    <n v="0.2"/>
  </r>
  <r>
    <x v="2"/>
    <n v="1128299"/>
    <x v="137"/>
    <x v="2"/>
    <x v="15"/>
    <x v="17"/>
    <x v="2"/>
    <n v="0.59999999999999987"/>
    <x v="48"/>
    <x v="381"/>
    <n v="562.49999999999989"/>
    <n v="0.25"/>
  </r>
  <r>
    <x v="2"/>
    <n v="1128299"/>
    <x v="137"/>
    <x v="2"/>
    <x v="15"/>
    <x v="17"/>
    <x v="3"/>
    <n v="0.54999999999999993"/>
    <x v="35"/>
    <x v="409"/>
    <n v="378.12499999999994"/>
    <n v="0.25"/>
  </r>
  <r>
    <x v="2"/>
    <n v="1128299"/>
    <x v="137"/>
    <x v="2"/>
    <x v="15"/>
    <x v="17"/>
    <x v="4"/>
    <n v="0.6"/>
    <x v="36"/>
    <x v="126"/>
    <n v="112.5"/>
    <n v="0.15"/>
  </r>
  <r>
    <x v="2"/>
    <n v="1128299"/>
    <x v="137"/>
    <x v="2"/>
    <x v="15"/>
    <x v="17"/>
    <x v="5"/>
    <n v="0.54999999999999993"/>
    <x v="46"/>
    <x v="410"/>
    <n v="715"/>
    <n v="0.4"/>
  </r>
  <r>
    <x v="2"/>
    <n v="1128299"/>
    <x v="138"/>
    <x v="2"/>
    <x v="15"/>
    <x v="17"/>
    <x v="0"/>
    <n v="0.6"/>
    <x v="24"/>
    <x v="61"/>
    <n v="750"/>
    <n v="0.25"/>
  </r>
  <r>
    <x v="2"/>
    <n v="1128299"/>
    <x v="138"/>
    <x v="2"/>
    <x v="15"/>
    <x v="17"/>
    <x v="1"/>
    <n v="0.65"/>
    <x v="49"/>
    <x v="212"/>
    <n v="390"/>
    <n v="0.2"/>
  </r>
  <r>
    <x v="2"/>
    <n v="1128299"/>
    <x v="138"/>
    <x v="2"/>
    <x v="15"/>
    <x v="17"/>
    <x v="2"/>
    <n v="0.65"/>
    <x v="45"/>
    <x v="154"/>
    <n v="568.75"/>
    <n v="0.25"/>
  </r>
  <r>
    <x v="2"/>
    <n v="1128299"/>
    <x v="138"/>
    <x v="2"/>
    <x v="15"/>
    <x v="17"/>
    <x v="3"/>
    <n v="0.5"/>
    <x v="44"/>
    <x v="142"/>
    <n v="312.5"/>
    <n v="0.25"/>
  </r>
  <r>
    <x v="2"/>
    <n v="1128299"/>
    <x v="138"/>
    <x v="2"/>
    <x v="15"/>
    <x v="17"/>
    <x v="4"/>
    <n v="0.55000000000000004"/>
    <x v="43"/>
    <x v="188"/>
    <n v="123.75000000000001"/>
    <n v="0.15"/>
  </r>
  <r>
    <x v="2"/>
    <n v="1128299"/>
    <x v="138"/>
    <x v="2"/>
    <x v="15"/>
    <x v="17"/>
    <x v="5"/>
    <n v="0.70000000000000007"/>
    <x v="46"/>
    <x v="154"/>
    <n v="910"/>
    <n v="0.4"/>
  </r>
  <r>
    <x v="2"/>
    <n v="1128299"/>
    <x v="139"/>
    <x v="2"/>
    <x v="15"/>
    <x v="17"/>
    <x v="0"/>
    <n v="0.54999999999999993"/>
    <x v="28"/>
    <x v="403"/>
    <n v="721.87499999999989"/>
    <n v="0.25"/>
  </r>
  <r>
    <x v="2"/>
    <n v="1128299"/>
    <x v="139"/>
    <x v="2"/>
    <x v="15"/>
    <x v="17"/>
    <x v="1"/>
    <n v="0.6"/>
    <x v="48"/>
    <x v="39"/>
    <n v="450"/>
    <n v="0.2"/>
  </r>
  <r>
    <x v="2"/>
    <n v="1128299"/>
    <x v="139"/>
    <x v="2"/>
    <x v="15"/>
    <x v="17"/>
    <x v="2"/>
    <n v="0.6"/>
    <x v="48"/>
    <x v="39"/>
    <n v="562.5"/>
    <n v="0.25"/>
  </r>
  <r>
    <x v="2"/>
    <n v="1128299"/>
    <x v="139"/>
    <x v="2"/>
    <x v="15"/>
    <x v="17"/>
    <x v="3"/>
    <n v="0.54999999999999993"/>
    <x v="35"/>
    <x v="409"/>
    <n v="378.12499999999994"/>
    <n v="0.25"/>
  </r>
  <r>
    <x v="2"/>
    <n v="1128299"/>
    <x v="139"/>
    <x v="2"/>
    <x v="15"/>
    <x v="17"/>
    <x v="4"/>
    <n v="0.6"/>
    <x v="37"/>
    <x v="202"/>
    <n v="157.5"/>
    <n v="0.15"/>
  </r>
  <r>
    <x v="2"/>
    <n v="1128299"/>
    <x v="139"/>
    <x v="2"/>
    <x v="15"/>
    <x v="17"/>
    <x v="5"/>
    <n v="0.75"/>
    <x v="34"/>
    <x v="214"/>
    <n v="1425"/>
    <n v="0.4"/>
  </r>
  <r>
    <x v="2"/>
    <n v="1128299"/>
    <x v="83"/>
    <x v="2"/>
    <x v="15"/>
    <x v="17"/>
    <x v="0"/>
    <n v="0.7"/>
    <x v="27"/>
    <x v="411"/>
    <n v="1268.75"/>
    <n v="0.25"/>
  </r>
  <r>
    <x v="2"/>
    <n v="1128299"/>
    <x v="83"/>
    <x v="2"/>
    <x v="15"/>
    <x v="17"/>
    <x v="1"/>
    <n v="0.75"/>
    <x v="25"/>
    <x v="6"/>
    <n v="900"/>
    <n v="0.2"/>
  </r>
  <r>
    <x v="2"/>
    <n v="1128299"/>
    <x v="83"/>
    <x v="2"/>
    <x v="15"/>
    <x v="17"/>
    <x v="2"/>
    <n v="0.75"/>
    <x v="25"/>
    <x v="6"/>
    <n v="1125"/>
    <n v="0.25"/>
  </r>
  <r>
    <x v="2"/>
    <n v="1128299"/>
    <x v="83"/>
    <x v="2"/>
    <x v="15"/>
    <x v="17"/>
    <x v="3"/>
    <n v="0.75"/>
    <x v="34"/>
    <x v="214"/>
    <n v="890.625"/>
    <n v="0.25"/>
  </r>
  <r>
    <x v="2"/>
    <n v="1128299"/>
    <x v="83"/>
    <x v="2"/>
    <x v="15"/>
    <x v="17"/>
    <x v="4"/>
    <n v="0.85000000000000009"/>
    <x v="45"/>
    <x v="253"/>
    <n v="446.25000000000006"/>
    <n v="0.15"/>
  </r>
  <r>
    <x v="2"/>
    <n v="1128299"/>
    <x v="83"/>
    <x v="2"/>
    <x v="15"/>
    <x v="17"/>
    <x v="5"/>
    <n v="1"/>
    <x v="26"/>
    <x v="19"/>
    <n v="2600"/>
    <n v="0.4"/>
  </r>
  <r>
    <x v="2"/>
    <n v="1128299"/>
    <x v="140"/>
    <x v="2"/>
    <x v="15"/>
    <x v="17"/>
    <x v="0"/>
    <n v="0.8"/>
    <x v="9"/>
    <x v="412"/>
    <n v="1600"/>
    <n v="0.25"/>
  </r>
  <r>
    <x v="2"/>
    <n v="1128299"/>
    <x v="140"/>
    <x v="2"/>
    <x v="15"/>
    <x v="17"/>
    <x v="1"/>
    <n v="0.85000000000000009"/>
    <x v="26"/>
    <x v="413"/>
    <n v="1105.0000000000002"/>
    <n v="0.2"/>
  </r>
  <r>
    <x v="2"/>
    <n v="1128299"/>
    <x v="140"/>
    <x v="2"/>
    <x v="15"/>
    <x v="17"/>
    <x v="2"/>
    <n v="0.85000000000000009"/>
    <x v="25"/>
    <x v="414"/>
    <n v="1275.0000000000002"/>
    <n v="0.25"/>
  </r>
  <r>
    <x v="2"/>
    <n v="1128299"/>
    <x v="140"/>
    <x v="2"/>
    <x v="15"/>
    <x v="17"/>
    <x v="3"/>
    <n v="0.8"/>
    <x v="24"/>
    <x v="2"/>
    <n v="1000"/>
    <n v="0.25"/>
  </r>
  <r>
    <x v="2"/>
    <n v="1128299"/>
    <x v="140"/>
    <x v="2"/>
    <x v="15"/>
    <x v="17"/>
    <x v="4"/>
    <n v="0.85000000000000009"/>
    <x v="21"/>
    <x v="415"/>
    <n v="701.25000000000011"/>
    <n v="0.15"/>
  </r>
  <r>
    <x v="2"/>
    <n v="1128299"/>
    <x v="140"/>
    <x v="2"/>
    <x v="15"/>
    <x v="17"/>
    <x v="5"/>
    <n v="1"/>
    <x v="21"/>
    <x v="21"/>
    <n v="2200"/>
    <n v="0.4"/>
  </r>
  <r>
    <x v="2"/>
    <n v="1128299"/>
    <x v="141"/>
    <x v="2"/>
    <x v="15"/>
    <x v="17"/>
    <x v="0"/>
    <n v="0.85000000000000009"/>
    <x v="30"/>
    <x v="416"/>
    <n v="1593.7500000000002"/>
    <n v="0.25"/>
  </r>
  <r>
    <x v="2"/>
    <n v="1128299"/>
    <x v="141"/>
    <x v="2"/>
    <x v="15"/>
    <x v="17"/>
    <x v="1"/>
    <n v="0.75000000000000011"/>
    <x v="27"/>
    <x v="417"/>
    <n v="1087.5000000000002"/>
    <n v="0.2"/>
  </r>
  <r>
    <x v="2"/>
    <n v="1128299"/>
    <x v="141"/>
    <x v="2"/>
    <x v="15"/>
    <x v="17"/>
    <x v="2"/>
    <n v="0.70000000000000007"/>
    <x v="25"/>
    <x v="81"/>
    <n v="1050"/>
    <n v="0.25"/>
  </r>
  <r>
    <x v="2"/>
    <n v="1128299"/>
    <x v="141"/>
    <x v="2"/>
    <x v="15"/>
    <x v="17"/>
    <x v="3"/>
    <n v="0.70000000000000007"/>
    <x v="28"/>
    <x v="244"/>
    <n v="918.75000000000011"/>
    <n v="0.25"/>
  </r>
  <r>
    <x v="2"/>
    <n v="1128299"/>
    <x v="141"/>
    <x v="2"/>
    <x v="15"/>
    <x v="17"/>
    <x v="4"/>
    <n v="0.7"/>
    <x v="28"/>
    <x v="418"/>
    <n v="551.24999999999989"/>
    <n v="0.15"/>
  </r>
  <r>
    <x v="2"/>
    <n v="1128299"/>
    <x v="141"/>
    <x v="2"/>
    <x v="15"/>
    <x v="17"/>
    <x v="5"/>
    <n v="0.75"/>
    <x v="45"/>
    <x v="48"/>
    <n v="1050"/>
    <n v="0.4"/>
  </r>
  <r>
    <x v="2"/>
    <n v="1128299"/>
    <x v="142"/>
    <x v="2"/>
    <x v="15"/>
    <x v="17"/>
    <x v="0"/>
    <n v="0.65000000000000013"/>
    <x v="21"/>
    <x v="222"/>
    <n v="893.75000000000023"/>
    <n v="0.25"/>
  </r>
  <r>
    <x v="2"/>
    <n v="1128299"/>
    <x v="142"/>
    <x v="2"/>
    <x v="15"/>
    <x v="17"/>
    <x v="1"/>
    <n v="0.70000000000000018"/>
    <x v="21"/>
    <x v="419"/>
    <n v="770.00000000000023"/>
    <n v="0.2"/>
  </r>
  <r>
    <x v="2"/>
    <n v="1128299"/>
    <x v="142"/>
    <x v="2"/>
    <x v="15"/>
    <x v="17"/>
    <x v="2"/>
    <n v="0.65000000000000013"/>
    <x v="48"/>
    <x v="420"/>
    <n v="609.37500000000011"/>
    <n v="0.25"/>
  </r>
  <r>
    <x v="2"/>
    <n v="1128299"/>
    <x v="142"/>
    <x v="2"/>
    <x v="15"/>
    <x v="17"/>
    <x v="3"/>
    <n v="0.65000000000000013"/>
    <x v="46"/>
    <x v="421"/>
    <n v="528.12500000000011"/>
    <n v="0.25"/>
  </r>
  <r>
    <x v="2"/>
    <n v="1128299"/>
    <x v="142"/>
    <x v="2"/>
    <x v="15"/>
    <x v="17"/>
    <x v="4"/>
    <n v="0.75000000000000011"/>
    <x v="45"/>
    <x v="195"/>
    <n v="393.75000000000006"/>
    <n v="0.15"/>
  </r>
  <r>
    <x v="2"/>
    <n v="1128299"/>
    <x v="142"/>
    <x v="2"/>
    <x v="15"/>
    <x v="17"/>
    <x v="5"/>
    <n v="0.6"/>
    <x v="48"/>
    <x v="39"/>
    <n v="900"/>
    <n v="0.4"/>
  </r>
  <r>
    <x v="2"/>
    <n v="1128299"/>
    <x v="87"/>
    <x v="2"/>
    <x v="15"/>
    <x v="17"/>
    <x v="0"/>
    <n v="0.55000000000000004"/>
    <x v="34"/>
    <x v="356"/>
    <n v="653.125"/>
    <n v="0.25"/>
  </r>
  <r>
    <x v="2"/>
    <n v="1128299"/>
    <x v="87"/>
    <x v="2"/>
    <x v="15"/>
    <x v="17"/>
    <x v="1"/>
    <n v="0.65000000000000013"/>
    <x v="34"/>
    <x v="422"/>
    <n v="617.50000000000011"/>
    <n v="0.2"/>
  </r>
  <r>
    <x v="2"/>
    <n v="1128299"/>
    <x v="87"/>
    <x v="2"/>
    <x v="15"/>
    <x v="17"/>
    <x v="2"/>
    <n v="0.60000000000000009"/>
    <x v="49"/>
    <x v="166"/>
    <n v="450.00000000000006"/>
    <n v="0.25"/>
  </r>
  <r>
    <x v="2"/>
    <n v="1128299"/>
    <x v="87"/>
    <x v="2"/>
    <x v="15"/>
    <x v="17"/>
    <x v="3"/>
    <n v="0.55000000000000004"/>
    <x v="35"/>
    <x v="408"/>
    <n v="378.12500000000006"/>
    <n v="0.25"/>
  </r>
  <r>
    <x v="2"/>
    <n v="1128299"/>
    <x v="87"/>
    <x v="2"/>
    <x v="15"/>
    <x v="17"/>
    <x v="4"/>
    <n v="0.65"/>
    <x v="44"/>
    <x v="132"/>
    <n v="243.75"/>
    <n v="0.15"/>
  </r>
  <r>
    <x v="2"/>
    <n v="1128299"/>
    <x v="87"/>
    <x v="2"/>
    <x v="15"/>
    <x v="17"/>
    <x v="5"/>
    <n v="0.70000000000000007"/>
    <x v="49"/>
    <x v="193"/>
    <n v="840"/>
    <n v="0.4"/>
  </r>
  <r>
    <x v="2"/>
    <n v="1128299"/>
    <x v="143"/>
    <x v="2"/>
    <x v="15"/>
    <x v="17"/>
    <x v="0"/>
    <n v="0.55000000000000004"/>
    <x v="28"/>
    <x v="170"/>
    <n v="721.87500000000011"/>
    <n v="0.25"/>
  </r>
  <r>
    <x v="2"/>
    <n v="1128299"/>
    <x v="143"/>
    <x v="2"/>
    <x v="15"/>
    <x v="17"/>
    <x v="1"/>
    <n v="0.60000000000000009"/>
    <x v="25"/>
    <x v="215"/>
    <n v="720.00000000000011"/>
    <n v="0.2"/>
  </r>
  <r>
    <x v="2"/>
    <n v="1128299"/>
    <x v="143"/>
    <x v="2"/>
    <x v="15"/>
    <x v="17"/>
    <x v="2"/>
    <n v="0.55000000000000004"/>
    <x v="33"/>
    <x v="256"/>
    <n v="584.375"/>
    <n v="0.25"/>
  </r>
  <r>
    <x v="2"/>
    <n v="1128299"/>
    <x v="143"/>
    <x v="2"/>
    <x v="15"/>
    <x v="17"/>
    <x v="3"/>
    <n v="0.65000000000000013"/>
    <x v="47"/>
    <x v="251"/>
    <n v="650.00000000000011"/>
    <n v="0.25"/>
  </r>
  <r>
    <x v="2"/>
    <n v="1128299"/>
    <x v="143"/>
    <x v="2"/>
    <x v="15"/>
    <x v="17"/>
    <x v="4"/>
    <n v="0.85000000000000009"/>
    <x v="48"/>
    <x v="260"/>
    <n v="478.12500000000006"/>
    <n v="0.15"/>
  </r>
  <r>
    <x v="2"/>
    <n v="1128299"/>
    <x v="143"/>
    <x v="2"/>
    <x v="15"/>
    <x v="17"/>
    <x v="5"/>
    <n v="0.90000000000000013"/>
    <x v="24"/>
    <x v="276"/>
    <n v="1800.0000000000005"/>
    <n v="0.4"/>
  </r>
  <r>
    <x v="2"/>
    <n v="1128299"/>
    <x v="144"/>
    <x v="2"/>
    <x v="15"/>
    <x v="17"/>
    <x v="0"/>
    <n v="0.75000000000000011"/>
    <x v="20"/>
    <x v="103"/>
    <n v="1312.5000000000002"/>
    <n v="0.25"/>
  </r>
  <r>
    <x v="2"/>
    <n v="1128299"/>
    <x v="144"/>
    <x v="2"/>
    <x v="15"/>
    <x v="17"/>
    <x v="1"/>
    <n v="0.8500000000000002"/>
    <x v="20"/>
    <x v="423"/>
    <n v="1190.0000000000005"/>
    <n v="0.2"/>
  </r>
  <r>
    <x v="2"/>
    <n v="1128299"/>
    <x v="144"/>
    <x v="2"/>
    <x v="15"/>
    <x v="17"/>
    <x v="2"/>
    <n v="0.80000000000000016"/>
    <x v="24"/>
    <x v="257"/>
    <n v="1000.0000000000002"/>
    <n v="0.25"/>
  </r>
  <r>
    <x v="2"/>
    <n v="1128299"/>
    <x v="144"/>
    <x v="2"/>
    <x v="15"/>
    <x v="17"/>
    <x v="3"/>
    <n v="0.80000000000000016"/>
    <x v="24"/>
    <x v="257"/>
    <n v="1000.0000000000002"/>
    <n v="0.25"/>
  </r>
  <r>
    <x v="2"/>
    <n v="1128299"/>
    <x v="144"/>
    <x v="2"/>
    <x v="15"/>
    <x v="17"/>
    <x v="4"/>
    <n v="0.90000000000000013"/>
    <x v="33"/>
    <x v="281"/>
    <n v="573.75"/>
    <n v="0.15"/>
  </r>
  <r>
    <x v="2"/>
    <n v="1128299"/>
    <x v="144"/>
    <x v="2"/>
    <x v="15"/>
    <x v="17"/>
    <x v="5"/>
    <n v="0.95000000000000018"/>
    <x v="28"/>
    <x v="424"/>
    <n v="1995.0000000000005"/>
    <n v="0.4"/>
  </r>
  <r>
    <x v="2"/>
    <n v="1128299"/>
    <x v="102"/>
    <x v="2"/>
    <x v="16"/>
    <x v="18"/>
    <x v="0"/>
    <n v="0.4"/>
    <x v="33"/>
    <x v="234"/>
    <n v="510"/>
    <n v="0.3"/>
  </r>
  <r>
    <x v="2"/>
    <n v="1128299"/>
    <x v="102"/>
    <x v="2"/>
    <x v="16"/>
    <x v="18"/>
    <x v="1"/>
    <n v="0.5"/>
    <x v="33"/>
    <x v="43"/>
    <n v="531.25"/>
    <n v="0.25"/>
  </r>
  <r>
    <x v="2"/>
    <n v="1128299"/>
    <x v="102"/>
    <x v="2"/>
    <x v="16"/>
    <x v="18"/>
    <x v="2"/>
    <n v="0.5"/>
    <x v="33"/>
    <x v="43"/>
    <n v="637.5"/>
    <n v="0.3"/>
  </r>
  <r>
    <x v="2"/>
    <n v="1128299"/>
    <x v="102"/>
    <x v="2"/>
    <x v="16"/>
    <x v="18"/>
    <x v="3"/>
    <n v="0.5"/>
    <x v="35"/>
    <x v="140"/>
    <n v="412.5"/>
    <n v="0.3"/>
  </r>
  <r>
    <x v="2"/>
    <n v="1128299"/>
    <x v="102"/>
    <x v="2"/>
    <x v="16"/>
    <x v="18"/>
    <x v="4"/>
    <n v="0.55000000000000004"/>
    <x v="38"/>
    <x v="116"/>
    <n v="247.5"/>
    <n v="0.2"/>
  </r>
  <r>
    <x v="2"/>
    <n v="1128299"/>
    <x v="102"/>
    <x v="2"/>
    <x v="16"/>
    <x v="18"/>
    <x v="5"/>
    <n v="0.5"/>
    <x v="34"/>
    <x v="351"/>
    <n v="1068.75"/>
    <n v="0.45"/>
  </r>
  <r>
    <x v="2"/>
    <n v="1128299"/>
    <x v="103"/>
    <x v="2"/>
    <x v="16"/>
    <x v="18"/>
    <x v="0"/>
    <n v="0.4"/>
    <x v="28"/>
    <x v="193"/>
    <n v="630"/>
    <n v="0.3"/>
  </r>
  <r>
    <x v="2"/>
    <n v="1128299"/>
    <x v="103"/>
    <x v="2"/>
    <x v="16"/>
    <x v="18"/>
    <x v="1"/>
    <n v="0.5"/>
    <x v="33"/>
    <x v="43"/>
    <n v="531.25"/>
    <n v="0.25"/>
  </r>
  <r>
    <x v="2"/>
    <n v="1128299"/>
    <x v="103"/>
    <x v="2"/>
    <x v="16"/>
    <x v="18"/>
    <x v="2"/>
    <n v="0.5"/>
    <x v="33"/>
    <x v="43"/>
    <n v="637.5"/>
    <n v="0.3"/>
  </r>
  <r>
    <x v="2"/>
    <n v="1128299"/>
    <x v="103"/>
    <x v="2"/>
    <x v="16"/>
    <x v="18"/>
    <x v="3"/>
    <n v="0.5"/>
    <x v="35"/>
    <x v="140"/>
    <n v="412.5"/>
    <n v="0.3"/>
  </r>
  <r>
    <x v="2"/>
    <n v="1128299"/>
    <x v="103"/>
    <x v="2"/>
    <x v="16"/>
    <x v="18"/>
    <x v="4"/>
    <n v="0.55000000000000004"/>
    <x v="41"/>
    <x v="130"/>
    <n v="220"/>
    <n v="0.2"/>
  </r>
  <r>
    <x v="2"/>
    <n v="1128299"/>
    <x v="103"/>
    <x v="2"/>
    <x v="16"/>
    <x v="18"/>
    <x v="5"/>
    <n v="0.5"/>
    <x v="47"/>
    <x v="47"/>
    <n v="900"/>
    <n v="0.45"/>
  </r>
  <r>
    <x v="2"/>
    <n v="1128299"/>
    <x v="104"/>
    <x v="2"/>
    <x v="16"/>
    <x v="18"/>
    <x v="0"/>
    <n v="0.5"/>
    <x v="21"/>
    <x v="80"/>
    <n v="825"/>
    <n v="0.3"/>
  </r>
  <r>
    <x v="2"/>
    <n v="1128299"/>
    <x v="104"/>
    <x v="2"/>
    <x v="16"/>
    <x v="18"/>
    <x v="1"/>
    <n v="0.6"/>
    <x v="47"/>
    <x v="50"/>
    <n v="600"/>
    <n v="0.25"/>
  </r>
  <r>
    <x v="2"/>
    <n v="1128299"/>
    <x v="104"/>
    <x v="2"/>
    <x v="16"/>
    <x v="18"/>
    <x v="2"/>
    <n v="0.64999999999999991"/>
    <x v="33"/>
    <x v="261"/>
    <n v="828.74999999999989"/>
    <n v="0.3"/>
  </r>
  <r>
    <x v="2"/>
    <n v="1128299"/>
    <x v="104"/>
    <x v="2"/>
    <x v="16"/>
    <x v="18"/>
    <x v="3"/>
    <n v="0.6"/>
    <x v="46"/>
    <x v="212"/>
    <n v="585"/>
    <n v="0.3"/>
  </r>
  <r>
    <x v="2"/>
    <n v="1128299"/>
    <x v="104"/>
    <x v="2"/>
    <x v="16"/>
    <x v="18"/>
    <x v="4"/>
    <n v="0.65"/>
    <x v="37"/>
    <x v="165"/>
    <n v="227.5"/>
    <n v="0.2"/>
  </r>
  <r>
    <x v="2"/>
    <n v="1128299"/>
    <x v="104"/>
    <x v="2"/>
    <x v="16"/>
    <x v="18"/>
    <x v="5"/>
    <n v="0.6"/>
    <x v="48"/>
    <x v="39"/>
    <n v="1012.5"/>
    <n v="0.45"/>
  </r>
  <r>
    <x v="2"/>
    <n v="1128299"/>
    <x v="105"/>
    <x v="2"/>
    <x v="16"/>
    <x v="18"/>
    <x v="0"/>
    <n v="0.65"/>
    <x v="21"/>
    <x v="88"/>
    <n v="1072.5"/>
    <n v="0.3"/>
  </r>
  <r>
    <x v="2"/>
    <n v="1128299"/>
    <x v="105"/>
    <x v="2"/>
    <x v="16"/>
    <x v="18"/>
    <x v="1"/>
    <n v="0.70000000000000007"/>
    <x v="45"/>
    <x v="196"/>
    <n v="612.50000000000011"/>
    <n v="0.25"/>
  </r>
  <r>
    <x v="2"/>
    <n v="1128299"/>
    <x v="105"/>
    <x v="2"/>
    <x v="16"/>
    <x v="18"/>
    <x v="2"/>
    <n v="0.70000000000000007"/>
    <x v="47"/>
    <x v="219"/>
    <n v="840.00000000000011"/>
    <n v="0.3"/>
  </r>
  <r>
    <x v="2"/>
    <n v="1128299"/>
    <x v="105"/>
    <x v="2"/>
    <x v="16"/>
    <x v="18"/>
    <x v="3"/>
    <n v="0.55000000000000004"/>
    <x v="49"/>
    <x v="205"/>
    <n v="495.00000000000006"/>
    <n v="0.3"/>
  </r>
  <r>
    <x v="2"/>
    <n v="1128299"/>
    <x v="105"/>
    <x v="2"/>
    <x v="16"/>
    <x v="18"/>
    <x v="4"/>
    <n v="0.60000000000000009"/>
    <x v="41"/>
    <x v="200"/>
    <n v="240.00000000000006"/>
    <n v="0.2"/>
  </r>
  <r>
    <x v="2"/>
    <n v="1128299"/>
    <x v="105"/>
    <x v="2"/>
    <x v="16"/>
    <x v="18"/>
    <x v="5"/>
    <n v="0.75000000000000011"/>
    <x v="48"/>
    <x v="224"/>
    <n v="1265.6250000000002"/>
    <n v="0.45"/>
  </r>
  <r>
    <x v="2"/>
    <n v="1128299"/>
    <x v="106"/>
    <x v="2"/>
    <x v="16"/>
    <x v="18"/>
    <x v="0"/>
    <n v="0.6"/>
    <x v="31"/>
    <x v="425"/>
    <n v="1035"/>
    <n v="0.3"/>
  </r>
  <r>
    <x v="2"/>
    <n v="1128299"/>
    <x v="106"/>
    <x v="2"/>
    <x v="16"/>
    <x v="18"/>
    <x v="1"/>
    <n v="0.65"/>
    <x v="33"/>
    <x v="426"/>
    <n v="690.625"/>
    <n v="0.25"/>
  </r>
  <r>
    <x v="2"/>
    <n v="1128299"/>
    <x v="106"/>
    <x v="2"/>
    <x v="16"/>
    <x v="18"/>
    <x v="2"/>
    <n v="0.65"/>
    <x v="33"/>
    <x v="426"/>
    <n v="828.75"/>
    <n v="0.3"/>
  </r>
  <r>
    <x v="2"/>
    <n v="1128299"/>
    <x v="106"/>
    <x v="2"/>
    <x v="16"/>
    <x v="18"/>
    <x v="3"/>
    <n v="0.6"/>
    <x v="46"/>
    <x v="212"/>
    <n v="585"/>
    <n v="0.3"/>
  </r>
  <r>
    <x v="2"/>
    <n v="1128299"/>
    <x v="106"/>
    <x v="2"/>
    <x v="16"/>
    <x v="18"/>
    <x v="4"/>
    <n v="0.54999999999999993"/>
    <x v="38"/>
    <x v="427"/>
    <n v="247.49999999999997"/>
    <n v="0.2"/>
  </r>
  <r>
    <x v="2"/>
    <n v="1128299"/>
    <x v="106"/>
    <x v="2"/>
    <x v="16"/>
    <x v="18"/>
    <x v="5"/>
    <n v="0.7"/>
    <x v="31"/>
    <x v="428"/>
    <n v="1811.2499999999998"/>
    <n v="0.45"/>
  </r>
  <r>
    <x v="2"/>
    <n v="1128299"/>
    <x v="107"/>
    <x v="2"/>
    <x v="16"/>
    <x v="18"/>
    <x v="0"/>
    <n v="0.64999999999999991"/>
    <x v="6"/>
    <x v="429"/>
    <n v="1608.7499999999998"/>
    <n v="0.3"/>
  </r>
  <r>
    <x v="2"/>
    <n v="1128299"/>
    <x v="107"/>
    <x v="2"/>
    <x v="16"/>
    <x v="18"/>
    <x v="1"/>
    <n v="0.7"/>
    <x v="20"/>
    <x v="430"/>
    <n v="1225"/>
    <n v="0.25"/>
  </r>
  <r>
    <x v="2"/>
    <n v="1128299"/>
    <x v="107"/>
    <x v="2"/>
    <x v="16"/>
    <x v="18"/>
    <x v="2"/>
    <n v="0.85"/>
    <x v="20"/>
    <x v="307"/>
    <n v="1785"/>
    <n v="0.3"/>
  </r>
  <r>
    <x v="2"/>
    <n v="1128299"/>
    <x v="107"/>
    <x v="2"/>
    <x v="16"/>
    <x v="18"/>
    <x v="3"/>
    <n v="0.85"/>
    <x v="31"/>
    <x v="431"/>
    <n v="1466.25"/>
    <n v="0.3"/>
  </r>
  <r>
    <x v="2"/>
    <n v="1128299"/>
    <x v="107"/>
    <x v="2"/>
    <x v="16"/>
    <x v="18"/>
    <x v="4"/>
    <n v="0.95000000000000007"/>
    <x v="32"/>
    <x v="60"/>
    <n v="855"/>
    <n v="0.2"/>
  </r>
  <r>
    <x v="2"/>
    <n v="1128299"/>
    <x v="107"/>
    <x v="2"/>
    <x v="16"/>
    <x v="18"/>
    <x v="5"/>
    <n v="1.1000000000000001"/>
    <x v="30"/>
    <x v="432"/>
    <n v="3712.5"/>
    <n v="0.45"/>
  </r>
  <r>
    <x v="2"/>
    <n v="1128299"/>
    <x v="108"/>
    <x v="2"/>
    <x v="16"/>
    <x v="18"/>
    <x v="0"/>
    <n v="0.9"/>
    <x v="3"/>
    <x v="433"/>
    <n v="2430"/>
    <n v="0.3"/>
  </r>
  <r>
    <x v="2"/>
    <n v="1128299"/>
    <x v="108"/>
    <x v="2"/>
    <x v="16"/>
    <x v="18"/>
    <x v="1"/>
    <n v="0.95000000000000007"/>
    <x v="30"/>
    <x v="434"/>
    <n v="1781.2500000000002"/>
    <n v="0.25"/>
  </r>
  <r>
    <x v="2"/>
    <n v="1128299"/>
    <x v="108"/>
    <x v="2"/>
    <x v="16"/>
    <x v="18"/>
    <x v="2"/>
    <n v="0.95000000000000007"/>
    <x v="20"/>
    <x v="435"/>
    <n v="1995.0000000000002"/>
    <n v="0.3"/>
  </r>
  <r>
    <x v="2"/>
    <n v="1128299"/>
    <x v="108"/>
    <x v="2"/>
    <x v="16"/>
    <x v="18"/>
    <x v="3"/>
    <n v="0.9"/>
    <x v="25"/>
    <x v="4"/>
    <n v="1620"/>
    <n v="0.3"/>
  </r>
  <r>
    <x v="2"/>
    <n v="1128299"/>
    <x v="108"/>
    <x v="2"/>
    <x v="16"/>
    <x v="18"/>
    <x v="4"/>
    <n v="0.95000000000000007"/>
    <x v="26"/>
    <x v="436"/>
    <n v="1235"/>
    <n v="0.2"/>
  </r>
  <r>
    <x v="2"/>
    <n v="1128299"/>
    <x v="108"/>
    <x v="2"/>
    <x v="16"/>
    <x v="18"/>
    <x v="5"/>
    <n v="1.1000000000000001"/>
    <x v="26"/>
    <x v="437"/>
    <n v="3217.5000000000005"/>
    <n v="0.45"/>
  </r>
  <r>
    <x v="2"/>
    <n v="1128299"/>
    <x v="109"/>
    <x v="2"/>
    <x v="16"/>
    <x v="18"/>
    <x v="0"/>
    <n v="0.95000000000000007"/>
    <x v="2"/>
    <x v="438"/>
    <n v="2422.5"/>
    <n v="0.3"/>
  </r>
  <r>
    <x v="2"/>
    <n v="1128299"/>
    <x v="109"/>
    <x v="2"/>
    <x v="16"/>
    <x v="18"/>
    <x v="1"/>
    <n v="0.85000000000000009"/>
    <x v="6"/>
    <x v="439"/>
    <n v="1753.1250000000002"/>
    <n v="0.25"/>
  </r>
  <r>
    <x v="2"/>
    <n v="1128299"/>
    <x v="109"/>
    <x v="2"/>
    <x v="16"/>
    <x v="18"/>
    <x v="2"/>
    <n v="0.8"/>
    <x v="20"/>
    <x v="86"/>
    <n v="1680"/>
    <n v="0.3"/>
  </r>
  <r>
    <x v="2"/>
    <n v="1128299"/>
    <x v="109"/>
    <x v="2"/>
    <x v="16"/>
    <x v="18"/>
    <x v="3"/>
    <n v="0.8"/>
    <x v="34"/>
    <x v="7"/>
    <n v="1140"/>
    <n v="0.3"/>
  </r>
  <r>
    <x v="2"/>
    <n v="1128299"/>
    <x v="109"/>
    <x v="2"/>
    <x v="16"/>
    <x v="18"/>
    <x v="4"/>
    <n v="0.79999999999999993"/>
    <x v="34"/>
    <x v="440"/>
    <n v="760"/>
    <n v="0.2"/>
  </r>
  <r>
    <x v="2"/>
    <n v="1128299"/>
    <x v="109"/>
    <x v="2"/>
    <x v="16"/>
    <x v="18"/>
    <x v="5"/>
    <n v="0.85"/>
    <x v="49"/>
    <x v="141"/>
    <n v="1147.5"/>
    <n v="0.45"/>
  </r>
  <r>
    <x v="2"/>
    <n v="1128299"/>
    <x v="110"/>
    <x v="2"/>
    <x v="16"/>
    <x v="18"/>
    <x v="0"/>
    <n v="0.60000000000000009"/>
    <x v="24"/>
    <x v="252"/>
    <n v="900.00000000000011"/>
    <n v="0.3"/>
  </r>
  <r>
    <x v="2"/>
    <n v="1128299"/>
    <x v="110"/>
    <x v="2"/>
    <x v="16"/>
    <x v="18"/>
    <x v="1"/>
    <n v="0.65000000000000013"/>
    <x v="24"/>
    <x v="259"/>
    <n v="812.50000000000011"/>
    <n v="0.25"/>
  </r>
  <r>
    <x v="2"/>
    <n v="1128299"/>
    <x v="110"/>
    <x v="2"/>
    <x v="16"/>
    <x v="18"/>
    <x v="2"/>
    <n v="0.60000000000000009"/>
    <x v="49"/>
    <x v="166"/>
    <n v="540"/>
    <n v="0.3"/>
  </r>
  <r>
    <x v="2"/>
    <n v="1128299"/>
    <x v="110"/>
    <x v="2"/>
    <x v="16"/>
    <x v="18"/>
    <x v="3"/>
    <n v="0.60000000000000009"/>
    <x v="44"/>
    <x v="192"/>
    <n v="450.00000000000006"/>
    <n v="0.3"/>
  </r>
  <r>
    <x v="2"/>
    <n v="1128299"/>
    <x v="110"/>
    <x v="2"/>
    <x v="16"/>
    <x v="18"/>
    <x v="4"/>
    <n v="0.70000000000000007"/>
    <x v="35"/>
    <x v="136"/>
    <n v="385.00000000000006"/>
    <n v="0.2"/>
  </r>
  <r>
    <x v="2"/>
    <n v="1128299"/>
    <x v="110"/>
    <x v="2"/>
    <x v="16"/>
    <x v="18"/>
    <x v="5"/>
    <n v="0.54999999999999993"/>
    <x v="49"/>
    <x v="209"/>
    <n v="742.49999999999989"/>
    <n v="0.45"/>
  </r>
  <r>
    <x v="2"/>
    <n v="1128299"/>
    <x v="111"/>
    <x v="2"/>
    <x v="16"/>
    <x v="18"/>
    <x v="0"/>
    <n v="0.5"/>
    <x v="47"/>
    <x v="47"/>
    <n v="600"/>
    <n v="0.3"/>
  </r>
  <r>
    <x v="2"/>
    <n v="1128299"/>
    <x v="111"/>
    <x v="2"/>
    <x v="16"/>
    <x v="18"/>
    <x v="1"/>
    <n v="0.65000000000000013"/>
    <x v="31"/>
    <x v="226"/>
    <n v="934.37500000000023"/>
    <n v="0.25"/>
  </r>
  <r>
    <x v="2"/>
    <n v="1128299"/>
    <x v="111"/>
    <x v="2"/>
    <x v="16"/>
    <x v="18"/>
    <x v="2"/>
    <n v="0.60000000000000009"/>
    <x v="47"/>
    <x v="218"/>
    <n v="720.00000000000011"/>
    <n v="0.3"/>
  </r>
  <r>
    <x v="2"/>
    <n v="1128299"/>
    <x v="111"/>
    <x v="2"/>
    <x v="16"/>
    <x v="18"/>
    <x v="3"/>
    <n v="0.55000000000000004"/>
    <x v="48"/>
    <x v="138"/>
    <n v="618.75"/>
    <n v="0.3"/>
  </r>
  <r>
    <x v="2"/>
    <n v="1128299"/>
    <x v="111"/>
    <x v="2"/>
    <x v="16"/>
    <x v="18"/>
    <x v="4"/>
    <n v="0.65"/>
    <x v="45"/>
    <x v="154"/>
    <n v="455"/>
    <n v="0.2"/>
  </r>
  <r>
    <x v="2"/>
    <n v="1128299"/>
    <x v="111"/>
    <x v="2"/>
    <x v="16"/>
    <x v="18"/>
    <x v="5"/>
    <n v="0.70000000000000007"/>
    <x v="47"/>
    <x v="219"/>
    <n v="1260.0000000000002"/>
    <n v="0.45"/>
  </r>
  <r>
    <x v="2"/>
    <n v="1128299"/>
    <x v="112"/>
    <x v="2"/>
    <x v="16"/>
    <x v="18"/>
    <x v="0"/>
    <n v="0.55000000000000004"/>
    <x v="23"/>
    <x v="337"/>
    <n v="1031.25"/>
    <n v="0.3"/>
  </r>
  <r>
    <x v="2"/>
    <n v="1128299"/>
    <x v="112"/>
    <x v="2"/>
    <x v="16"/>
    <x v="18"/>
    <x v="1"/>
    <n v="0.60000000000000009"/>
    <x v="20"/>
    <x v="249"/>
    <n v="1050.0000000000002"/>
    <n v="0.25"/>
  </r>
  <r>
    <x v="2"/>
    <n v="1128299"/>
    <x v="112"/>
    <x v="2"/>
    <x v="16"/>
    <x v="18"/>
    <x v="2"/>
    <n v="0.55000000000000004"/>
    <x v="28"/>
    <x v="170"/>
    <n v="866.25000000000011"/>
    <n v="0.3"/>
  </r>
  <r>
    <x v="2"/>
    <n v="1128299"/>
    <x v="112"/>
    <x v="2"/>
    <x v="16"/>
    <x v="18"/>
    <x v="3"/>
    <n v="0.65000000000000013"/>
    <x v="24"/>
    <x v="259"/>
    <n v="975.00000000000011"/>
    <n v="0.3"/>
  </r>
  <r>
    <x v="2"/>
    <n v="1128299"/>
    <x v="112"/>
    <x v="2"/>
    <x v="16"/>
    <x v="18"/>
    <x v="4"/>
    <n v="0.85000000000000009"/>
    <x v="34"/>
    <x v="441"/>
    <n v="807.50000000000011"/>
    <n v="0.2"/>
  </r>
  <r>
    <x v="2"/>
    <n v="1128299"/>
    <x v="112"/>
    <x v="2"/>
    <x v="16"/>
    <x v="18"/>
    <x v="5"/>
    <n v="0.90000000000000013"/>
    <x v="25"/>
    <x v="296"/>
    <n v="2430.0000000000005"/>
    <n v="0.45"/>
  </r>
  <r>
    <x v="2"/>
    <n v="1128299"/>
    <x v="113"/>
    <x v="2"/>
    <x v="16"/>
    <x v="18"/>
    <x v="0"/>
    <n v="0.75000000000000011"/>
    <x v="9"/>
    <x v="272"/>
    <n v="1800.0000000000002"/>
    <n v="0.3"/>
  </r>
  <r>
    <x v="2"/>
    <n v="1128299"/>
    <x v="113"/>
    <x v="2"/>
    <x v="16"/>
    <x v="18"/>
    <x v="1"/>
    <n v="0.8500000000000002"/>
    <x v="9"/>
    <x v="442"/>
    <n v="1700.0000000000005"/>
    <n v="0.25"/>
  </r>
  <r>
    <x v="2"/>
    <n v="1128299"/>
    <x v="113"/>
    <x v="2"/>
    <x v="16"/>
    <x v="18"/>
    <x v="2"/>
    <n v="0.80000000000000016"/>
    <x v="25"/>
    <x v="443"/>
    <n v="1440.0000000000002"/>
    <n v="0.3"/>
  </r>
  <r>
    <x v="2"/>
    <n v="1128299"/>
    <x v="113"/>
    <x v="2"/>
    <x v="16"/>
    <x v="18"/>
    <x v="3"/>
    <n v="0.80000000000000016"/>
    <x v="25"/>
    <x v="443"/>
    <n v="1440.0000000000002"/>
    <n v="0.3"/>
  </r>
  <r>
    <x v="2"/>
    <n v="1128299"/>
    <x v="113"/>
    <x v="2"/>
    <x v="16"/>
    <x v="18"/>
    <x v="4"/>
    <n v="0.90000000000000013"/>
    <x v="28"/>
    <x v="444"/>
    <n v="945.00000000000023"/>
    <n v="0.2"/>
  </r>
  <r>
    <x v="2"/>
    <n v="1128299"/>
    <x v="113"/>
    <x v="2"/>
    <x v="16"/>
    <x v="18"/>
    <x v="5"/>
    <n v="0.95000000000000018"/>
    <x v="23"/>
    <x v="445"/>
    <n v="2671.8750000000005"/>
    <n v="0.45"/>
  </r>
  <r>
    <x v="0"/>
    <n v="1185732"/>
    <x v="78"/>
    <x v="4"/>
    <x v="8"/>
    <x v="19"/>
    <x v="0"/>
    <n v="0.45"/>
    <x v="2"/>
    <x v="3"/>
    <n v="1721.25"/>
    <n v="0.45"/>
  </r>
  <r>
    <x v="0"/>
    <n v="1185732"/>
    <x v="78"/>
    <x v="4"/>
    <x v="8"/>
    <x v="19"/>
    <x v="1"/>
    <n v="0.45"/>
    <x v="26"/>
    <x v="62"/>
    <n v="1023.7499999999999"/>
    <n v="0.35"/>
  </r>
  <r>
    <x v="0"/>
    <n v="1185732"/>
    <x v="78"/>
    <x v="4"/>
    <x v="8"/>
    <x v="19"/>
    <x v="2"/>
    <n v="0.35000000000000003"/>
    <x v="26"/>
    <x v="154"/>
    <n v="568.75"/>
    <n v="0.25"/>
  </r>
  <r>
    <x v="0"/>
    <n v="1185732"/>
    <x v="78"/>
    <x v="4"/>
    <x v="8"/>
    <x v="19"/>
    <x v="3"/>
    <n v="0.39999999999999997"/>
    <x v="24"/>
    <x v="236"/>
    <n v="599.99999999999989"/>
    <n v="0.3"/>
  </r>
  <r>
    <x v="0"/>
    <n v="1185732"/>
    <x v="78"/>
    <x v="4"/>
    <x v="8"/>
    <x v="19"/>
    <x v="4"/>
    <n v="0.55000000000000004"/>
    <x v="21"/>
    <x v="446"/>
    <n v="1058.75"/>
    <n v="0.35"/>
  </r>
  <r>
    <x v="0"/>
    <n v="1185732"/>
    <x v="78"/>
    <x v="4"/>
    <x v="8"/>
    <x v="19"/>
    <x v="5"/>
    <n v="0.45"/>
    <x v="26"/>
    <x v="62"/>
    <n v="1462.5"/>
    <n v="0.5"/>
  </r>
  <r>
    <x v="0"/>
    <n v="1185732"/>
    <x v="79"/>
    <x v="4"/>
    <x v="8"/>
    <x v="19"/>
    <x v="0"/>
    <n v="0.45"/>
    <x v="3"/>
    <x v="72"/>
    <n v="1822.5"/>
    <n v="0.45"/>
  </r>
  <r>
    <x v="0"/>
    <n v="1185732"/>
    <x v="79"/>
    <x v="4"/>
    <x v="8"/>
    <x v="19"/>
    <x v="1"/>
    <n v="0.45"/>
    <x v="21"/>
    <x v="111"/>
    <n v="866.25"/>
    <n v="0.35"/>
  </r>
  <r>
    <x v="0"/>
    <n v="1185732"/>
    <x v="79"/>
    <x v="4"/>
    <x v="8"/>
    <x v="19"/>
    <x v="2"/>
    <n v="0.35000000000000003"/>
    <x v="25"/>
    <x v="193"/>
    <n v="525"/>
    <n v="0.25"/>
  </r>
  <r>
    <x v="0"/>
    <n v="1185732"/>
    <x v="79"/>
    <x v="4"/>
    <x v="8"/>
    <x v="19"/>
    <x v="3"/>
    <n v="0.39999999999999997"/>
    <x v="34"/>
    <x v="447"/>
    <n v="569.99999999999989"/>
    <n v="0.3"/>
  </r>
  <r>
    <x v="0"/>
    <n v="1185732"/>
    <x v="79"/>
    <x v="4"/>
    <x v="8"/>
    <x v="19"/>
    <x v="4"/>
    <n v="0.55000000000000004"/>
    <x v="21"/>
    <x v="446"/>
    <n v="1058.75"/>
    <n v="0.35"/>
  </r>
  <r>
    <x v="0"/>
    <n v="1185732"/>
    <x v="79"/>
    <x v="4"/>
    <x v="8"/>
    <x v="19"/>
    <x v="5"/>
    <n v="0.45"/>
    <x v="26"/>
    <x v="62"/>
    <n v="1462.5"/>
    <n v="0.5"/>
  </r>
  <r>
    <x v="0"/>
    <n v="1185732"/>
    <x v="80"/>
    <x v="4"/>
    <x v="8"/>
    <x v="19"/>
    <x v="0"/>
    <n v="0.45"/>
    <x v="62"/>
    <x v="448"/>
    <n v="1761.75"/>
    <n v="0.45"/>
  </r>
  <r>
    <x v="0"/>
    <n v="1185732"/>
    <x v="80"/>
    <x v="4"/>
    <x v="8"/>
    <x v="19"/>
    <x v="1"/>
    <n v="0.45"/>
    <x v="21"/>
    <x v="111"/>
    <n v="866.25"/>
    <n v="0.35"/>
  </r>
  <r>
    <x v="0"/>
    <n v="1185732"/>
    <x v="80"/>
    <x v="4"/>
    <x v="8"/>
    <x v="19"/>
    <x v="2"/>
    <n v="0.35000000000000003"/>
    <x v="31"/>
    <x v="354"/>
    <n v="503.12500000000006"/>
    <n v="0.25"/>
  </r>
  <r>
    <x v="0"/>
    <n v="1185732"/>
    <x v="80"/>
    <x v="4"/>
    <x v="8"/>
    <x v="19"/>
    <x v="3"/>
    <n v="0.39999999999999997"/>
    <x v="33"/>
    <x v="449"/>
    <n v="509.99999999999989"/>
    <n v="0.3"/>
  </r>
  <r>
    <x v="0"/>
    <n v="1185732"/>
    <x v="80"/>
    <x v="4"/>
    <x v="8"/>
    <x v="19"/>
    <x v="4"/>
    <n v="0.55000000000000004"/>
    <x v="34"/>
    <x v="356"/>
    <n v="914.37499999999989"/>
    <n v="0.35"/>
  </r>
  <r>
    <x v="0"/>
    <n v="1185732"/>
    <x v="80"/>
    <x v="4"/>
    <x v="8"/>
    <x v="19"/>
    <x v="5"/>
    <n v="0.45"/>
    <x v="31"/>
    <x v="70"/>
    <n v="1293.75"/>
    <n v="0.5"/>
  </r>
  <r>
    <x v="0"/>
    <n v="1185732"/>
    <x v="81"/>
    <x v="4"/>
    <x v="8"/>
    <x v="19"/>
    <x v="0"/>
    <n v="0.45"/>
    <x v="6"/>
    <x v="8"/>
    <n v="1670.625"/>
    <n v="0.45"/>
  </r>
  <r>
    <x v="0"/>
    <n v="1185732"/>
    <x v="81"/>
    <x v="4"/>
    <x v="8"/>
    <x v="19"/>
    <x v="1"/>
    <n v="0.45"/>
    <x v="28"/>
    <x v="45"/>
    <n v="826.875"/>
    <n v="0.35"/>
  </r>
  <r>
    <x v="0"/>
    <n v="1185732"/>
    <x v="81"/>
    <x v="4"/>
    <x v="8"/>
    <x v="19"/>
    <x v="2"/>
    <n v="0.35000000000000003"/>
    <x v="28"/>
    <x v="450"/>
    <n v="459.37500000000006"/>
    <n v="0.25"/>
  </r>
  <r>
    <x v="0"/>
    <n v="1185732"/>
    <x v="81"/>
    <x v="4"/>
    <x v="8"/>
    <x v="19"/>
    <x v="3"/>
    <n v="0.39999999999999997"/>
    <x v="32"/>
    <x v="451"/>
    <n v="539.99999999999989"/>
    <n v="0.3"/>
  </r>
  <r>
    <x v="0"/>
    <n v="1185732"/>
    <x v="81"/>
    <x v="4"/>
    <x v="8"/>
    <x v="19"/>
    <x v="4"/>
    <n v="0.55000000000000004"/>
    <x v="34"/>
    <x v="356"/>
    <n v="914.37499999999989"/>
    <n v="0.35"/>
  </r>
  <r>
    <x v="0"/>
    <n v="1185732"/>
    <x v="81"/>
    <x v="4"/>
    <x v="8"/>
    <x v="19"/>
    <x v="5"/>
    <n v="0.45"/>
    <x v="25"/>
    <x v="52"/>
    <n v="1350"/>
    <n v="0.5"/>
  </r>
  <r>
    <x v="0"/>
    <n v="1185732"/>
    <x v="82"/>
    <x v="4"/>
    <x v="8"/>
    <x v="19"/>
    <x v="0"/>
    <n v="0.55000000000000004"/>
    <x v="62"/>
    <x v="452"/>
    <n v="2153.25"/>
    <n v="0.45"/>
  </r>
  <r>
    <x v="0"/>
    <n v="1185732"/>
    <x v="82"/>
    <x v="4"/>
    <x v="8"/>
    <x v="19"/>
    <x v="1"/>
    <n v="0.55000000000000004"/>
    <x v="31"/>
    <x v="76"/>
    <n v="1106.875"/>
    <n v="0.35"/>
  </r>
  <r>
    <x v="0"/>
    <n v="1185732"/>
    <x v="82"/>
    <x v="4"/>
    <x v="8"/>
    <x v="19"/>
    <x v="2"/>
    <n v="0.5"/>
    <x v="21"/>
    <x v="80"/>
    <n v="687.5"/>
    <n v="0.25"/>
  </r>
  <r>
    <x v="0"/>
    <n v="1185732"/>
    <x v="82"/>
    <x v="4"/>
    <x v="8"/>
    <x v="19"/>
    <x v="3"/>
    <n v="0.5"/>
    <x v="24"/>
    <x v="54"/>
    <n v="750"/>
    <n v="0.3"/>
  </r>
  <r>
    <x v="0"/>
    <n v="1185732"/>
    <x v="82"/>
    <x v="4"/>
    <x v="8"/>
    <x v="19"/>
    <x v="4"/>
    <n v="0.6"/>
    <x v="28"/>
    <x v="40"/>
    <n v="1102.5"/>
    <n v="0.35"/>
  </r>
  <r>
    <x v="0"/>
    <n v="1185732"/>
    <x v="82"/>
    <x v="4"/>
    <x v="8"/>
    <x v="19"/>
    <x v="5"/>
    <n v="0.65"/>
    <x v="23"/>
    <x v="113"/>
    <n v="2031.25"/>
    <n v="0.5"/>
  </r>
  <r>
    <x v="0"/>
    <n v="1185732"/>
    <x v="83"/>
    <x v="4"/>
    <x v="8"/>
    <x v="19"/>
    <x v="0"/>
    <n v="0.6"/>
    <x v="10"/>
    <x v="18"/>
    <n v="2362.5"/>
    <n v="0.45"/>
  </r>
  <r>
    <x v="0"/>
    <n v="1185732"/>
    <x v="83"/>
    <x v="4"/>
    <x v="8"/>
    <x v="19"/>
    <x v="1"/>
    <n v="0.55000000000000004"/>
    <x v="23"/>
    <x v="337"/>
    <n v="1203.125"/>
    <n v="0.35"/>
  </r>
  <r>
    <x v="0"/>
    <n v="1185732"/>
    <x v="83"/>
    <x v="4"/>
    <x v="8"/>
    <x v="19"/>
    <x v="2"/>
    <n v="0.5"/>
    <x v="25"/>
    <x v="61"/>
    <n v="750"/>
    <n v="0.25"/>
  </r>
  <r>
    <x v="0"/>
    <n v="1185732"/>
    <x v="83"/>
    <x v="4"/>
    <x v="8"/>
    <x v="19"/>
    <x v="3"/>
    <n v="0.5"/>
    <x v="31"/>
    <x v="79"/>
    <n v="862.5"/>
    <n v="0.3"/>
  </r>
  <r>
    <x v="0"/>
    <n v="1185732"/>
    <x v="83"/>
    <x v="4"/>
    <x v="8"/>
    <x v="19"/>
    <x v="4"/>
    <n v="0.65"/>
    <x v="31"/>
    <x v="90"/>
    <n v="1308.125"/>
    <n v="0.35"/>
  </r>
  <r>
    <x v="0"/>
    <n v="1185732"/>
    <x v="83"/>
    <x v="4"/>
    <x v="8"/>
    <x v="19"/>
    <x v="5"/>
    <n v="0.70000000000000007"/>
    <x v="27"/>
    <x v="246"/>
    <n v="2537.5000000000005"/>
    <n v="0.5"/>
  </r>
  <r>
    <x v="0"/>
    <n v="1185732"/>
    <x v="84"/>
    <x v="4"/>
    <x v="8"/>
    <x v="19"/>
    <x v="0"/>
    <n v="0.65"/>
    <x v="5"/>
    <x v="436"/>
    <n v="2778.75"/>
    <n v="0.45"/>
  </r>
  <r>
    <x v="0"/>
    <n v="1185732"/>
    <x v="84"/>
    <x v="4"/>
    <x v="8"/>
    <x v="19"/>
    <x v="1"/>
    <n v="0.60000000000000009"/>
    <x v="20"/>
    <x v="249"/>
    <n v="1470.0000000000002"/>
    <n v="0.35"/>
  </r>
  <r>
    <x v="0"/>
    <n v="1185732"/>
    <x v="84"/>
    <x v="4"/>
    <x v="8"/>
    <x v="19"/>
    <x v="2"/>
    <n v="0.55000000000000004"/>
    <x v="23"/>
    <x v="337"/>
    <n v="859.37500000000011"/>
    <n v="0.25"/>
  </r>
  <r>
    <x v="0"/>
    <n v="1185732"/>
    <x v="84"/>
    <x v="4"/>
    <x v="8"/>
    <x v="19"/>
    <x v="3"/>
    <n v="0.55000000000000004"/>
    <x v="31"/>
    <x v="76"/>
    <n v="948.75000000000011"/>
    <n v="0.3"/>
  </r>
  <r>
    <x v="0"/>
    <n v="1185732"/>
    <x v="84"/>
    <x v="4"/>
    <x v="8"/>
    <x v="19"/>
    <x v="4"/>
    <n v="0.65"/>
    <x v="25"/>
    <x v="87"/>
    <n v="1365"/>
    <n v="0.35"/>
  </r>
  <r>
    <x v="0"/>
    <n v="1185732"/>
    <x v="84"/>
    <x v="4"/>
    <x v="8"/>
    <x v="19"/>
    <x v="5"/>
    <n v="0.70000000000000007"/>
    <x v="29"/>
    <x v="102"/>
    <n v="2712.5000000000005"/>
    <n v="0.5"/>
  </r>
  <r>
    <x v="0"/>
    <n v="1185732"/>
    <x v="85"/>
    <x v="4"/>
    <x v="8"/>
    <x v="19"/>
    <x v="0"/>
    <n v="0.65"/>
    <x v="8"/>
    <x v="453"/>
    <n v="2705.625"/>
    <n v="0.45"/>
  </r>
  <r>
    <x v="0"/>
    <n v="1185732"/>
    <x v="85"/>
    <x v="4"/>
    <x v="8"/>
    <x v="19"/>
    <x v="1"/>
    <n v="0.60000000000000009"/>
    <x v="20"/>
    <x v="249"/>
    <n v="1470.0000000000002"/>
    <n v="0.35"/>
  </r>
  <r>
    <x v="0"/>
    <n v="1185732"/>
    <x v="85"/>
    <x v="4"/>
    <x v="8"/>
    <x v="19"/>
    <x v="2"/>
    <n v="0.55000000000000004"/>
    <x v="23"/>
    <x v="337"/>
    <n v="859.37500000000011"/>
    <n v="0.25"/>
  </r>
  <r>
    <x v="0"/>
    <n v="1185732"/>
    <x v="85"/>
    <x v="4"/>
    <x v="8"/>
    <x v="19"/>
    <x v="3"/>
    <n v="0.45"/>
    <x v="31"/>
    <x v="70"/>
    <n v="776.25"/>
    <n v="0.3"/>
  </r>
  <r>
    <x v="0"/>
    <n v="1185732"/>
    <x v="85"/>
    <x v="4"/>
    <x v="8"/>
    <x v="19"/>
    <x v="4"/>
    <n v="0.55000000000000004"/>
    <x v="21"/>
    <x v="446"/>
    <n v="1058.75"/>
    <n v="0.35"/>
  </r>
  <r>
    <x v="0"/>
    <n v="1185732"/>
    <x v="85"/>
    <x v="4"/>
    <x v="8"/>
    <x v="19"/>
    <x v="5"/>
    <n v="0.60000000000000009"/>
    <x v="27"/>
    <x v="454"/>
    <n v="2175.0000000000005"/>
    <n v="0.5"/>
  </r>
  <r>
    <x v="0"/>
    <n v="1185732"/>
    <x v="86"/>
    <x v="4"/>
    <x v="8"/>
    <x v="19"/>
    <x v="0"/>
    <n v="0.55000000000000004"/>
    <x v="2"/>
    <x v="68"/>
    <n v="2103.75"/>
    <n v="0.45"/>
  </r>
  <r>
    <x v="0"/>
    <n v="1185732"/>
    <x v="86"/>
    <x v="4"/>
    <x v="8"/>
    <x v="19"/>
    <x v="1"/>
    <n v="0.50000000000000011"/>
    <x v="26"/>
    <x v="455"/>
    <n v="1137.5000000000002"/>
    <n v="0.35"/>
  </r>
  <r>
    <x v="0"/>
    <n v="1185732"/>
    <x v="86"/>
    <x v="4"/>
    <x v="8"/>
    <x v="19"/>
    <x v="2"/>
    <n v="0.45"/>
    <x v="21"/>
    <x v="111"/>
    <n v="618.75"/>
    <n v="0.25"/>
  </r>
  <r>
    <x v="0"/>
    <n v="1185732"/>
    <x v="86"/>
    <x v="4"/>
    <x v="8"/>
    <x v="19"/>
    <x v="3"/>
    <n v="0.45"/>
    <x v="28"/>
    <x v="45"/>
    <n v="708.75"/>
    <n v="0.3"/>
  </r>
  <r>
    <x v="0"/>
    <n v="1185732"/>
    <x v="86"/>
    <x v="4"/>
    <x v="8"/>
    <x v="19"/>
    <x v="4"/>
    <n v="0.55000000000000004"/>
    <x v="28"/>
    <x v="170"/>
    <n v="1010.6250000000001"/>
    <n v="0.35"/>
  </r>
  <r>
    <x v="0"/>
    <n v="1185732"/>
    <x v="86"/>
    <x v="4"/>
    <x v="8"/>
    <x v="19"/>
    <x v="5"/>
    <n v="0.60000000000000009"/>
    <x v="23"/>
    <x v="232"/>
    <n v="1875.0000000000002"/>
    <n v="0.5"/>
  </r>
  <r>
    <x v="0"/>
    <n v="1185732"/>
    <x v="87"/>
    <x v="4"/>
    <x v="8"/>
    <x v="19"/>
    <x v="0"/>
    <n v="0.60000000000000009"/>
    <x v="9"/>
    <x v="443"/>
    <n v="2160.0000000000005"/>
    <n v="0.45"/>
  </r>
  <r>
    <x v="0"/>
    <n v="1185732"/>
    <x v="87"/>
    <x v="4"/>
    <x v="8"/>
    <x v="19"/>
    <x v="1"/>
    <n v="0.50000000000000011"/>
    <x v="23"/>
    <x v="456"/>
    <n v="1093.7500000000002"/>
    <n v="0.35"/>
  </r>
  <r>
    <x v="0"/>
    <n v="1185732"/>
    <x v="87"/>
    <x v="4"/>
    <x v="8"/>
    <x v="19"/>
    <x v="2"/>
    <n v="0.50000000000000011"/>
    <x v="28"/>
    <x v="195"/>
    <n v="656.25000000000011"/>
    <n v="0.25"/>
  </r>
  <r>
    <x v="0"/>
    <n v="1185732"/>
    <x v="87"/>
    <x v="4"/>
    <x v="8"/>
    <x v="19"/>
    <x v="3"/>
    <n v="0.50000000000000011"/>
    <x v="24"/>
    <x v="457"/>
    <n v="750.00000000000011"/>
    <n v="0.3"/>
  </r>
  <r>
    <x v="0"/>
    <n v="1185732"/>
    <x v="87"/>
    <x v="4"/>
    <x v="8"/>
    <x v="19"/>
    <x v="4"/>
    <n v="0.60000000000000009"/>
    <x v="24"/>
    <x v="252"/>
    <n v="1050"/>
    <n v="0.35"/>
  </r>
  <r>
    <x v="0"/>
    <n v="1185732"/>
    <x v="87"/>
    <x v="4"/>
    <x v="8"/>
    <x v="19"/>
    <x v="5"/>
    <n v="0.65"/>
    <x v="23"/>
    <x v="113"/>
    <n v="2031.25"/>
    <n v="0.5"/>
  </r>
  <r>
    <x v="0"/>
    <n v="1185732"/>
    <x v="88"/>
    <x v="4"/>
    <x v="8"/>
    <x v="19"/>
    <x v="0"/>
    <n v="0.60000000000000009"/>
    <x v="29"/>
    <x v="458"/>
    <n v="2092.5000000000005"/>
    <n v="0.45"/>
  </r>
  <r>
    <x v="0"/>
    <n v="1185732"/>
    <x v="88"/>
    <x v="4"/>
    <x v="8"/>
    <x v="19"/>
    <x v="1"/>
    <n v="0.50000000000000011"/>
    <x v="25"/>
    <x v="252"/>
    <n v="1050"/>
    <n v="0.35"/>
  </r>
  <r>
    <x v="0"/>
    <n v="1185732"/>
    <x v="88"/>
    <x v="4"/>
    <x v="8"/>
    <x v="19"/>
    <x v="2"/>
    <n v="0.50000000000000011"/>
    <x v="63"/>
    <x v="459"/>
    <n v="681.25000000000011"/>
    <n v="0.25"/>
  </r>
  <r>
    <x v="0"/>
    <n v="1185732"/>
    <x v="88"/>
    <x v="4"/>
    <x v="8"/>
    <x v="19"/>
    <x v="3"/>
    <n v="0.50000000000000011"/>
    <x v="31"/>
    <x v="460"/>
    <n v="862.50000000000011"/>
    <n v="0.3"/>
  </r>
  <r>
    <x v="0"/>
    <n v="1185732"/>
    <x v="88"/>
    <x v="4"/>
    <x v="8"/>
    <x v="19"/>
    <x v="4"/>
    <n v="0.65"/>
    <x v="21"/>
    <x v="88"/>
    <n v="1251.25"/>
    <n v="0.35"/>
  </r>
  <r>
    <x v="0"/>
    <n v="1185732"/>
    <x v="88"/>
    <x v="4"/>
    <x v="8"/>
    <x v="19"/>
    <x v="5"/>
    <n v="0.7"/>
    <x v="26"/>
    <x v="109"/>
    <n v="2275"/>
    <n v="0.5"/>
  </r>
  <r>
    <x v="0"/>
    <n v="1185732"/>
    <x v="89"/>
    <x v="4"/>
    <x v="8"/>
    <x v="19"/>
    <x v="0"/>
    <n v="0.65"/>
    <x v="10"/>
    <x v="31"/>
    <n v="2559.375"/>
    <n v="0.45"/>
  </r>
  <r>
    <x v="0"/>
    <n v="1185732"/>
    <x v="89"/>
    <x v="4"/>
    <x v="8"/>
    <x v="19"/>
    <x v="1"/>
    <n v="0.55000000000000004"/>
    <x v="22"/>
    <x v="105"/>
    <n v="1299.375"/>
    <n v="0.35"/>
  </r>
  <r>
    <x v="0"/>
    <n v="1185732"/>
    <x v="89"/>
    <x v="4"/>
    <x v="8"/>
    <x v="19"/>
    <x v="2"/>
    <n v="0.55000000000000004"/>
    <x v="23"/>
    <x v="337"/>
    <n v="859.37500000000011"/>
    <n v="0.25"/>
  </r>
  <r>
    <x v="0"/>
    <n v="1185732"/>
    <x v="89"/>
    <x v="4"/>
    <x v="8"/>
    <x v="19"/>
    <x v="3"/>
    <n v="0.55000000000000004"/>
    <x v="31"/>
    <x v="76"/>
    <n v="948.75000000000011"/>
    <n v="0.3"/>
  </r>
  <r>
    <x v="0"/>
    <n v="1185732"/>
    <x v="89"/>
    <x v="4"/>
    <x v="8"/>
    <x v="19"/>
    <x v="4"/>
    <n v="0.65"/>
    <x v="31"/>
    <x v="90"/>
    <n v="1308.125"/>
    <n v="0.35"/>
  </r>
  <r>
    <x v="0"/>
    <n v="1185732"/>
    <x v="89"/>
    <x v="4"/>
    <x v="8"/>
    <x v="19"/>
    <x v="5"/>
    <n v="0.7"/>
    <x v="22"/>
    <x v="176"/>
    <n v="2362.5"/>
    <n v="0.5"/>
  </r>
  <r>
    <x v="0"/>
    <n v="1185732"/>
    <x v="0"/>
    <x v="0"/>
    <x v="0"/>
    <x v="20"/>
    <x v="0"/>
    <n v="0.4"/>
    <x v="9"/>
    <x v="55"/>
    <n v="1600"/>
    <n v="0.5"/>
  </r>
  <r>
    <x v="0"/>
    <n v="1185732"/>
    <x v="0"/>
    <x v="0"/>
    <x v="0"/>
    <x v="20"/>
    <x v="1"/>
    <n v="0.4"/>
    <x v="25"/>
    <x v="50"/>
    <n v="720"/>
    <n v="0.3"/>
  </r>
  <r>
    <x v="0"/>
    <n v="1185732"/>
    <x v="0"/>
    <x v="0"/>
    <x v="0"/>
    <x v="20"/>
    <x v="2"/>
    <n v="0.30000000000000004"/>
    <x v="25"/>
    <x v="166"/>
    <n v="630"/>
    <n v="0.35"/>
  </r>
  <r>
    <x v="0"/>
    <n v="1185732"/>
    <x v="0"/>
    <x v="0"/>
    <x v="0"/>
    <x v="20"/>
    <x v="3"/>
    <n v="0.35"/>
    <x v="32"/>
    <x v="151"/>
    <n v="551.25"/>
    <n v="0.35"/>
  </r>
  <r>
    <x v="0"/>
    <n v="1185732"/>
    <x v="0"/>
    <x v="0"/>
    <x v="0"/>
    <x v="20"/>
    <x v="4"/>
    <n v="0.5"/>
    <x v="24"/>
    <x v="54"/>
    <n v="750"/>
    <n v="0.3"/>
  </r>
  <r>
    <x v="0"/>
    <n v="1185732"/>
    <x v="0"/>
    <x v="0"/>
    <x v="0"/>
    <x v="20"/>
    <x v="5"/>
    <n v="0.4"/>
    <x v="25"/>
    <x v="50"/>
    <n v="600"/>
    <n v="0.25"/>
  </r>
  <r>
    <x v="0"/>
    <n v="1185732"/>
    <x v="1"/>
    <x v="0"/>
    <x v="0"/>
    <x v="20"/>
    <x v="0"/>
    <n v="0.4"/>
    <x v="2"/>
    <x v="461"/>
    <n v="1700"/>
    <n v="0.5"/>
  </r>
  <r>
    <x v="0"/>
    <n v="1185732"/>
    <x v="1"/>
    <x v="0"/>
    <x v="0"/>
    <x v="20"/>
    <x v="1"/>
    <n v="0.4"/>
    <x v="24"/>
    <x v="47"/>
    <n v="600"/>
    <n v="0.3"/>
  </r>
  <r>
    <x v="0"/>
    <n v="1185732"/>
    <x v="1"/>
    <x v="0"/>
    <x v="0"/>
    <x v="20"/>
    <x v="2"/>
    <n v="0.30000000000000004"/>
    <x v="21"/>
    <x v="205"/>
    <n v="577.5"/>
    <n v="0.35"/>
  </r>
  <r>
    <x v="0"/>
    <n v="1185732"/>
    <x v="1"/>
    <x v="0"/>
    <x v="0"/>
    <x v="20"/>
    <x v="3"/>
    <n v="0.35"/>
    <x v="33"/>
    <x v="156"/>
    <n v="520.625"/>
    <n v="0.35"/>
  </r>
  <r>
    <x v="0"/>
    <n v="1185732"/>
    <x v="1"/>
    <x v="0"/>
    <x v="0"/>
    <x v="20"/>
    <x v="4"/>
    <n v="0.5"/>
    <x v="24"/>
    <x v="54"/>
    <n v="750"/>
    <n v="0.3"/>
  </r>
  <r>
    <x v="0"/>
    <n v="1185732"/>
    <x v="1"/>
    <x v="0"/>
    <x v="0"/>
    <x v="20"/>
    <x v="5"/>
    <n v="0.4"/>
    <x v="25"/>
    <x v="50"/>
    <n v="600"/>
    <n v="0.25"/>
  </r>
  <r>
    <x v="0"/>
    <n v="1185732"/>
    <x v="2"/>
    <x v="0"/>
    <x v="0"/>
    <x v="20"/>
    <x v="0"/>
    <n v="0.4"/>
    <x v="64"/>
    <x v="462"/>
    <n v="1640"/>
    <n v="0.5"/>
  </r>
  <r>
    <x v="0"/>
    <n v="1185732"/>
    <x v="2"/>
    <x v="0"/>
    <x v="0"/>
    <x v="20"/>
    <x v="1"/>
    <n v="0.4"/>
    <x v="28"/>
    <x v="193"/>
    <n v="630"/>
    <n v="0.3"/>
  </r>
  <r>
    <x v="0"/>
    <n v="1185732"/>
    <x v="2"/>
    <x v="0"/>
    <x v="0"/>
    <x v="20"/>
    <x v="2"/>
    <n v="0.30000000000000004"/>
    <x v="21"/>
    <x v="205"/>
    <n v="577.5"/>
    <n v="0.35"/>
  </r>
  <r>
    <x v="0"/>
    <n v="1185732"/>
    <x v="2"/>
    <x v="0"/>
    <x v="0"/>
    <x v="20"/>
    <x v="3"/>
    <n v="0.35"/>
    <x v="47"/>
    <x v="340"/>
    <n v="489.99999999999994"/>
    <n v="0.35"/>
  </r>
  <r>
    <x v="0"/>
    <n v="1185732"/>
    <x v="2"/>
    <x v="0"/>
    <x v="0"/>
    <x v="20"/>
    <x v="4"/>
    <n v="0.5"/>
    <x v="32"/>
    <x v="39"/>
    <n v="675"/>
    <n v="0.3"/>
  </r>
  <r>
    <x v="0"/>
    <n v="1185732"/>
    <x v="2"/>
    <x v="0"/>
    <x v="0"/>
    <x v="20"/>
    <x v="5"/>
    <n v="0.4"/>
    <x v="21"/>
    <x v="42"/>
    <n v="550"/>
    <n v="0.25"/>
  </r>
  <r>
    <x v="0"/>
    <n v="1185732"/>
    <x v="3"/>
    <x v="0"/>
    <x v="0"/>
    <x v="20"/>
    <x v="0"/>
    <n v="0.4"/>
    <x v="9"/>
    <x v="55"/>
    <n v="1600"/>
    <n v="0.5"/>
  </r>
  <r>
    <x v="0"/>
    <n v="1185732"/>
    <x v="3"/>
    <x v="0"/>
    <x v="0"/>
    <x v="20"/>
    <x v="1"/>
    <n v="0.4"/>
    <x v="24"/>
    <x v="47"/>
    <n v="600"/>
    <n v="0.3"/>
  </r>
  <r>
    <x v="0"/>
    <n v="1185732"/>
    <x v="3"/>
    <x v="0"/>
    <x v="0"/>
    <x v="20"/>
    <x v="2"/>
    <n v="0.30000000000000004"/>
    <x v="24"/>
    <x v="192"/>
    <n v="525"/>
    <n v="0.35"/>
  </r>
  <r>
    <x v="0"/>
    <n v="1185732"/>
    <x v="3"/>
    <x v="0"/>
    <x v="0"/>
    <x v="20"/>
    <x v="3"/>
    <n v="0.35"/>
    <x v="33"/>
    <x v="156"/>
    <n v="520.625"/>
    <n v="0.35"/>
  </r>
  <r>
    <x v="0"/>
    <n v="1185732"/>
    <x v="3"/>
    <x v="0"/>
    <x v="0"/>
    <x v="20"/>
    <x v="4"/>
    <n v="0.5"/>
    <x v="33"/>
    <x v="43"/>
    <n v="637.5"/>
    <n v="0.3"/>
  </r>
  <r>
    <x v="0"/>
    <n v="1185732"/>
    <x v="3"/>
    <x v="0"/>
    <x v="0"/>
    <x v="20"/>
    <x v="5"/>
    <n v="0.4"/>
    <x v="21"/>
    <x v="42"/>
    <n v="550"/>
    <n v="0.25"/>
  </r>
  <r>
    <x v="0"/>
    <n v="1185732"/>
    <x v="4"/>
    <x v="0"/>
    <x v="0"/>
    <x v="20"/>
    <x v="0"/>
    <n v="0.5"/>
    <x v="64"/>
    <x v="463"/>
    <n v="2050"/>
    <n v="0.5"/>
  </r>
  <r>
    <x v="0"/>
    <n v="1185732"/>
    <x v="4"/>
    <x v="0"/>
    <x v="0"/>
    <x v="20"/>
    <x v="1"/>
    <n v="0.45000000000000007"/>
    <x v="28"/>
    <x v="464"/>
    <n v="708.75000000000011"/>
    <n v="0.3"/>
  </r>
  <r>
    <x v="0"/>
    <n v="1185732"/>
    <x v="4"/>
    <x v="0"/>
    <x v="0"/>
    <x v="20"/>
    <x v="2"/>
    <n v="0.4"/>
    <x v="24"/>
    <x v="47"/>
    <n v="700"/>
    <n v="0.35"/>
  </r>
  <r>
    <x v="0"/>
    <n v="1185732"/>
    <x v="4"/>
    <x v="0"/>
    <x v="0"/>
    <x v="20"/>
    <x v="3"/>
    <n v="0.4"/>
    <x v="32"/>
    <x v="207"/>
    <n v="630"/>
    <n v="0.35"/>
  </r>
  <r>
    <x v="0"/>
    <n v="1185732"/>
    <x v="4"/>
    <x v="0"/>
    <x v="0"/>
    <x v="20"/>
    <x v="4"/>
    <n v="0.5"/>
    <x v="34"/>
    <x v="351"/>
    <n v="712.5"/>
    <n v="0.3"/>
  </r>
  <r>
    <x v="0"/>
    <n v="1185732"/>
    <x v="4"/>
    <x v="0"/>
    <x v="0"/>
    <x v="20"/>
    <x v="5"/>
    <n v="0.55000000000000004"/>
    <x v="25"/>
    <x v="221"/>
    <n v="825.00000000000011"/>
    <n v="0.25"/>
  </r>
  <r>
    <x v="0"/>
    <n v="1185732"/>
    <x v="5"/>
    <x v="0"/>
    <x v="0"/>
    <x v="20"/>
    <x v="0"/>
    <n v="0.5"/>
    <x v="2"/>
    <x v="17"/>
    <n v="2125"/>
    <n v="0.5"/>
  </r>
  <r>
    <x v="0"/>
    <n v="1185732"/>
    <x v="5"/>
    <x v="0"/>
    <x v="0"/>
    <x v="20"/>
    <x v="1"/>
    <n v="0.45000000000000007"/>
    <x v="25"/>
    <x v="217"/>
    <n v="810.00000000000011"/>
    <n v="0.3"/>
  </r>
  <r>
    <x v="0"/>
    <n v="1185732"/>
    <x v="5"/>
    <x v="0"/>
    <x v="0"/>
    <x v="20"/>
    <x v="2"/>
    <n v="0.4"/>
    <x v="28"/>
    <x v="193"/>
    <n v="735"/>
    <n v="0.35"/>
  </r>
  <r>
    <x v="0"/>
    <n v="1185732"/>
    <x v="5"/>
    <x v="0"/>
    <x v="0"/>
    <x v="20"/>
    <x v="3"/>
    <n v="0.4"/>
    <x v="24"/>
    <x v="47"/>
    <n v="700"/>
    <n v="0.35"/>
  </r>
  <r>
    <x v="0"/>
    <n v="1185732"/>
    <x v="5"/>
    <x v="0"/>
    <x v="0"/>
    <x v="20"/>
    <x v="4"/>
    <n v="0.5"/>
    <x v="24"/>
    <x v="54"/>
    <n v="750"/>
    <n v="0.3"/>
  </r>
  <r>
    <x v="0"/>
    <n v="1185732"/>
    <x v="5"/>
    <x v="0"/>
    <x v="0"/>
    <x v="20"/>
    <x v="5"/>
    <n v="0.55000000000000004"/>
    <x v="26"/>
    <x v="465"/>
    <n v="893.75000000000011"/>
    <n v="0.25"/>
  </r>
  <r>
    <x v="0"/>
    <n v="1185732"/>
    <x v="6"/>
    <x v="0"/>
    <x v="0"/>
    <x v="20"/>
    <x v="0"/>
    <n v="0.5"/>
    <x v="10"/>
    <x v="242"/>
    <n v="2187.5"/>
    <n v="0.5"/>
  </r>
  <r>
    <x v="0"/>
    <n v="1185732"/>
    <x v="6"/>
    <x v="0"/>
    <x v="0"/>
    <x v="20"/>
    <x v="1"/>
    <n v="0.45000000000000007"/>
    <x v="23"/>
    <x v="224"/>
    <n v="843.75000000000011"/>
    <n v="0.3"/>
  </r>
  <r>
    <x v="0"/>
    <n v="1185732"/>
    <x v="6"/>
    <x v="0"/>
    <x v="0"/>
    <x v="20"/>
    <x v="2"/>
    <n v="0.4"/>
    <x v="21"/>
    <x v="42"/>
    <n v="770"/>
    <n v="0.35"/>
  </r>
  <r>
    <x v="0"/>
    <n v="1185732"/>
    <x v="6"/>
    <x v="0"/>
    <x v="0"/>
    <x v="20"/>
    <x v="3"/>
    <n v="0.4"/>
    <x v="24"/>
    <x v="47"/>
    <n v="700"/>
    <n v="0.35"/>
  </r>
  <r>
    <x v="0"/>
    <n v="1185732"/>
    <x v="6"/>
    <x v="0"/>
    <x v="0"/>
    <x v="20"/>
    <x v="4"/>
    <n v="0.5"/>
    <x v="28"/>
    <x v="48"/>
    <n v="787.5"/>
    <n v="0.3"/>
  </r>
  <r>
    <x v="0"/>
    <n v="1185732"/>
    <x v="6"/>
    <x v="0"/>
    <x v="0"/>
    <x v="20"/>
    <x v="5"/>
    <n v="0.55000000000000004"/>
    <x v="20"/>
    <x v="104"/>
    <n v="962.50000000000011"/>
    <n v="0.25"/>
  </r>
  <r>
    <x v="0"/>
    <n v="1185732"/>
    <x v="7"/>
    <x v="0"/>
    <x v="0"/>
    <x v="20"/>
    <x v="0"/>
    <n v="0.5"/>
    <x v="2"/>
    <x v="17"/>
    <n v="2125"/>
    <n v="0.5"/>
  </r>
  <r>
    <x v="0"/>
    <n v="1185732"/>
    <x v="7"/>
    <x v="0"/>
    <x v="0"/>
    <x v="20"/>
    <x v="1"/>
    <n v="0.45000000000000007"/>
    <x v="23"/>
    <x v="224"/>
    <n v="843.75000000000011"/>
    <n v="0.3"/>
  </r>
  <r>
    <x v="0"/>
    <n v="1185732"/>
    <x v="7"/>
    <x v="0"/>
    <x v="0"/>
    <x v="20"/>
    <x v="2"/>
    <n v="0.4"/>
    <x v="21"/>
    <x v="42"/>
    <n v="770"/>
    <n v="0.35"/>
  </r>
  <r>
    <x v="0"/>
    <n v="1185732"/>
    <x v="7"/>
    <x v="0"/>
    <x v="0"/>
    <x v="20"/>
    <x v="3"/>
    <n v="0.4"/>
    <x v="28"/>
    <x v="193"/>
    <n v="735"/>
    <n v="0.35"/>
  </r>
  <r>
    <x v="0"/>
    <n v="1185732"/>
    <x v="7"/>
    <x v="0"/>
    <x v="0"/>
    <x v="20"/>
    <x v="4"/>
    <n v="0.5"/>
    <x v="24"/>
    <x v="54"/>
    <n v="750"/>
    <n v="0.3"/>
  </r>
  <r>
    <x v="0"/>
    <n v="1185732"/>
    <x v="7"/>
    <x v="0"/>
    <x v="0"/>
    <x v="20"/>
    <x v="5"/>
    <n v="0.55000000000000004"/>
    <x v="22"/>
    <x v="105"/>
    <n v="928.12500000000011"/>
    <n v="0.25"/>
  </r>
  <r>
    <x v="0"/>
    <n v="1185732"/>
    <x v="8"/>
    <x v="0"/>
    <x v="0"/>
    <x v="20"/>
    <x v="0"/>
    <n v="0.5"/>
    <x v="9"/>
    <x v="2"/>
    <n v="2000"/>
    <n v="0.5"/>
  </r>
  <r>
    <x v="0"/>
    <n v="1185732"/>
    <x v="8"/>
    <x v="0"/>
    <x v="0"/>
    <x v="20"/>
    <x v="1"/>
    <n v="0.45000000000000007"/>
    <x v="25"/>
    <x v="217"/>
    <n v="810.00000000000011"/>
    <n v="0.3"/>
  </r>
  <r>
    <x v="0"/>
    <n v="1185732"/>
    <x v="8"/>
    <x v="0"/>
    <x v="0"/>
    <x v="20"/>
    <x v="2"/>
    <n v="0.4"/>
    <x v="28"/>
    <x v="193"/>
    <n v="735"/>
    <n v="0.35"/>
  </r>
  <r>
    <x v="0"/>
    <n v="1185732"/>
    <x v="8"/>
    <x v="0"/>
    <x v="0"/>
    <x v="20"/>
    <x v="3"/>
    <n v="0.4"/>
    <x v="24"/>
    <x v="47"/>
    <n v="700"/>
    <n v="0.35"/>
  </r>
  <r>
    <x v="0"/>
    <n v="1185732"/>
    <x v="8"/>
    <x v="0"/>
    <x v="0"/>
    <x v="20"/>
    <x v="4"/>
    <n v="0.5"/>
    <x v="24"/>
    <x v="54"/>
    <n v="750"/>
    <n v="0.3"/>
  </r>
  <r>
    <x v="0"/>
    <n v="1185732"/>
    <x v="8"/>
    <x v="0"/>
    <x v="0"/>
    <x v="20"/>
    <x v="5"/>
    <n v="0.55000000000000004"/>
    <x v="25"/>
    <x v="221"/>
    <n v="825.00000000000011"/>
    <n v="0.25"/>
  </r>
  <r>
    <x v="0"/>
    <n v="1185732"/>
    <x v="9"/>
    <x v="0"/>
    <x v="0"/>
    <x v="20"/>
    <x v="0"/>
    <n v="0.55000000000000004"/>
    <x v="29"/>
    <x v="100"/>
    <n v="2131.25"/>
    <n v="0.5"/>
  </r>
  <r>
    <x v="0"/>
    <n v="1185732"/>
    <x v="9"/>
    <x v="0"/>
    <x v="0"/>
    <x v="20"/>
    <x v="1"/>
    <n v="0.45000000000000007"/>
    <x v="25"/>
    <x v="217"/>
    <n v="810.00000000000011"/>
    <n v="0.3"/>
  </r>
  <r>
    <x v="0"/>
    <n v="1185732"/>
    <x v="9"/>
    <x v="0"/>
    <x v="0"/>
    <x v="20"/>
    <x v="2"/>
    <n v="0.45000000000000007"/>
    <x v="24"/>
    <x v="223"/>
    <n v="787.50000000000011"/>
    <n v="0.35"/>
  </r>
  <r>
    <x v="0"/>
    <n v="1185732"/>
    <x v="9"/>
    <x v="0"/>
    <x v="0"/>
    <x v="20"/>
    <x v="3"/>
    <n v="0.45000000000000007"/>
    <x v="34"/>
    <x v="466"/>
    <n v="748.12500000000011"/>
    <n v="0.35"/>
  </r>
  <r>
    <x v="0"/>
    <n v="1185732"/>
    <x v="9"/>
    <x v="0"/>
    <x v="0"/>
    <x v="20"/>
    <x v="4"/>
    <n v="0.55000000000000004"/>
    <x v="34"/>
    <x v="356"/>
    <n v="783.75"/>
    <n v="0.3"/>
  </r>
  <r>
    <x v="0"/>
    <n v="1185732"/>
    <x v="9"/>
    <x v="0"/>
    <x v="0"/>
    <x v="20"/>
    <x v="5"/>
    <n v="0.6"/>
    <x v="25"/>
    <x v="11"/>
    <n v="900"/>
    <n v="0.25"/>
  </r>
  <r>
    <x v="0"/>
    <n v="1185732"/>
    <x v="10"/>
    <x v="0"/>
    <x v="0"/>
    <x v="20"/>
    <x v="0"/>
    <n v="0.55000000000000004"/>
    <x v="30"/>
    <x v="71"/>
    <n v="2062.5"/>
    <n v="0.5"/>
  </r>
  <r>
    <x v="0"/>
    <n v="1185732"/>
    <x v="10"/>
    <x v="0"/>
    <x v="0"/>
    <x v="20"/>
    <x v="1"/>
    <n v="0.45000000000000007"/>
    <x v="31"/>
    <x v="339"/>
    <n v="776.25000000000011"/>
    <n v="0.3"/>
  </r>
  <r>
    <x v="0"/>
    <n v="1185732"/>
    <x v="10"/>
    <x v="0"/>
    <x v="0"/>
    <x v="20"/>
    <x v="2"/>
    <n v="0.45000000000000007"/>
    <x v="65"/>
    <x v="467"/>
    <n v="819.00000000000011"/>
    <n v="0.35"/>
  </r>
  <r>
    <x v="0"/>
    <n v="1185732"/>
    <x v="10"/>
    <x v="0"/>
    <x v="0"/>
    <x v="20"/>
    <x v="3"/>
    <n v="0.45000000000000007"/>
    <x v="24"/>
    <x v="223"/>
    <n v="787.50000000000011"/>
    <n v="0.35"/>
  </r>
  <r>
    <x v="0"/>
    <n v="1185732"/>
    <x v="10"/>
    <x v="0"/>
    <x v="0"/>
    <x v="20"/>
    <x v="4"/>
    <n v="0.55000000000000004"/>
    <x v="34"/>
    <x v="356"/>
    <n v="783.75"/>
    <n v="0.3"/>
  </r>
  <r>
    <x v="0"/>
    <n v="1185732"/>
    <x v="10"/>
    <x v="0"/>
    <x v="0"/>
    <x v="20"/>
    <x v="5"/>
    <n v="0.6"/>
    <x v="31"/>
    <x v="425"/>
    <n v="862.5"/>
    <n v="0.25"/>
  </r>
  <r>
    <x v="0"/>
    <n v="1185732"/>
    <x v="11"/>
    <x v="0"/>
    <x v="0"/>
    <x v="20"/>
    <x v="0"/>
    <n v="0.55000000000000004"/>
    <x v="9"/>
    <x v="63"/>
    <n v="2200"/>
    <n v="0.5"/>
  </r>
  <r>
    <x v="0"/>
    <n v="1185732"/>
    <x v="11"/>
    <x v="0"/>
    <x v="0"/>
    <x v="20"/>
    <x v="1"/>
    <n v="0.45000000000000007"/>
    <x v="25"/>
    <x v="217"/>
    <n v="810.00000000000011"/>
    <n v="0.3"/>
  </r>
  <r>
    <x v="0"/>
    <n v="1185732"/>
    <x v="11"/>
    <x v="0"/>
    <x v="0"/>
    <x v="20"/>
    <x v="2"/>
    <n v="0.45000000000000007"/>
    <x v="21"/>
    <x v="468"/>
    <n v="866.25000000000011"/>
    <n v="0.35"/>
  </r>
  <r>
    <x v="0"/>
    <n v="1185732"/>
    <x v="11"/>
    <x v="0"/>
    <x v="0"/>
    <x v="20"/>
    <x v="3"/>
    <n v="0.45000000000000007"/>
    <x v="24"/>
    <x v="223"/>
    <n v="787.50000000000011"/>
    <n v="0.35"/>
  </r>
  <r>
    <x v="0"/>
    <n v="1185732"/>
    <x v="11"/>
    <x v="0"/>
    <x v="0"/>
    <x v="20"/>
    <x v="4"/>
    <n v="0.55000000000000004"/>
    <x v="24"/>
    <x v="80"/>
    <n v="825"/>
    <n v="0.3"/>
  </r>
  <r>
    <x v="0"/>
    <n v="1185732"/>
    <x v="11"/>
    <x v="0"/>
    <x v="0"/>
    <x v="20"/>
    <x v="5"/>
    <n v="0.6"/>
    <x v="25"/>
    <x v="11"/>
    <n v="900"/>
    <n v="0.25"/>
  </r>
  <r>
    <x v="2"/>
    <n v="1128299"/>
    <x v="145"/>
    <x v="2"/>
    <x v="17"/>
    <x v="21"/>
    <x v="0"/>
    <n v="0.30000000000000004"/>
    <x v="45"/>
    <x v="187"/>
    <n v="367.50000000000006"/>
    <n v="0.35"/>
  </r>
  <r>
    <x v="2"/>
    <n v="1128299"/>
    <x v="145"/>
    <x v="2"/>
    <x v="17"/>
    <x v="21"/>
    <x v="1"/>
    <n v="0.4"/>
    <x v="45"/>
    <x v="340"/>
    <n v="489.99999999999994"/>
    <n v="0.35"/>
  </r>
  <r>
    <x v="2"/>
    <n v="1128299"/>
    <x v="145"/>
    <x v="2"/>
    <x v="17"/>
    <x v="21"/>
    <x v="2"/>
    <n v="0.4"/>
    <x v="45"/>
    <x v="340"/>
    <n v="489.99999999999994"/>
    <n v="0.35"/>
  </r>
  <r>
    <x v="2"/>
    <n v="1128299"/>
    <x v="145"/>
    <x v="2"/>
    <x v="17"/>
    <x v="21"/>
    <x v="3"/>
    <n v="0.4"/>
    <x v="41"/>
    <x v="134"/>
    <n v="280"/>
    <n v="0.35"/>
  </r>
  <r>
    <x v="2"/>
    <n v="1128299"/>
    <x v="145"/>
    <x v="2"/>
    <x v="17"/>
    <x v="21"/>
    <x v="4"/>
    <n v="0.45000000000000007"/>
    <x v="43"/>
    <x v="318"/>
    <n v="270.00000000000006"/>
    <n v="0.4"/>
  </r>
  <r>
    <x v="2"/>
    <n v="1128299"/>
    <x v="145"/>
    <x v="2"/>
    <x v="17"/>
    <x v="21"/>
    <x v="5"/>
    <n v="0.4"/>
    <x v="47"/>
    <x v="173"/>
    <n v="480"/>
    <n v="0.3"/>
  </r>
  <r>
    <x v="2"/>
    <n v="1128299"/>
    <x v="146"/>
    <x v="2"/>
    <x v="17"/>
    <x v="21"/>
    <x v="0"/>
    <n v="0.30000000000000004"/>
    <x v="32"/>
    <x v="139"/>
    <n v="472.50000000000006"/>
    <n v="0.35"/>
  </r>
  <r>
    <x v="2"/>
    <n v="1128299"/>
    <x v="146"/>
    <x v="2"/>
    <x v="17"/>
    <x v="21"/>
    <x v="1"/>
    <n v="0.4"/>
    <x v="45"/>
    <x v="340"/>
    <n v="489.99999999999994"/>
    <n v="0.35"/>
  </r>
  <r>
    <x v="2"/>
    <n v="1128299"/>
    <x v="146"/>
    <x v="2"/>
    <x v="17"/>
    <x v="21"/>
    <x v="2"/>
    <n v="0.4"/>
    <x v="45"/>
    <x v="340"/>
    <n v="489.99999999999994"/>
    <n v="0.35"/>
  </r>
  <r>
    <x v="2"/>
    <n v="1128299"/>
    <x v="146"/>
    <x v="2"/>
    <x v="17"/>
    <x v="21"/>
    <x v="3"/>
    <n v="0.4"/>
    <x v="41"/>
    <x v="134"/>
    <n v="280"/>
    <n v="0.35"/>
  </r>
  <r>
    <x v="2"/>
    <n v="1128299"/>
    <x v="146"/>
    <x v="2"/>
    <x v="17"/>
    <x v="21"/>
    <x v="4"/>
    <n v="0.45000000000000007"/>
    <x v="36"/>
    <x v="469"/>
    <n v="225.00000000000006"/>
    <n v="0.4"/>
  </r>
  <r>
    <x v="2"/>
    <n v="1128299"/>
    <x v="146"/>
    <x v="2"/>
    <x v="17"/>
    <x v="21"/>
    <x v="5"/>
    <n v="0.4"/>
    <x v="46"/>
    <x v="194"/>
    <n v="390"/>
    <n v="0.3"/>
  </r>
  <r>
    <x v="2"/>
    <n v="1128299"/>
    <x v="147"/>
    <x v="2"/>
    <x v="17"/>
    <x v="21"/>
    <x v="0"/>
    <n v="0.4"/>
    <x v="34"/>
    <x v="235"/>
    <n v="665"/>
    <n v="0.35"/>
  </r>
  <r>
    <x v="2"/>
    <n v="1128299"/>
    <x v="147"/>
    <x v="2"/>
    <x v="17"/>
    <x v="21"/>
    <x v="1"/>
    <n v="0.5"/>
    <x v="46"/>
    <x v="132"/>
    <n v="568.75"/>
    <n v="0.35"/>
  </r>
  <r>
    <x v="2"/>
    <n v="1128299"/>
    <x v="147"/>
    <x v="2"/>
    <x v="17"/>
    <x v="21"/>
    <x v="2"/>
    <n v="0.54999999999999993"/>
    <x v="45"/>
    <x v="237"/>
    <n v="673.74999999999989"/>
    <n v="0.35"/>
  </r>
  <r>
    <x v="2"/>
    <n v="1128299"/>
    <x v="147"/>
    <x v="2"/>
    <x v="17"/>
    <x v="21"/>
    <x v="3"/>
    <n v="0.5"/>
    <x v="44"/>
    <x v="142"/>
    <n v="437.5"/>
    <n v="0.35"/>
  </r>
  <r>
    <x v="2"/>
    <n v="1128299"/>
    <x v="147"/>
    <x v="2"/>
    <x v="17"/>
    <x v="21"/>
    <x v="4"/>
    <n v="0.55000000000000004"/>
    <x v="39"/>
    <x v="189"/>
    <n v="220"/>
    <n v="0.4"/>
  </r>
  <r>
    <x v="2"/>
    <n v="1128299"/>
    <x v="147"/>
    <x v="2"/>
    <x v="17"/>
    <x v="21"/>
    <x v="5"/>
    <n v="0.5"/>
    <x v="49"/>
    <x v="146"/>
    <n v="450"/>
    <n v="0.3"/>
  </r>
  <r>
    <x v="2"/>
    <n v="1128299"/>
    <x v="148"/>
    <x v="2"/>
    <x v="17"/>
    <x v="21"/>
    <x v="0"/>
    <n v="0.55000000000000004"/>
    <x v="34"/>
    <x v="356"/>
    <n v="914.37499999999989"/>
    <n v="0.35"/>
  </r>
  <r>
    <x v="2"/>
    <n v="1128299"/>
    <x v="148"/>
    <x v="2"/>
    <x v="17"/>
    <x v="21"/>
    <x v="1"/>
    <n v="0.60000000000000009"/>
    <x v="35"/>
    <x v="205"/>
    <n v="577.5"/>
    <n v="0.35"/>
  </r>
  <r>
    <x v="2"/>
    <n v="1128299"/>
    <x v="148"/>
    <x v="2"/>
    <x v="17"/>
    <x v="21"/>
    <x v="2"/>
    <n v="0.60000000000000009"/>
    <x v="46"/>
    <x v="470"/>
    <n v="682.5"/>
    <n v="0.35"/>
  </r>
  <r>
    <x v="2"/>
    <n v="1128299"/>
    <x v="148"/>
    <x v="2"/>
    <x v="17"/>
    <x v="21"/>
    <x v="3"/>
    <n v="0.45000000000000007"/>
    <x v="38"/>
    <x v="471"/>
    <n v="354.375"/>
    <n v="0.35"/>
  </r>
  <r>
    <x v="2"/>
    <n v="1128299"/>
    <x v="148"/>
    <x v="2"/>
    <x v="17"/>
    <x v="21"/>
    <x v="4"/>
    <n v="0.50000000000000011"/>
    <x v="36"/>
    <x v="472"/>
    <n v="250.00000000000006"/>
    <n v="0.4"/>
  </r>
  <r>
    <x v="2"/>
    <n v="1128299"/>
    <x v="148"/>
    <x v="2"/>
    <x v="17"/>
    <x v="21"/>
    <x v="5"/>
    <n v="0.65000000000000013"/>
    <x v="49"/>
    <x v="473"/>
    <n v="585.00000000000011"/>
    <n v="0.3"/>
  </r>
  <r>
    <x v="2"/>
    <n v="1128299"/>
    <x v="149"/>
    <x v="2"/>
    <x v="17"/>
    <x v="21"/>
    <x v="0"/>
    <n v="0.5"/>
    <x v="24"/>
    <x v="54"/>
    <n v="875"/>
    <n v="0.35"/>
  </r>
  <r>
    <x v="2"/>
    <n v="1128299"/>
    <x v="149"/>
    <x v="2"/>
    <x v="17"/>
    <x v="21"/>
    <x v="1"/>
    <n v="0.55000000000000004"/>
    <x v="45"/>
    <x v="136"/>
    <n v="673.75"/>
    <n v="0.35"/>
  </r>
  <r>
    <x v="2"/>
    <n v="1128299"/>
    <x v="149"/>
    <x v="2"/>
    <x v="17"/>
    <x v="21"/>
    <x v="2"/>
    <n v="0.55000000000000004"/>
    <x v="45"/>
    <x v="136"/>
    <n v="673.75"/>
    <n v="0.35"/>
  </r>
  <r>
    <x v="2"/>
    <n v="1128299"/>
    <x v="149"/>
    <x v="2"/>
    <x v="17"/>
    <x v="21"/>
    <x v="3"/>
    <n v="0.5"/>
    <x v="35"/>
    <x v="140"/>
    <n v="481.24999999999994"/>
    <n v="0.35"/>
  </r>
  <r>
    <x v="2"/>
    <n v="1128299"/>
    <x v="149"/>
    <x v="2"/>
    <x v="17"/>
    <x v="21"/>
    <x v="4"/>
    <n v="0.44999999999999996"/>
    <x v="37"/>
    <x v="474"/>
    <n v="315"/>
    <n v="0.4"/>
  </r>
  <r>
    <x v="2"/>
    <n v="1128299"/>
    <x v="149"/>
    <x v="2"/>
    <x v="17"/>
    <x v="21"/>
    <x v="5"/>
    <n v="0.6"/>
    <x v="28"/>
    <x v="40"/>
    <n v="945"/>
    <n v="0.3"/>
  </r>
  <r>
    <x v="2"/>
    <n v="1128299"/>
    <x v="150"/>
    <x v="2"/>
    <x v="17"/>
    <x v="21"/>
    <x v="0"/>
    <n v="0.54999999999999993"/>
    <x v="29"/>
    <x v="475"/>
    <n v="1491.8749999999995"/>
    <n v="0.35"/>
  </r>
  <r>
    <x v="2"/>
    <n v="1128299"/>
    <x v="150"/>
    <x v="2"/>
    <x v="17"/>
    <x v="21"/>
    <x v="1"/>
    <n v="0.64999999999999991"/>
    <x v="26"/>
    <x v="476"/>
    <n v="1478.7499999999995"/>
    <n v="0.35"/>
  </r>
  <r>
    <x v="2"/>
    <n v="1128299"/>
    <x v="150"/>
    <x v="2"/>
    <x v="17"/>
    <x v="21"/>
    <x v="2"/>
    <n v="0.79999999999999993"/>
    <x v="26"/>
    <x v="97"/>
    <n v="1819.9999999999998"/>
    <n v="0.35"/>
  </r>
  <r>
    <x v="2"/>
    <n v="1128299"/>
    <x v="150"/>
    <x v="2"/>
    <x v="17"/>
    <x v="21"/>
    <x v="3"/>
    <n v="0.79999999999999993"/>
    <x v="28"/>
    <x v="81"/>
    <n v="1470"/>
    <n v="0.35"/>
  </r>
  <r>
    <x v="2"/>
    <n v="1128299"/>
    <x v="150"/>
    <x v="2"/>
    <x v="17"/>
    <x v="21"/>
    <x v="4"/>
    <n v="0.9"/>
    <x v="47"/>
    <x v="11"/>
    <n v="1440"/>
    <n v="0.4"/>
  </r>
  <r>
    <x v="2"/>
    <n v="1128299"/>
    <x v="150"/>
    <x v="2"/>
    <x v="17"/>
    <x v="21"/>
    <x v="5"/>
    <n v="1.05"/>
    <x v="20"/>
    <x v="477"/>
    <n v="2205"/>
    <n v="0.3"/>
  </r>
  <r>
    <x v="2"/>
    <n v="1128299"/>
    <x v="151"/>
    <x v="2"/>
    <x v="17"/>
    <x v="21"/>
    <x v="0"/>
    <n v="0.85"/>
    <x v="2"/>
    <x v="478"/>
    <n v="2528.75"/>
    <n v="0.35"/>
  </r>
  <r>
    <x v="2"/>
    <n v="1128299"/>
    <x v="151"/>
    <x v="2"/>
    <x v="17"/>
    <x v="21"/>
    <x v="1"/>
    <n v="0.9"/>
    <x v="20"/>
    <x v="479"/>
    <n v="2205"/>
    <n v="0.35"/>
  </r>
  <r>
    <x v="2"/>
    <n v="1128299"/>
    <x v="151"/>
    <x v="2"/>
    <x v="17"/>
    <x v="21"/>
    <x v="2"/>
    <n v="0.9"/>
    <x v="26"/>
    <x v="38"/>
    <n v="2047.4999999999998"/>
    <n v="0.35"/>
  </r>
  <r>
    <x v="2"/>
    <n v="1128299"/>
    <x v="151"/>
    <x v="2"/>
    <x v="17"/>
    <x v="21"/>
    <x v="3"/>
    <n v="0.85"/>
    <x v="21"/>
    <x v="68"/>
    <n v="1636.25"/>
    <n v="0.35"/>
  </r>
  <r>
    <x v="2"/>
    <n v="1128299"/>
    <x v="151"/>
    <x v="2"/>
    <x v="17"/>
    <x v="21"/>
    <x v="4"/>
    <n v="0.9"/>
    <x v="25"/>
    <x v="4"/>
    <n v="2160"/>
    <n v="0.4"/>
  </r>
  <r>
    <x v="2"/>
    <n v="1128299"/>
    <x v="151"/>
    <x v="2"/>
    <x v="17"/>
    <x v="21"/>
    <x v="5"/>
    <n v="1.05"/>
    <x v="25"/>
    <x v="479"/>
    <n v="1890"/>
    <n v="0.3"/>
  </r>
  <r>
    <x v="2"/>
    <n v="1128299"/>
    <x v="152"/>
    <x v="2"/>
    <x v="17"/>
    <x v="21"/>
    <x v="0"/>
    <n v="0.9"/>
    <x v="9"/>
    <x v="28"/>
    <n v="2520"/>
    <n v="0.35"/>
  </r>
  <r>
    <x v="2"/>
    <n v="1128299"/>
    <x v="152"/>
    <x v="2"/>
    <x v="17"/>
    <x v="21"/>
    <x v="1"/>
    <n v="0.8"/>
    <x v="29"/>
    <x v="94"/>
    <n v="2170"/>
    <n v="0.35"/>
  </r>
  <r>
    <x v="2"/>
    <n v="1128299"/>
    <x v="152"/>
    <x v="2"/>
    <x v="17"/>
    <x v="21"/>
    <x v="2"/>
    <n v="0.70000000000000007"/>
    <x v="26"/>
    <x v="109"/>
    <n v="1592.5"/>
    <n v="0.35"/>
  </r>
  <r>
    <x v="2"/>
    <n v="1128299"/>
    <x v="152"/>
    <x v="2"/>
    <x v="17"/>
    <x v="21"/>
    <x v="3"/>
    <n v="0.70000000000000007"/>
    <x v="33"/>
    <x v="253"/>
    <n v="1041.25"/>
    <n v="0.35"/>
  </r>
  <r>
    <x v="2"/>
    <n v="1128299"/>
    <x v="152"/>
    <x v="2"/>
    <x v="17"/>
    <x v="21"/>
    <x v="4"/>
    <n v="0.7"/>
    <x v="33"/>
    <x v="44"/>
    <n v="1190"/>
    <n v="0.4"/>
  </r>
  <r>
    <x v="2"/>
    <n v="1128299"/>
    <x v="152"/>
    <x v="2"/>
    <x v="17"/>
    <x v="21"/>
    <x v="5"/>
    <n v="0.75"/>
    <x v="44"/>
    <x v="203"/>
    <n v="562.5"/>
    <n v="0.3"/>
  </r>
  <r>
    <x v="2"/>
    <n v="1128299"/>
    <x v="153"/>
    <x v="2"/>
    <x v="17"/>
    <x v="21"/>
    <x v="0"/>
    <n v="0.50000000000000011"/>
    <x v="32"/>
    <x v="223"/>
    <n v="787.50000000000011"/>
    <n v="0.35"/>
  </r>
  <r>
    <x v="2"/>
    <n v="1128299"/>
    <x v="153"/>
    <x v="2"/>
    <x v="17"/>
    <x v="21"/>
    <x v="1"/>
    <n v="0.55000000000000016"/>
    <x v="32"/>
    <x v="480"/>
    <n v="866.25000000000023"/>
    <n v="0.35"/>
  </r>
  <r>
    <x v="2"/>
    <n v="1128299"/>
    <x v="153"/>
    <x v="2"/>
    <x v="17"/>
    <x v="21"/>
    <x v="2"/>
    <n v="0.50000000000000011"/>
    <x v="44"/>
    <x v="396"/>
    <n v="437.50000000000006"/>
    <n v="0.35"/>
  </r>
  <r>
    <x v="2"/>
    <n v="1128299"/>
    <x v="153"/>
    <x v="2"/>
    <x v="17"/>
    <x v="21"/>
    <x v="3"/>
    <n v="0.50000000000000011"/>
    <x v="41"/>
    <x v="322"/>
    <n v="350.00000000000006"/>
    <n v="0.35"/>
  </r>
  <r>
    <x v="2"/>
    <n v="1128299"/>
    <x v="153"/>
    <x v="2"/>
    <x v="17"/>
    <x v="21"/>
    <x v="4"/>
    <n v="0.60000000000000009"/>
    <x v="38"/>
    <x v="139"/>
    <n v="540.00000000000011"/>
    <n v="0.4"/>
  </r>
  <r>
    <x v="2"/>
    <n v="1128299"/>
    <x v="153"/>
    <x v="2"/>
    <x v="17"/>
    <x v="21"/>
    <x v="5"/>
    <n v="0.44999999999999996"/>
    <x v="44"/>
    <x v="127"/>
    <n v="337.5"/>
    <n v="0.3"/>
  </r>
  <r>
    <x v="2"/>
    <n v="1128299"/>
    <x v="154"/>
    <x v="2"/>
    <x v="17"/>
    <x v="21"/>
    <x v="0"/>
    <n v="0.4"/>
    <x v="45"/>
    <x v="340"/>
    <n v="489.99999999999994"/>
    <n v="0.35"/>
  </r>
  <r>
    <x v="2"/>
    <n v="1128299"/>
    <x v="154"/>
    <x v="2"/>
    <x v="17"/>
    <x v="21"/>
    <x v="1"/>
    <n v="0.55000000000000016"/>
    <x v="28"/>
    <x v="481"/>
    <n v="1010.6250000000002"/>
    <n v="0.35"/>
  </r>
  <r>
    <x v="2"/>
    <n v="1128299"/>
    <x v="154"/>
    <x v="2"/>
    <x v="17"/>
    <x v="21"/>
    <x v="2"/>
    <n v="0.50000000000000011"/>
    <x v="45"/>
    <x v="482"/>
    <n v="612.50000000000011"/>
    <n v="0.35"/>
  </r>
  <r>
    <x v="2"/>
    <n v="1128299"/>
    <x v="154"/>
    <x v="2"/>
    <x v="17"/>
    <x v="21"/>
    <x v="3"/>
    <n v="0.45000000000000007"/>
    <x v="46"/>
    <x v="137"/>
    <n v="511.87500000000006"/>
    <n v="0.35"/>
  </r>
  <r>
    <x v="2"/>
    <n v="1128299"/>
    <x v="154"/>
    <x v="2"/>
    <x v="17"/>
    <x v="21"/>
    <x v="4"/>
    <n v="0.55000000000000004"/>
    <x v="49"/>
    <x v="205"/>
    <n v="660.00000000000011"/>
    <n v="0.4"/>
  </r>
  <r>
    <x v="2"/>
    <n v="1128299"/>
    <x v="154"/>
    <x v="2"/>
    <x v="17"/>
    <x v="21"/>
    <x v="5"/>
    <n v="0.60000000000000009"/>
    <x v="45"/>
    <x v="162"/>
    <n v="630.00000000000011"/>
    <n v="0.3"/>
  </r>
  <r>
    <x v="2"/>
    <n v="1128299"/>
    <x v="155"/>
    <x v="2"/>
    <x v="17"/>
    <x v="21"/>
    <x v="0"/>
    <n v="0.45000000000000007"/>
    <x v="31"/>
    <x v="339"/>
    <n v="905.62500000000011"/>
    <n v="0.35"/>
  </r>
  <r>
    <x v="2"/>
    <n v="1128299"/>
    <x v="155"/>
    <x v="2"/>
    <x v="17"/>
    <x v="21"/>
    <x v="1"/>
    <n v="0.50000000000000011"/>
    <x v="26"/>
    <x v="455"/>
    <n v="1137.5000000000002"/>
    <n v="0.35"/>
  </r>
  <r>
    <x v="2"/>
    <n v="1128299"/>
    <x v="155"/>
    <x v="2"/>
    <x v="17"/>
    <x v="21"/>
    <x v="2"/>
    <n v="0.45000000000000007"/>
    <x v="34"/>
    <x v="466"/>
    <n v="748.12500000000011"/>
    <n v="0.35"/>
  </r>
  <r>
    <x v="2"/>
    <n v="1128299"/>
    <x v="155"/>
    <x v="2"/>
    <x v="17"/>
    <x v="21"/>
    <x v="3"/>
    <n v="0.55000000000000016"/>
    <x v="32"/>
    <x v="480"/>
    <n v="866.25000000000023"/>
    <n v="0.35"/>
  </r>
  <r>
    <x v="2"/>
    <n v="1128299"/>
    <x v="155"/>
    <x v="2"/>
    <x v="17"/>
    <x v="21"/>
    <x v="4"/>
    <n v="0.75000000000000011"/>
    <x v="33"/>
    <x v="260"/>
    <n v="1275.0000000000002"/>
    <n v="0.4"/>
  </r>
  <r>
    <x v="2"/>
    <n v="1128299"/>
    <x v="155"/>
    <x v="2"/>
    <x v="17"/>
    <x v="21"/>
    <x v="5"/>
    <n v="0.80000000000000016"/>
    <x v="21"/>
    <x v="284"/>
    <n v="1320.0000000000002"/>
    <n v="0.3"/>
  </r>
  <r>
    <x v="2"/>
    <n v="1128299"/>
    <x v="156"/>
    <x v="2"/>
    <x v="17"/>
    <x v="21"/>
    <x v="0"/>
    <n v="0.65000000000000013"/>
    <x v="30"/>
    <x v="483"/>
    <n v="1706.2500000000002"/>
    <n v="0.35"/>
  </r>
  <r>
    <x v="2"/>
    <n v="1128299"/>
    <x v="156"/>
    <x v="2"/>
    <x v="17"/>
    <x v="21"/>
    <x v="1"/>
    <n v="0.75000000000000022"/>
    <x v="30"/>
    <x v="484"/>
    <n v="1968.7500000000005"/>
    <n v="0.35"/>
  </r>
  <r>
    <x v="2"/>
    <n v="1128299"/>
    <x v="156"/>
    <x v="2"/>
    <x v="17"/>
    <x v="21"/>
    <x v="2"/>
    <n v="0.70000000000000018"/>
    <x v="21"/>
    <x v="419"/>
    <n v="1347.5000000000002"/>
    <n v="0.35"/>
  </r>
  <r>
    <x v="2"/>
    <n v="1128299"/>
    <x v="156"/>
    <x v="2"/>
    <x v="17"/>
    <x v="21"/>
    <x v="3"/>
    <n v="0.70000000000000018"/>
    <x v="21"/>
    <x v="419"/>
    <n v="1347.5000000000002"/>
    <n v="0.35"/>
  </r>
  <r>
    <x v="2"/>
    <n v="1128299"/>
    <x v="156"/>
    <x v="2"/>
    <x v="17"/>
    <x v="21"/>
    <x v="4"/>
    <n v="0.80000000000000016"/>
    <x v="34"/>
    <x v="485"/>
    <n v="1520.0000000000005"/>
    <n v="0.4"/>
  </r>
  <r>
    <x v="2"/>
    <n v="1128299"/>
    <x v="156"/>
    <x v="2"/>
    <x v="17"/>
    <x v="21"/>
    <x v="5"/>
    <n v="0.8500000000000002"/>
    <x v="31"/>
    <x v="269"/>
    <n v="1466.2500000000002"/>
    <n v="0.3"/>
  </r>
  <r>
    <x v="0"/>
    <n v="1185732"/>
    <x v="157"/>
    <x v="4"/>
    <x v="18"/>
    <x v="22"/>
    <x v="0"/>
    <n v="0.35"/>
    <x v="30"/>
    <x v="48"/>
    <n v="1312.5"/>
    <n v="0.5"/>
  </r>
  <r>
    <x v="0"/>
    <n v="1185732"/>
    <x v="157"/>
    <x v="4"/>
    <x v="18"/>
    <x v="22"/>
    <x v="1"/>
    <n v="0.35"/>
    <x v="21"/>
    <x v="237"/>
    <n v="769.99999999999989"/>
    <n v="0.39999999999999997"/>
  </r>
  <r>
    <x v="0"/>
    <n v="1185732"/>
    <x v="157"/>
    <x v="4"/>
    <x v="18"/>
    <x v="22"/>
    <x v="2"/>
    <n v="0.25"/>
    <x v="21"/>
    <x v="140"/>
    <n v="412.5"/>
    <n v="0.3"/>
  </r>
  <r>
    <x v="0"/>
    <n v="1185732"/>
    <x v="157"/>
    <x v="4"/>
    <x v="18"/>
    <x v="22"/>
    <x v="3"/>
    <n v="0.29999999999999993"/>
    <x v="47"/>
    <x v="348"/>
    <n v="419.99999999999989"/>
    <n v="0.35"/>
  </r>
  <r>
    <x v="0"/>
    <n v="1185732"/>
    <x v="157"/>
    <x v="4"/>
    <x v="18"/>
    <x v="22"/>
    <x v="4"/>
    <n v="0.45000000000000007"/>
    <x v="32"/>
    <x v="355"/>
    <n v="810"/>
    <n v="0.39999999999999997"/>
  </r>
  <r>
    <x v="0"/>
    <n v="1185732"/>
    <x v="157"/>
    <x v="4"/>
    <x v="18"/>
    <x v="22"/>
    <x v="5"/>
    <n v="0.35"/>
    <x v="21"/>
    <x v="237"/>
    <n v="1058.75"/>
    <n v="0.55000000000000004"/>
  </r>
  <r>
    <x v="0"/>
    <n v="1185732"/>
    <x v="103"/>
    <x v="4"/>
    <x v="18"/>
    <x v="22"/>
    <x v="0"/>
    <n v="0.35"/>
    <x v="9"/>
    <x v="59"/>
    <n v="1400"/>
    <n v="0.5"/>
  </r>
  <r>
    <x v="0"/>
    <n v="1185732"/>
    <x v="103"/>
    <x v="4"/>
    <x v="18"/>
    <x v="22"/>
    <x v="1"/>
    <n v="0.35"/>
    <x v="32"/>
    <x v="151"/>
    <n v="630"/>
    <n v="0.39999999999999997"/>
  </r>
  <r>
    <x v="0"/>
    <n v="1185732"/>
    <x v="103"/>
    <x v="4"/>
    <x v="18"/>
    <x v="22"/>
    <x v="2"/>
    <n v="0.25"/>
    <x v="24"/>
    <x v="142"/>
    <n v="375"/>
    <n v="0.3"/>
  </r>
  <r>
    <x v="0"/>
    <n v="1185732"/>
    <x v="103"/>
    <x v="4"/>
    <x v="18"/>
    <x v="22"/>
    <x v="3"/>
    <n v="0.29999999999999993"/>
    <x v="48"/>
    <x v="486"/>
    <n v="393.74999999999989"/>
    <n v="0.35"/>
  </r>
  <r>
    <x v="0"/>
    <n v="1185732"/>
    <x v="103"/>
    <x v="4"/>
    <x v="18"/>
    <x v="22"/>
    <x v="4"/>
    <n v="0.45000000000000007"/>
    <x v="32"/>
    <x v="355"/>
    <n v="810"/>
    <n v="0.39999999999999997"/>
  </r>
  <r>
    <x v="0"/>
    <n v="1185732"/>
    <x v="103"/>
    <x v="4"/>
    <x v="18"/>
    <x v="22"/>
    <x v="5"/>
    <n v="0.35"/>
    <x v="21"/>
    <x v="237"/>
    <n v="1058.75"/>
    <n v="0.55000000000000004"/>
  </r>
  <r>
    <x v="0"/>
    <n v="1185732"/>
    <x v="158"/>
    <x v="4"/>
    <x v="18"/>
    <x v="22"/>
    <x v="0"/>
    <n v="0.35"/>
    <x v="66"/>
    <x v="487"/>
    <n v="1347.5"/>
    <n v="0.5"/>
  </r>
  <r>
    <x v="0"/>
    <n v="1185732"/>
    <x v="158"/>
    <x v="4"/>
    <x v="18"/>
    <x v="22"/>
    <x v="1"/>
    <n v="0.35"/>
    <x v="32"/>
    <x v="151"/>
    <n v="630"/>
    <n v="0.39999999999999997"/>
  </r>
  <r>
    <x v="0"/>
    <n v="1185732"/>
    <x v="158"/>
    <x v="4"/>
    <x v="18"/>
    <x v="22"/>
    <x v="2"/>
    <n v="0.25"/>
    <x v="34"/>
    <x v="488"/>
    <n v="356.25"/>
    <n v="0.3"/>
  </r>
  <r>
    <x v="0"/>
    <n v="1185732"/>
    <x v="158"/>
    <x v="4"/>
    <x v="18"/>
    <x v="22"/>
    <x v="3"/>
    <n v="0.29999999999999993"/>
    <x v="46"/>
    <x v="489"/>
    <n v="341.24999999999989"/>
    <n v="0.35"/>
  </r>
  <r>
    <x v="0"/>
    <n v="1185732"/>
    <x v="158"/>
    <x v="4"/>
    <x v="18"/>
    <x v="22"/>
    <x v="4"/>
    <n v="0.45000000000000007"/>
    <x v="48"/>
    <x v="490"/>
    <n v="675"/>
    <n v="0.39999999999999997"/>
  </r>
  <r>
    <x v="0"/>
    <n v="1185732"/>
    <x v="158"/>
    <x v="4"/>
    <x v="18"/>
    <x v="22"/>
    <x v="5"/>
    <n v="0.35"/>
    <x v="34"/>
    <x v="155"/>
    <n v="914.37500000000011"/>
    <n v="0.55000000000000004"/>
  </r>
  <r>
    <x v="0"/>
    <n v="1185732"/>
    <x v="159"/>
    <x v="4"/>
    <x v="18"/>
    <x v="22"/>
    <x v="0"/>
    <n v="0.35"/>
    <x v="27"/>
    <x v="53"/>
    <n v="1268.75"/>
    <n v="0.5"/>
  </r>
  <r>
    <x v="0"/>
    <n v="1185732"/>
    <x v="159"/>
    <x v="4"/>
    <x v="18"/>
    <x v="22"/>
    <x v="1"/>
    <n v="0.4"/>
    <x v="33"/>
    <x v="234"/>
    <n v="680"/>
    <n v="0.39999999999999997"/>
  </r>
  <r>
    <x v="0"/>
    <n v="1185732"/>
    <x v="159"/>
    <x v="4"/>
    <x v="18"/>
    <x v="22"/>
    <x v="2"/>
    <n v="0.30000000000000004"/>
    <x v="32"/>
    <x v="139"/>
    <n v="405.00000000000006"/>
    <n v="0.3"/>
  </r>
  <r>
    <x v="0"/>
    <n v="1185732"/>
    <x v="159"/>
    <x v="4"/>
    <x v="18"/>
    <x v="22"/>
    <x v="3"/>
    <n v="0.35"/>
    <x v="48"/>
    <x v="385"/>
    <n v="459.37499999999994"/>
    <n v="0.35"/>
  </r>
  <r>
    <x v="0"/>
    <n v="1185732"/>
    <x v="159"/>
    <x v="4"/>
    <x v="18"/>
    <x v="22"/>
    <x v="4"/>
    <n v="0.5"/>
    <x v="47"/>
    <x v="47"/>
    <n v="799.99999999999989"/>
    <n v="0.39999999999999997"/>
  </r>
  <r>
    <x v="0"/>
    <n v="1185732"/>
    <x v="159"/>
    <x v="4"/>
    <x v="18"/>
    <x v="22"/>
    <x v="5"/>
    <n v="0.4"/>
    <x v="28"/>
    <x v="193"/>
    <n v="1155"/>
    <n v="0.55000000000000004"/>
  </r>
  <r>
    <x v="0"/>
    <n v="1185732"/>
    <x v="160"/>
    <x v="4"/>
    <x v="18"/>
    <x v="22"/>
    <x v="0"/>
    <n v="0.5"/>
    <x v="67"/>
    <x v="491"/>
    <n v="1987.5"/>
    <n v="0.5"/>
  </r>
  <r>
    <x v="0"/>
    <n v="1185732"/>
    <x v="160"/>
    <x v="4"/>
    <x v="18"/>
    <x v="22"/>
    <x v="1"/>
    <n v="0.5"/>
    <x v="24"/>
    <x v="54"/>
    <n v="999.99999999999989"/>
    <n v="0.39999999999999997"/>
  </r>
  <r>
    <x v="0"/>
    <n v="1185732"/>
    <x v="160"/>
    <x v="4"/>
    <x v="18"/>
    <x v="22"/>
    <x v="2"/>
    <n v="0.45"/>
    <x v="34"/>
    <x v="115"/>
    <n v="641.25"/>
    <n v="0.3"/>
  </r>
  <r>
    <x v="0"/>
    <n v="1185732"/>
    <x v="160"/>
    <x v="4"/>
    <x v="18"/>
    <x v="22"/>
    <x v="3"/>
    <n v="0.45"/>
    <x v="32"/>
    <x v="158"/>
    <n v="708.75"/>
    <n v="0.35"/>
  </r>
  <r>
    <x v="0"/>
    <n v="1185732"/>
    <x v="160"/>
    <x v="4"/>
    <x v="18"/>
    <x v="22"/>
    <x v="4"/>
    <n v="0.54999999999999993"/>
    <x v="34"/>
    <x v="332"/>
    <n v="1044.9999999999998"/>
    <n v="0.39999999999999997"/>
  </r>
  <r>
    <x v="0"/>
    <n v="1185732"/>
    <x v="160"/>
    <x v="4"/>
    <x v="18"/>
    <x v="22"/>
    <x v="5"/>
    <n v="0.6"/>
    <x v="31"/>
    <x v="425"/>
    <n v="1897.5000000000002"/>
    <n v="0.55000000000000004"/>
  </r>
  <r>
    <x v="0"/>
    <n v="1185732"/>
    <x v="107"/>
    <x v="4"/>
    <x v="18"/>
    <x v="22"/>
    <x v="0"/>
    <n v="0.54999999999999993"/>
    <x v="6"/>
    <x v="350"/>
    <n v="2268.7499999999995"/>
    <n v="0.5"/>
  </r>
  <r>
    <x v="0"/>
    <n v="1185732"/>
    <x v="107"/>
    <x v="4"/>
    <x v="18"/>
    <x v="22"/>
    <x v="1"/>
    <n v="0.5"/>
    <x v="31"/>
    <x v="79"/>
    <n v="1150"/>
    <n v="0.39999999999999997"/>
  </r>
  <r>
    <x v="0"/>
    <n v="1185732"/>
    <x v="107"/>
    <x v="4"/>
    <x v="18"/>
    <x v="22"/>
    <x v="2"/>
    <n v="0.45"/>
    <x v="21"/>
    <x v="111"/>
    <n v="742.5"/>
    <n v="0.3"/>
  </r>
  <r>
    <x v="0"/>
    <n v="1185732"/>
    <x v="107"/>
    <x v="4"/>
    <x v="18"/>
    <x v="22"/>
    <x v="3"/>
    <n v="0.45"/>
    <x v="28"/>
    <x v="45"/>
    <n v="826.875"/>
    <n v="0.35"/>
  </r>
  <r>
    <x v="0"/>
    <n v="1185732"/>
    <x v="107"/>
    <x v="4"/>
    <x v="18"/>
    <x v="22"/>
    <x v="4"/>
    <n v="0.6"/>
    <x v="28"/>
    <x v="40"/>
    <n v="1260"/>
    <n v="0.39999999999999997"/>
  </r>
  <r>
    <x v="0"/>
    <n v="1185732"/>
    <x v="107"/>
    <x v="4"/>
    <x v="18"/>
    <x v="22"/>
    <x v="5"/>
    <n v="0.65"/>
    <x v="22"/>
    <x v="83"/>
    <n v="2413.125"/>
    <n v="0.55000000000000004"/>
  </r>
  <r>
    <x v="0"/>
    <n v="1185732"/>
    <x v="161"/>
    <x v="4"/>
    <x v="18"/>
    <x v="22"/>
    <x v="0"/>
    <n v="0.6"/>
    <x v="3"/>
    <x v="4"/>
    <n v="2700"/>
    <n v="0.5"/>
  </r>
  <r>
    <x v="0"/>
    <n v="1185732"/>
    <x v="161"/>
    <x v="4"/>
    <x v="18"/>
    <x v="22"/>
    <x v="1"/>
    <n v="0.55000000000000004"/>
    <x v="26"/>
    <x v="465"/>
    <n v="1430"/>
    <n v="0.39999999999999997"/>
  </r>
  <r>
    <x v="0"/>
    <n v="1185732"/>
    <x v="161"/>
    <x v="4"/>
    <x v="18"/>
    <x v="22"/>
    <x v="2"/>
    <n v="0.5"/>
    <x v="31"/>
    <x v="79"/>
    <n v="862.5"/>
    <n v="0.3"/>
  </r>
  <r>
    <x v="0"/>
    <n v="1185732"/>
    <x v="161"/>
    <x v="4"/>
    <x v="18"/>
    <x v="22"/>
    <x v="3"/>
    <n v="0.5"/>
    <x v="28"/>
    <x v="48"/>
    <n v="918.74999999999989"/>
    <n v="0.35"/>
  </r>
  <r>
    <x v="0"/>
    <n v="1185732"/>
    <x v="161"/>
    <x v="4"/>
    <x v="18"/>
    <x v="22"/>
    <x v="4"/>
    <n v="0.6"/>
    <x v="21"/>
    <x v="211"/>
    <n v="1320"/>
    <n v="0.39999999999999997"/>
  </r>
  <r>
    <x v="0"/>
    <n v="1185732"/>
    <x v="161"/>
    <x v="4"/>
    <x v="18"/>
    <x v="22"/>
    <x v="5"/>
    <n v="0.65"/>
    <x v="27"/>
    <x v="84"/>
    <n v="2591.875"/>
    <n v="0.55000000000000004"/>
  </r>
  <r>
    <x v="0"/>
    <n v="1185732"/>
    <x v="162"/>
    <x v="4"/>
    <x v="18"/>
    <x v="22"/>
    <x v="0"/>
    <n v="0.6"/>
    <x v="10"/>
    <x v="18"/>
    <n v="2625"/>
    <n v="0.5"/>
  </r>
  <r>
    <x v="0"/>
    <n v="1185732"/>
    <x v="162"/>
    <x v="4"/>
    <x v="18"/>
    <x v="22"/>
    <x v="1"/>
    <n v="0.55000000000000004"/>
    <x v="26"/>
    <x v="465"/>
    <n v="1430"/>
    <n v="0.39999999999999997"/>
  </r>
  <r>
    <x v="0"/>
    <n v="1185732"/>
    <x v="162"/>
    <x v="4"/>
    <x v="18"/>
    <x v="22"/>
    <x v="2"/>
    <n v="0.45000000000000007"/>
    <x v="31"/>
    <x v="339"/>
    <n v="776.25000000000011"/>
    <n v="0.3"/>
  </r>
  <r>
    <x v="0"/>
    <n v="1185732"/>
    <x v="162"/>
    <x v="4"/>
    <x v="18"/>
    <x v="22"/>
    <x v="3"/>
    <n v="0.35"/>
    <x v="28"/>
    <x v="152"/>
    <n v="643.12499999999989"/>
    <n v="0.35"/>
  </r>
  <r>
    <x v="0"/>
    <n v="1185732"/>
    <x v="162"/>
    <x v="4"/>
    <x v="18"/>
    <x v="22"/>
    <x v="4"/>
    <n v="0.45000000000000007"/>
    <x v="24"/>
    <x v="223"/>
    <n v="900.00000000000011"/>
    <n v="0.39999999999999997"/>
  </r>
  <r>
    <x v="0"/>
    <n v="1185732"/>
    <x v="162"/>
    <x v="4"/>
    <x v="18"/>
    <x v="22"/>
    <x v="5"/>
    <n v="0.50000000000000011"/>
    <x v="22"/>
    <x v="492"/>
    <n v="1856.2500000000007"/>
    <n v="0.55000000000000004"/>
  </r>
  <r>
    <x v="0"/>
    <n v="1185732"/>
    <x v="163"/>
    <x v="4"/>
    <x v="18"/>
    <x v="22"/>
    <x v="0"/>
    <n v="0.45000000000000007"/>
    <x v="9"/>
    <x v="215"/>
    <n v="1800.0000000000002"/>
    <n v="0.5"/>
  </r>
  <r>
    <x v="0"/>
    <n v="1185732"/>
    <x v="163"/>
    <x v="4"/>
    <x v="18"/>
    <x v="22"/>
    <x v="1"/>
    <n v="0.40000000000000013"/>
    <x v="25"/>
    <x v="493"/>
    <n v="960.00000000000023"/>
    <n v="0.39999999999999997"/>
  </r>
  <r>
    <x v="0"/>
    <n v="1185732"/>
    <x v="163"/>
    <x v="4"/>
    <x v="18"/>
    <x v="22"/>
    <x v="2"/>
    <n v="0.35"/>
    <x v="24"/>
    <x v="157"/>
    <n v="525"/>
    <n v="0.3"/>
  </r>
  <r>
    <x v="0"/>
    <n v="1185732"/>
    <x v="163"/>
    <x v="4"/>
    <x v="18"/>
    <x v="22"/>
    <x v="3"/>
    <n v="0.35"/>
    <x v="34"/>
    <x v="155"/>
    <n v="581.875"/>
    <n v="0.35"/>
  </r>
  <r>
    <x v="0"/>
    <n v="1185732"/>
    <x v="163"/>
    <x v="4"/>
    <x v="18"/>
    <x v="22"/>
    <x v="4"/>
    <n v="0.45000000000000007"/>
    <x v="34"/>
    <x v="466"/>
    <n v="855.00000000000011"/>
    <n v="0.39999999999999997"/>
  </r>
  <r>
    <x v="0"/>
    <n v="1185732"/>
    <x v="163"/>
    <x v="4"/>
    <x v="18"/>
    <x v="22"/>
    <x v="5"/>
    <n v="0.50000000000000011"/>
    <x v="31"/>
    <x v="460"/>
    <n v="1581.2500000000005"/>
    <n v="0.55000000000000004"/>
  </r>
  <r>
    <x v="0"/>
    <n v="1185732"/>
    <x v="111"/>
    <x v="4"/>
    <x v="18"/>
    <x v="22"/>
    <x v="0"/>
    <n v="0.50000000000000011"/>
    <x v="30"/>
    <x v="494"/>
    <n v="1875.0000000000005"/>
    <n v="0.5"/>
  </r>
  <r>
    <x v="0"/>
    <n v="1185732"/>
    <x v="111"/>
    <x v="4"/>
    <x v="18"/>
    <x v="22"/>
    <x v="1"/>
    <n v="0.40000000000000013"/>
    <x v="31"/>
    <x v="495"/>
    <n v="920.00000000000034"/>
    <n v="0.39999999999999997"/>
  </r>
  <r>
    <x v="0"/>
    <n v="1185732"/>
    <x v="111"/>
    <x v="4"/>
    <x v="18"/>
    <x v="22"/>
    <x v="2"/>
    <n v="0.40000000000000013"/>
    <x v="33"/>
    <x v="496"/>
    <n v="510.00000000000011"/>
    <n v="0.3"/>
  </r>
  <r>
    <x v="0"/>
    <n v="1185732"/>
    <x v="111"/>
    <x v="4"/>
    <x v="18"/>
    <x v="22"/>
    <x v="3"/>
    <n v="0.40000000000000013"/>
    <x v="47"/>
    <x v="497"/>
    <n v="560.00000000000011"/>
    <n v="0.35"/>
  </r>
  <r>
    <x v="0"/>
    <n v="1185732"/>
    <x v="111"/>
    <x v="4"/>
    <x v="18"/>
    <x v="22"/>
    <x v="4"/>
    <n v="0.50000000000000011"/>
    <x v="47"/>
    <x v="498"/>
    <n v="800.00000000000011"/>
    <n v="0.39999999999999997"/>
  </r>
  <r>
    <x v="0"/>
    <n v="1185732"/>
    <x v="111"/>
    <x v="4"/>
    <x v="18"/>
    <x v="22"/>
    <x v="5"/>
    <n v="0.55000000000000004"/>
    <x v="28"/>
    <x v="170"/>
    <n v="1588.1250000000005"/>
    <n v="0.55000000000000004"/>
  </r>
  <r>
    <x v="0"/>
    <n v="1185732"/>
    <x v="164"/>
    <x v="4"/>
    <x v="18"/>
    <x v="22"/>
    <x v="0"/>
    <n v="0.50000000000000011"/>
    <x v="22"/>
    <x v="492"/>
    <n v="1687.5000000000005"/>
    <n v="0.5"/>
  </r>
  <r>
    <x v="0"/>
    <n v="1185732"/>
    <x v="164"/>
    <x v="4"/>
    <x v="18"/>
    <x v="22"/>
    <x v="1"/>
    <n v="0.45000000000000012"/>
    <x v="24"/>
    <x v="223"/>
    <n v="900.00000000000011"/>
    <n v="0.39999999999999997"/>
  </r>
  <r>
    <x v="0"/>
    <n v="1185732"/>
    <x v="164"/>
    <x v="4"/>
    <x v="18"/>
    <x v="22"/>
    <x v="2"/>
    <n v="0.45000000000000012"/>
    <x v="52"/>
    <x v="499"/>
    <n v="600.75000000000011"/>
    <n v="0.3"/>
  </r>
  <r>
    <x v="0"/>
    <n v="1185732"/>
    <x v="164"/>
    <x v="4"/>
    <x v="18"/>
    <x v="22"/>
    <x v="3"/>
    <n v="0.45000000000000012"/>
    <x v="34"/>
    <x v="466"/>
    <n v="748.12500000000011"/>
    <n v="0.35"/>
  </r>
  <r>
    <x v="0"/>
    <n v="1185732"/>
    <x v="164"/>
    <x v="4"/>
    <x v="18"/>
    <x v="22"/>
    <x v="4"/>
    <n v="0.6"/>
    <x v="32"/>
    <x v="52"/>
    <n v="1080"/>
    <n v="0.39999999999999997"/>
  </r>
  <r>
    <x v="0"/>
    <n v="1185732"/>
    <x v="164"/>
    <x v="4"/>
    <x v="18"/>
    <x v="22"/>
    <x v="5"/>
    <n v="0.64999999999999991"/>
    <x v="23"/>
    <x v="500"/>
    <n v="2234.375"/>
    <n v="0.55000000000000004"/>
  </r>
  <r>
    <x v="0"/>
    <n v="1185732"/>
    <x v="165"/>
    <x v="4"/>
    <x v="18"/>
    <x v="22"/>
    <x v="0"/>
    <n v="0.6"/>
    <x v="2"/>
    <x v="12"/>
    <n v="2550"/>
    <n v="0.5"/>
  </r>
  <r>
    <x v="0"/>
    <n v="1185732"/>
    <x v="165"/>
    <x v="4"/>
    <x v="18"/>
    <x v="22"/>
    <x v="1"/>
    <n v="0.5"/>
    <x v="26"/>
    <x v="82"/>
    <n v="1300"/>
    <n v="0.39999999999999997"/>
  </r>
  <r>
    <x v="0"/>
    <n v="1185732"/>
    <x v="165"/>
    <x v="4"/>
    <x v="18"/>
    <x v="22"/>
    <x v="2"/>
    <n v="0.5"/>
    <x v="25"/>
    <x v="61"/>
    <n v="900"/>
    <n v="0.3"/>
  </r>
  <r>
    <x v="0"/>
    <n v="1185732"/>
    <x v="165"/>
    <x v="4"/>
    <x v="18"/>
    <x v="22"/>
    <x v="3"/>
    <n v="0.5"/>
    <x v="21"/>
    <x v="80"/>
    <n v="962.49999999999989"/>
    <n v="0.35"/>
  </r>
  <r>
    <x v="0"/>
    <n v="1185732"/>
    <x v="165"/>
    <x v="4"/>
    <x v="18"/>
    <x v="22"/>
    <x v="4"/>
    <n v="0.6"/>
    <x v="21"/>
    <x v="211"/>
    <n v="1320"/>
    <n v="0.39999999999999997"/>
  </r>
  <r>
    <x v="0"/>
    <n v="1185732"/>
    <x v="165"/>
    <x v="4"/>
    <x v="18"/>
    <x v="22"/>
    <x v="5"/>
    <n v="0.64999999999999991"/>
    <x v="26"/>
    <x v="476"/>
    <n v="2323.7499999999995"/>
    <n v="0.55000000000000004"/>
  </r>
  <r>
    <x v="0"/>
    <n v="1185732"/>
    <x v="166"/>
    <x v="3"/>
    <x v="19"/>
    <x v="23"/>
    <x v="0"/>
    <n v="0.3"/>
    <x v="23"/>
    <x v="203"/>
    <n v="750"/>
    <n v="0.4"/>
  </r>
  <r>
    <x v="0"/>
    <n v="1185732"/>
    <x v="166"/>
    <x v="3"/>
    <x v="19"/>
    <x v="23"/>
    <x v="1"/>
    <n v="0.3"/>
    <x v="33"/>
    <x v="233"/>
    <n v="446.25"/>
    <n v="0.35"/>
  </r>
  <r>
    <x v="0"/>
    <n v="1185732"/>
    <x v="166"/>
    <x v="3"/>
    <x v="19"/>
    <x v="23"/>
    <x v="2"/>
    <n v="0.2"/>
    <x v="33"/>
    <x v="501"/>
    <n v="297.5"/>
    <n v="0.35"/>
  </r>
  <r>
    <x v="0"/>
    <n v="1185732"/>
    <x v="166"/>
    <x v="3"/>
    <x v="19"/>
    <x v="23"/>
    <x v="3"/>
    <n v="0.25000000000000006"/>
    <x v="35"/>
    <x v="502"/>
    <n v="275.00000000000006"/>
    <n v="0.4"/>
  </r>
  <r>
    <x v="0"/>
    <n v="1185732"/>
    <x v="166"/>
    <x v="3"/>
    <x v="19"/>
    <x v="23"/>
    <x v="4"/>
    <n v="0.39999999999999997"/>
    <x v="46"/>
    <x v="194"/>
    <n v="454.99999999999994"/>
    <n v="0.35"/>
  </r>
  <r>
    <x v="0"/>
    <n v="1185732"/>
    <x v="166"/>
    <x v="3"/>
    <x v="19"/>
    <x v="23"/>
    <x v="5"/>
    <n v="0.3"/>
    <x v="33"/>
    <x v="233"/>
    <n v="637.5"/>
    <n v="0.5"/>
  </r>
  <r>
    <x v="0"/>
    <n v="1185732"/>
    <x v="167"/>
    <x v="3"/>
    <x v="19"/>
    <x v="23"/>
    <x v="0"/>
    <n v="0.3"/>
    <x v="22"/>
    <x v="158"/>
    <n v="810"/>
    <n v="0.4"/>
  </r>
  <r>
    <x v="0"/>
    <n v="1185732"/>
    <x v="167"/>
    <x v="3"/>
    <x v="19"/>
    <x v="23"/>
    <x v="1"/>
    <n v="0.3"/>
    <x v="46"/>
    <x v="145"/>
    <n v="341.25"/>
    <n v="0.35"/>
  </r>
  <r>
    <x v="0"/>
    <n v="1185732"/>
    <x v="167"/>
    <x v="3"/>
    <x v="19"/>
    <x v="23"/>
    <x v="2"/>
    <n v="0.2"/>
    <x v="48"/>
    <x v="126"/>
    <n v="262.5"/>
    <n v="0.35"/>
  </r>
  <r>
    <x v="0"/>
    <n v="1185732"/>
    <x v="167"/>
    <x v="3"/>
    <x v="19"/>
    <x v="23"/>
    <x v="3"/>
    <n v="0.25000000000000006"/>
    <x v="44"/>
    <x v="472"/>
    <n v="250.00000000000006"/>
    <n v="0.4"/>
  </r>
  <r>
    <x v="0"/>
    <n v="1185732"/>
    <x v="167"/>
    <x v="3"/>
    <x v="19"/>
    <x v="23"/>
    <x v="4"/>
    <n v="0.39999999999999997"/>
    <x v="46"/>
    <x v="194"/>
    <n v="454.99999999999994"/>
    <n v="0.35"/>
  </r>
  <r>
    <x v="0"/>
    <n v="1185732"/>
    <x v="167"/>
    <x v="3"/>
    <x v="19"/>
    <x v="23"/>
    <x v="5"/>
    <n v="0.3"/>
    <x v="47"/>
    <x v="147"/>
    <n v="600"/>
    <n v="0.5"/>
  </r>
  <r>
    <x v="0"/>
    <n v="1185732"/>
    <x v="126"/>
    <x v="3"/>
    <x v="19"/>
    <x v="23"/>
    <x v="0"/>
    <n v="0.35000000000000003"/>
    <x v="68"/>
    <x v="503"/>
    <n v="868"/>
    <n v="0.4"/>
  </r>
  <r>
    <x v="0"/>
    <n v="1185732"/>
    <x v="126"/>
    <x v="3"/>
    <x v="19"/>
    <x v="23"/>
    <x v="1"/>
    <n v="0.35000000000000003"/>
    <x v="49"/>
    <x v="202"/>
    <n v="367.5"/>
    <n v="0.35"/>
  </r>
  <r>
    <x v="0"/>
    <n v="1185732"/>
    <x v="126"/>
    <x v="3"/>
    <x v="19"/>
    <x v="23"/>
    <x v="2"/>
    <n v="0.25000000000000006"/>
    <x v="45"/>
    <x v="504"/>
    <n v="306.25000000000006"/>
    <n v="0.35"/>
  </r>
  <r>
    <x v="0"/>
    <n v="1185732"/>
    <x v="126"/>
    <x v="3"/>
    <x v="19"/>
    <x v="23"/>
    <x v="3"/>
    <n v="0.3"/>
    <x v="41"/>
    <x v="128"/>
    <n v="240"/>
    <n v="0.4"/>
  </r>
  <r>
    <x v="0"/>
    <n v="1185732"/>
    <x v="126"/>
    <x v="3"/>
    <x v="19"/>
    <x v="23"/>
    <x v="4"/>
    <n v="0.45"/>
    <x v="44"/>
    <x v="127"/>
    <n v="393.75"/>
    <n v="0.35"/>
  </r>
  <r>
    <x v="0"/>
    <n v="1185732"/>
    <x v="126"/>
    <x v="3"/>
    <x v="19"/>
    <x v="23"/>
    <x v="5"/>
    <n v="0.35000000000000003"/>
    <x v="45"/>
    <x v="206"/>
    <n v="612.50000000000011"/>
    <n v="0.5"/>
  </r>
  <r>
    <x v="0"/>
    <n v="1185732"/>
    <x v="127"/>
    <x v="3"/>
    <x v="19"/>
    <x v="23"/>
    <x v="0"/>
    <n v="0.35000000000000003"/>
    <x v="31"/>
    <x v="354"/>
    <n v="805.00000000000011"/>
    <n v="0.4"/>
  </r>
  <r>
    <x v="0"/>
    <n v="1185732"/>
    <x v="127"/>
    <x v="3"/>
    <x v="19"/>
    <x v="23"/>
    <x v="1"/>
    <n v="0.30000000000000004"/>
    <x v="35"/>
    <x v="188"/>
    <n v="288.75"/>
    <n v="0.35"/>
  </r>
  <r>
    <x v="0"/>
    <n v="1185732"/>
    <x v="127"/>
    <x v="3"/>
    <x v="19"/>
    <x v="23"/>
    <x v="2"/>
    <n v="0.20000000000000007"/>
    <x v="35"/>
    <x v="505"/>
    <n v="192.50000000000006"/>
    <n v="0.35"/>
  </r>
  <r>
    <x v="0"/>
    <n v="1185732"/>
    <x v="127"/>
    <x v="3"/>
    <x v="19"/>
    <x v="23"/>
    <x v="3"/>
    <n v="0.25"/>
    <x v="41"/>
    <x v="118"/>
    <n v="200"/>
    <n v="0.4"/>
  </r>
  <r>
    <x v="0"/>
    <n v="1185732"/>
    <x v="127"/>
    <x v="3"/>
    <x v="19"/>
    <x v="23"/>
    <x v="4"/>
    <n v="0.4"/>
    <x v="38"/>
    <x v="124"/>
    <n v="315"/>
    <n v="0.35"/>
  </r>
  <r>
    <x v="0"/>
    <n v="1185732"/>
    <x v="127"/>
    <x v="3"/>
    <x v="19"/>
    <x v="23"/>
    <x v="5"/>
    <n v="0.30000000000000004"/>
    <x v="45"/>
    <x v="187"/>
    <n v="525.00000000000011"/>
    <n v="0.5"/>
  </r>
  <r>
    <x v="0"/>
    <n v="1185732"/>
    <x v="168"/>
    <x v="3"/>
    <x v="19"/>
    <x v="23"/>
    <x v="0"/>
    <n v="0.4"/>
    <x v="68"/>
    <x v="506"/>
    <n v="992"/>
    <n v="0.4"/>
  </r>
  <r>
    <x v="0"/>
    <n v="1185732"/>
    <x v="168"/>
    <x v="3"/>
    <x v="19"/>
    <x v="23"/>
    <x v="1"/>
    <n v="0.35000000000000009"/>
    <x v="46"/>
    <x v="507"/>
    <n v="398.12500000000006"/>
    <n v="0.35"/>
  </r>
  <r>
    <x v="0"/>
    <n v="1185732"/>
    <x v="168"/>
    <x v="3"/>
    <x v="19"/>
    <x v="23"/>
    <x v="2"/>
    <n v="0.30000000000000004"/>
    <x v="49"/>
    <x v="395"/>
    <n v="315"/>
    <n v="0.35"/>
  </r>
  <r>
    <x v="0"/>
    <n v="1185732"/>
    <x v="168"/>
    <x v="3"/>
    <x v="19"/>
    <x v="23"/>
    <x v="3"/>
    <n v="0.30000000000000004"/>
    <x v="38"/>
    <x v="318"/>
    <n v="270.00000000000006"/>
    <n v="0.4"/>
  </r>
  <r>
    <x v="0"/>
    <n v="1185732"/>
    <x v="168"/>
    <x v="3"/>
    <x v="19"/>
    <x v="23"/>
    <x v="4"/>
    <n v="0.44999999999999996"/>
    <x v="44"/>
    <x v="127"/>
    <n v="393.75"/>
    <n v="0.35"/>
  </r>
  <r>
    <x v="0"/>
    <n v="1185732"/>
    <x v="168"/>
    <x v="3"/>
    <x v="19"/>
    <x v="23"/>
    <x v="5"/>
    <n v="0.49999999999999994"/>
    <x v="45"/>
    <x v="508"/>
    <n v="874.99999999999989"/>
    <n v="0.5"/>
  </r>
  <r>
    <x v="0"/>
    <n v="1185732"/>
    <x v="169"/>
    <x v="3"/>
    <x v="19"/>
    <x v="23"/>
    <x v="0"/>
    <n v="0.35000000000000003"/>
    <x v="25"/>
    <x v="193"/>
    <n v="840"/>
    <n v="0.4"/>
  </r>
  <r>
    <x v="0"/>
    <n v="1185732"/>
    <x v="169"/>
    <x v="3"/>
    <x v="19"/>
    <x v="23"/>
    <x v="1"/>
    <n v="0.3000000000000001"/>
    <x v="45"/>
    <x v="509"/>
    <n v="367.50000000000011"/>
    <n v="0.35"/>
  </r>
  <r>
    <x v="0"/>
    <n v="1185732"/>
    <x v="169"/>
    <x v="3"/>
    <x v="19"/>
    <x v="23"/>
    <x v="2"/>
    <n v="0.25000000000000006"/>
    <x v="48"/>
    <x v="510"/>
    <n v="328.12500000000006"/>
    <n v="0.35"/>
  </r>
  <r>
    <x v="0"/>
    <n v="1185732"/>
    <x v="169"/>
    <x v="3"/>
    <x v="19"/>
    <x v="23"/>
    <x v="3"/>
    <n v="0.25000000000000006"/>
    <x v="45"/>
    <x v="504"/>
    <n v="350.00000000000011"/>
    <n v="0.4"/>
  </r>
  <r>
    <x v="0"/>
    <n v="1185732"/>
    <x v="169"/>
    <x v="3"/>
    <x v="19"/>
    <x v="23"/>
    <x v="4"/>
    <n v="0.4"/>
    <x v="45"/>
    <x v="340"/>
    <n v="489.99999999999994"/>
    <n v="0.35"/>
  </r>
  <r>
    <x v="0"/>
    <n v="1185732"/>
    <x v="169"/>
    <x v="3"/>
    <x v="19"/>
    <x v="23"/>
    <x v="5"/>
    <n v="0.45"/>
    <x v="28"/>
    <x v="45"/>
    <n v="1181.25"/>
    <n v="0.5"/>
  </r>
  <r>
    <x v="0"/>
    <n v="1185732"/>
    <x v="130"/>
    <x v="3"/>
    <x v="19"/>
    <x v="23"/>
    <x v="0"/>
    <n v="0.4"/>
    <x v="30"/>
    <x v="61"/>
    <n v="1200"/>
    <n v="0.4"/>
  </r>
  <r>
    <x v="0"/>
    <n v="1185732"/>
    <x v="130"/>
    <x v="3"/>
    <x v="19"/>
    <x v="23"/>
    <x v="1"/>
    <n v="0.35000000000000009"/>
    <x v="24"/>
    <x v="482"/>
    <n v="612.50000000000011"/>
    <n v="0.35"/>
  </r>
  <r>
    <x v="0"/>
    <n v="1185732"/>
    <x v="130"/>
    <x v="3"/>
    <x v="19"/>
    <x v="23"/>
    <x v="2"/>
    <n v="0.30000000000000004"/>
    <x v="33"/>
    <x v="164"/>
    <n v="446.25000000000006"/>
    <n v="0.35"/>
  </r>
  <r>
    <x v="0"/>
    <n v="1185732"/>
    <x v="130"/>
    <x v="3"/>
    <x v="19"/>
    <x v="23"/>
    <x v="3"/>
    <n v="0.30000000000000004"/>
    <x v="48"/>
    <x v="133"/>
    <n v="450.00000000000011"/>
    <n v="0.4"/>
  </r>
  <r>
    <x v="0"/>
    <n v="1185732"/>
    <x v="130"/>
    <x v="3"/>
    <x v="19"/>
    <x v="23"/>
    <x v="4"/>
    <n v="0.4"/>
    <x v="48"/>
    <x v="146"/>
    <n v="525"/>
    <n v="0.35"/>
  </r>
  <r>
    <x v="0"/>
    <n v="1185732"/>
    <x v="130"/>
    <x v="3"/>
    <x v="19"/>
    <x v="23"/>
    <x v="5"/>
    <n v="0.45"/>
    <x v="21"/>
    <x v="111"/>
    <n v="1237.5"/>
    <n v="0.5"/>
  </r>
  <r>
    <x v="0"/>
    <n v="1185732"/>
    <x v="131"/>
    <x v="3"/>
    <x v="19"/>
    <x v="23"/>
    <x v="0"/>
    <n v="0.4"/>
    <x v="20"/>
    <x v="59"/>
    <n v="1120"/>
    <n v="0.4"/>
  </r>
  <r>
    <x v="0"/>
    <n v="1185732"/>
    <x v="131"/>
    <x v="3"/>
    <x v="19"/>
    <x v="23"/>
    <x v="1"/>
    <n v="0.40000000000000008"/>
    <x v="34"/>
    <x v="511"/>
    <n v="665.00000000000011"/>
    <n v="0.35"/>
  </r>
  <r>
    <x v="0"/>
    <n v="1185732"/>
    <x v="131"/>
    <x v="3"/>
    <x v="19"/>
    <x v="23"/>
    <x v="2"/>
    <n v="0.35000000000000003"/>
    <x v="47"/>
    <x v="159"/>
    <n v="490.00000000000006"/>
    <n v="0.35"/>
  </r>
  <r>
    <x v="0"/>
    <n v="1185732"/>
    <x v="131"/>
    <x v="3"/>
    <x v="19"/>
    <x v="23"/>
    <x v="3"/>
    <n v="0.25000000000000006"/>
    <x v="46"/>
    <x v="512"/>
    <n v="325.00000000000011"/>
    <n v="0.4"/>
  </r>
  <r>
    <x v="0"/>
    <n v="1185732"/>
    <x v="131"/>
    <x v="3"/>
    <x v="19"/>
    <x v="23"/>
    <x v="4"/>
    <n v="0.35000000000000003"/>
    <x v="49"/>
    <x v="202"/>
    <n v="367.5"/>
    <n v="0.35"/>
  </r>
  <r>
    <x v="0"/>
    <n v="1185732"/>
    <x v="131"/>
    <x v="3"/>
    <x v="19"/>
    <x v="23"/>
    <x v="5"/>
    <n v="0.4"/>
    <x v="34"/>
    <x v="235"/>
    <n v="950"/>
    <n v="0.5"/>
  </r>
  <r>
    <x v="0"/>
    <n v="1185732"/>
    <x v="170"/>
    <x v="3"/>
    <x v="19"/>
    <x v="23"/>
    <x v="0"/>
    <n v="0.35000000000000003"/>
    <x v="25"/>
    <x v="193"/>
    <n v="840"/>
    <n v="0.4"/>
  </r>
  <r>
    <x v="0"/>
    <n v="1185732"/>
    <x v="170"/>
    <x v="3"/>
    <x v="19"/>
    <x v="23"/>
    <x v="1"/>
    <n v="0.3000000000000001"/>
    <x v="47"/>
    <x v="513"/>
    <n v="420.00000000000011"/>
    <n v="0.35"/>
  </r>
  <r>
    <x v="0"/>
    <n v="1185732"/>
    <x v="170"/>
    <x v="3"/>
    <x v="19"/>
    <x v="23"/>
    <x v="2"/>
    <n v="0.15000000000000002"/>
    <x v="49"/>
    <x v="362"/>
    <n v="157.5"/>
    <n v="0.35"/>
  </r>
  <r>
    <x v="0"/>
    <n v="1185732"/>
    <x v="170"/>
    <x v="3"/>
    <x v="19"/>
    <x v="23"/>
    <x v="3"/>
    <n v="0.15000000000000002"/>
    <x v="35"/>
    <x v="514"/>
    <n v="165.00000000000003"/>
    <n v="0.4"/>
  </r>
  <r>
    <x v="0"/>
    <n v="1185732"/>
    <x v="170"/>
    <x v="3"/>
    <x v="19"/>
    <x v="23"/>
    <x v="4"/>
    <n v="0.25"/>
    <x v="35"/>
    <x v="389"/>
    <n v="240.62499999999997"/>
    <n v="0.35"/>
  </r>
  <r>
    <x v="0"/>
    <n v="1185732"/>
    <x v="170"/>
    <x v="3"/>
    <x v="19"/>
    <x v="23"/>
    <x v="5"/>
    <n v="0.30000000000000004"/>
    <x v="45"/>
    <x v="187"/>
    <n v="525.00000000000011"/>
    <n v="0.5"/>
  </r>
  <r>
    <x v="0"/>
    <n v="1185732"/>
    <x v="171"/>
    <x v="3"/>
    <x v="19"/>
    <x v="23"/>
    <x v="0"/>
    <n v="0.35"/>
    <x v="28"/>
    <x v="152"/>
    <n v="735"/>
    <n v="0.4"/>
  </r>
  <r>
    <x v="0"/>
    <n v="1185732"/>
    <x v="171"/>
    <x v="3"/>
    <x v="19"/>
    <x v="23"/>
    <x v="1"/>
    <n v="0.25"/>
    <x v="45"/>
    <x v="131"/>
    <n v="306.25"/>
    <n v="0.35"/>
  </r>
  <r>
    <x v="0"/>
    <n v="1185732"/>
    <x v="171"/>
    <x v="3"/>
    <x v="19"/>
    <x v="23"/>
    <x v="2"/>
    <n v="0.25"/>
    <x v="44"/>
    <x v="143"/>
    <n v="218.75"/>
    <n v="0.35"/>
  </r>
  <r>
    <x v="0"/>
    <n v="1185732"/>
    <x v="171"/>
    <x v="3"/>
    <x v="19"/>
    <x v="23"/>
    <x v="3"/>
    <n v="0.25"/>
    <x v="38"/>
    <x v="180"/>
    <n v="225"/>
    <n v="0.4"/>
  </r>
  <r>
    <x v="0"/>
    <n v="1185732"/>
    <x v="171"/>
    <x v="3"/>
    <x v="19"/>
    <x v="23"/>
    <x v="4"/>
    <n v="0.35"/>
    <x v="38"/>
    <x v="120"/>
    <n v="275.625"/>
    <n v="0.35"/>
  </r>
  <r>
    <x v="0"/>
    <n v="1185732"/>
    <x v="171"/>
    <x v="3"/>
    <x v="19"/>
    <x v="23"/>
    <x v="5"/>
    <n v="0.39999999999999991"/>
    <x v="45"/>
    <x v="161"/>
    <n v="699.99999999999989"/>
    <n v="0.5"/>
  </r>
  <r>
    <x v="0"/>
    <n v="1185732"/>
    <x v="134"/>
    <x v="3"/>
    <x v="19"/>
    <x v="23"/>
    <x v="0"/>
    <n v="0.35000000000000003"/>
    <x v="24"/>
    <x v="191"/>
    <n v="700.00000000000011"/>
    <n v="0.4"/>
  </r>
  <r>
    <x v="0"/>
    <n v="1185732"/>
    <x v="134"/>
    <x v="3"/>
    <x v="19"/>
    <x v="23"/>
    <x v="1"/>
    <n v="0.25000000000000006"/>
    <x v="45"/>
    <x v="504"/>
    <n v="306.25000000000006"/>
    <n v="0.35"/>
  </r>
  <r>
    <x v="0"/>
    <n v="1185732"/>
    <x v="134"/>
    <x v="3"/>
    <x v="19"/>
    <x v="23"/>
    <x v="2"/>
    <n v="0.25000000000000006"/>
    <x v="69"/>
    <x v="515"/>
    <n v="258.125"/>
    <n v="0.35"/>
  </r>
  <r>
    <x v="0"/>
    <n v="1185732"/>
    <x v="134"/>
    <x v="3"/>
    <x v="19"/>
    <x v="23"/>
    <x v="3"/>
    <n v="0.25000000000000006"/>
    <x v="46"/>
    <x v="512"/>
    <n v="325.00000000000011"/>
    <n v="0.4"/>
  </r>
  <r>
    <x v="0"/>
    <n v="1185732"/>
    <x v="134"/>
    <x v="3"/>
    <x v="19"/>
    <x v="23"/>
    <x v="4"/>
    <n v="0.44999999999999996"/>
    <x v="49"/>
    <x v="331"/>
    <n v="472.49999999999989"/>
    <n v="0.35"/>
  </r>
  <r>
    <x v="0"/>
    <n v="1185732"/>
    <x v="134"/>
    <x v="3"/>
    <x v="19"/>
    <x v="23"/>
    <x v="5"/>
    <n v="0.49999999999999983"/>
    <x v="47"/>
    <x v="516"/>
    <n v="999.99999999999966"/>
    <n v="0.5"/>
  </r>
  <r>
    <x v="0"/>
    <n v="1185732"/>
    <x v="135"/>
    <x v="3"/>
    <x v="19"/>
    <x v="23"/>
    <x v="0"/>
    <n v="0.44999999999999996"/>
    <x v="26"/>
    <x v="517"/>
    <n v="1169.9999999999998"/>
    <n v="0.4"/>
  </r>
  <r>
    <x v="0"/>
    <n v="1185732"/>
    <x v="135"/>
    <x v="3"/>
    <x v="19"/>
    <x v="23"/>
    <x v="1"/>
    <n v="0.35000000000000003"/>
    <x v="32"/>
    <x v="160"/>
    <n v="551.25"/>
    <n v="0.35"/>
  </r>
  <r>
    <x v="0"/>
    <n v="1185732"/>
    <x v="135"/>
    <x v="3"/>
    <x v="19"/>
    <x v="23"/>
    <x v="2"/>
    <n v="0.35000000000000003"/>
    <x v="47"/>
    <x v="159"/>
    <n v="490.00000000000006"/>
    <n v="0.35"/>
  </r>
  <r>
    <x v="0"/>
    <n v="1185732"/>
    <x v="135"/>
    <x v="3"/>
    <x v="19"/>
    <x v="23"/>
    <x v="3"/>
    <n v="0.35000000000000003"/>
    <x v="45"/>
    <x v="206"/>
    <n v="490.00000000000011"/>
    <n v="0.4"/>
  </r>
  <r>
    <x v="0"/>
    <n v="1185732"/>
    <x v="135"/>
    <x v="3"/>
    <x v="19"/>
    <x v="23"/>
    <x v="4"/>
    <n v="0.44999999999999996"/>
    <x v="45"/>
    <x v="518"/>
    <n v="551.24999999999989"/>
    <n v="0.35"/>
  </r>
  <r>
    <x v="0"/>
    <n v="1185732"/>
    <x v="135"/>
    <x v="3"/>
    <x v="19"/>
    <x v="23"/>
    <x v="5"/>
    <n v="0.49999999999999983"/>
    <x v="32"/>
    <x v="519"/>
    <n v="1124.9999999999995"/>
    <n v="0.5"/>
  </r>
  <r>
    <x v="0"/>
    <n v="1185732"/>
    <x v="118"/>
    <x v="3"/>
    <x v="20"/>
    <x v="24"/>
    <x v="0"/>
    <n v="0.25"/>
    <x v="22"/>
    <x v="153"/>
    <n v="675"/>
    <n v="0.4"/>
  </r>
  <r>
    <x v="0"/>
    <n v="1185732"/>
    <x v="118"/>
    <x v="3"/>
    <x v="20"/>
    <x v="24"/>
    <x v="1"/>
    <n v="0.25"/>
    <x v="34"/>
    <x v="488"/>
    <n v="415.625"/>
    <n v="0.35"/>
  </r>
  <r>
    <x v="0"/>
    <n v="1185732"/>
    <x v="118"/>
    <x v="3"/>
    <x v="20"/>
    <x v="24"/>
    <x v="2"/>
    <n v="0.15000000000000002"/>
    <x v="34"/>
    <x v="520"/>
    <n v="249.37500000000003"/>
    <n v="0.35"/>
  </r>
  <r>
    <x v="0"/>
    <n v="1185732"/>
    <x v="118"/>
    <x v="3"/>
    <x v="20"/>
    <x v="24"/>
    <x v="3"/>
    <n v="0.20000000000000007"/>
    <x v="46"/>
    <x v="521"/>
    <n v="260.00000000000011"/>
    <n v="0.4"/>
  </r>
  <r>
    <x v="0"/>
    <n v="1185732"/>
    <x v="118"/>
    <x v="3"/>
    <x v="20"/>
    <x v="24"/>
    <x v="4"/>
    <n v="0.35"/>
    <x v="48"/>
    <x v="385"/>
    <n v="459.37499999999994"/>
    <n v="0.35"/>
  </r>
  <r>
    <x v="0"/>
    <n v="1185732"/>
    <x v="118"/>
    <x v="3"/>
    <x v="20"/>
    <x v="24"/>
    <x v="5"/>
    <n v="0.25"/>
    <x v="34"/>
    <x v="488"/>
    <n v="593.75"/>
    <n v="0.5"/>
  </r>
  <r>
    <x v="0"/>
    <n v="1185732"/>
    <x v="119"/>
    <x v="3"/>
    <x v="20"/>
    <x v="24"/>
    <x v="0"/>
    <n v="0.25"/>
    <x v="27"/>
    <x v="522"/>
    <n v="725"/>
    <n v="0.4"/>
  </r>
  <r>
    <x v="0"/>
    <n v="1185732"/>
    <x v="119"/>
    <x v="3"/>
    <x v="20"/>
    <x v="24"/>
    <x v="1"/>
    <n v="0.25"/>
    <x v="48"/>
    <x v="523"/>
    <n v="328.125"/>
    <n v="0.35"/>
  </r>
  <r>
    <x v="0"/>
    <n v="1185732"/>
    <x v="119"/>
    <x v="3"/>
    <x v="20"/>
    <x v="24"/>
    <x v="2"/>
    <n v="0.15000000000000002"/>
    <x v="33"/>
    <x v="524"/>
    <n v="223.12500000000003"/>
    <n v="0.35"/>
  </r>
  <r>
    <x v="0"/>
    <n v="1185732"/>
    <x v="119"/>
    <x v="3"/>
    <x v="20"/>
    <x v="24"/>
    <x v="3"/>
    <n v="0.20000000000000007"/>
    <x v="49"/>
    <x v="525"/>
    <n v="240.00000000000011"/>
    <n v="0.4"/>
  </r>
  <r>
    <x v="0"/>
    <n v="1185732"/>
    <x v="119"/>
    <x v="3"/>
    <x v="20"/>
    <x v="24"/>
    <x v="4"/>
    <n v="0.35"/>
    <x v="48"/>
    <x v="385"/>
    <n v="459.37499999999994"/>
    <n v="0.35"/>
  </r>
  <r>
    <x v="0"/>
    <n v="1185732"/>
    <x v="119"/>
    <x v="3"/>
    <x v="20"/>
    <x v="24"/>
    <x v="5"/>
    <n v="0.25"/>
    <x v="32"/>
    <x v="127"/>
    <n v="562.5"/>
    <n v="0.5"/>
  </r>
  <r>
    <x v="0"/>
    <n v="1185732"/>
    <x v="2"/>
    <x v="3"/>
    <x v="20"/>
    <x v="24"/>
    <x v="0"/>
    <n v="0.30000000000000004"/>
    <x v="70"/>
    <x v="526"/>
    <n v="804.00000000000011"/>
    <n v="0.4"/>
  </r>
  <r>
    <x v="0"/>
    <n v="1185732"/>
    <x v="2"/>
    <x v="3"/>
    <x v="20"/>
    <x v="24"/>
    <x v="1"/>
    <n v="0.30000000000000004"/>
    <x v="45"/>
    <x v="187"/>
    <n v="367.50000000000006"/>
    <n v="0.35"/>
  </r>
  <r>
    <x v="0"/>
    <n v="1185732"/>
    <x v="2"/>
    <x v="3"/>
    <x v="20"/>
    <x v="24"/>
    <x v="2"/>
    <n v="0.20000000000000007"/>
    <x v="47"/>
    <x v="527"/>
    <n v="280.00000000000006"/>
    <n v="0.35"/>
  </r>
  <r>
    <x v="0"/>
    <n v="1185732"/>
    <x v="2"/>
    <x v="3"/>
    <x v="20"/>
    <x v="24"/>
    <x v="3"/>
    <n v="0.25"/>
    <x v="44"/>
    <x v="143"/>
    <n v="250"/>
    <n v="0.4"/>
  </r>
  <r>
    <x v="0"/>
    <n v="1185732"/>
    <x v="2"/>
    <x v="3"/>
    <x v="20"/>
    <x v="24"/>
    <x v="4"/>
    <n v="0.4"/>
    <x v="49"/>
    <x v="147"/>
    <n v="420"/>
    <n v="0.35"/>
  </r>
  <r>
    <x v="0"/>
    <n v="1185732"/>
    <x v="2"/>
    <x v="3"/>
    <x v="20"/>
    <x v="24"/>
    <x v="5"/>
    <n v="0.30000000000000004"/>
    <x v="47"/>
    <x v="200"/>
    <n v="600.00000000000011"/>
    <n v="0.5"/>
  </r>
  <r>
    <x v="0"/>
    <n v="1185732"/>
    <x v="3"/>
    <x v="3"/>
    <x v="20"/>
    <x v="24"/>
    <x v="0"/>
    <n v="0.30000000000000004"/>
    <x v="23"/>
    <x v="528"/>
    <n v="750.00000000000011"/>
    <n v="0.4"/>
  </r>
  <r>
    <x v="0"/>
    <n v="1185732"/>
    <x v="3"/>
    <x v="3"/>
    <x v="20"/>
    <x v="24"/>
    <x v="1"/>
    <n v="0.25000000000000006"/>
    <x v="46"/>
    <x v="512"/>
    <n v="284.37500000000006"/>
    <n v="0.35"/>
  </r>
  <r>
    <x v="0"/>
    <n v="1185732"/>
    <x v="3"/>
    <x v="3"/>
    <x v="20"/>
    <x v="24"/>
    <x v="2"/>
    <n v="0.15000000000000008"/>
    <x v="46"/>
    <x v="529"/>
    <n v="170.62500000000006"/>
    <n v="0.35"/>
  </r>
  <r>
    <x v="0"/>
    <n v="1185732"/>
    <x v="3"/>
    <x v="3"/>
    <x v="20"/>
    <x v="24"/>
    <x v="3"/>
    <n v="0.2"/>
    <x v="44"/>
    <x v="118"/>
    <n v="200"/>
    <n v="0.4"/>
  </r>
  <r>
    <x v="0"/>
    <n v="1185732"/>
    <x v="3"/>
    <x v="3"/>
    <x v="20"/>
    <x v="24"/>
    <x v="4"/>
    <n v="0.35000000000000003"/>
    <x v="35"/>
    <x v="117"/>
    <n v="336.875"/>
    <n v="0.35"/>
  </r>
  <r>
    <x v="0"/>
    <n v="1185732"/>
    <x v="3"/>
    <x v="3"/>
    <x v="20"/>
    <x v="24"/>
    <x v="5"/>
    <n v="0.25000000000000006"/>
    <x v="47"/>
    <x v="322"/>
    <n v="500.00000000000011"/>
    <n v="0.5"/>
  </r>
  <r>
    <x v="0"/>
    <n v="1185732"/>
    <x v="120"/>
    <x v="3"/>
    <x v="20"/>
    <x v="24"/>
    <x v="0"/>
    <n v="0.35000000000000003"/>
    <x v="70"/>
    <x v="530"/>
    <n v="938"/>
    <n v="0.4"/>
  </r>
  <r>
    <x v="0"/>
    <n v="1185732"/>
    <x v="120"/>
    <x v="3"/>
    <x v="20"/>
    <x v="24"/>
    <x v="1"/>
    <n v="0.3000000000000001"/>
    <x v="48"/>
    <x v="531"/>
    <n v="393.75000000000011"/>
    <n v="0.35"/>
  </r>
  <r>
    <x v="0"/>
    <n v="1185732"/>
    <x v="120"/>
    <x v="3"/>
    <x v="20"/>
    <x v="24"/>
    <x v="2"/>
    <n v="0.25000000000000006"/>
    <x v="45"/>
    <x v="504"/>
    <n v="306.25000000000006"/>
    <n v="0.35"/>
  </r>
  <r>
    <x v="0"/>
    <n v="1185732"/>
    <x v="120"/>
    <x v="3"/>
    <x v="20"/>
    <x v="24"/>
    <x v="3"/>
    <n v="0.25000000000000006"/>
    <x v="35"/>
    <x v="502"/>
    <n v="275.00000000000006"/>
    <n v="0.4"/>
  </r>
  <r>
    <x v="0"/>
    <n v="1185732"/>
    <x v="120"/>
    <x v="3"/>
    <x v="20"/>
    <x v="24"/>
    <x v="4"/>
    <n v="0.39999999999999997"/>
    <x v="49"/>
    <x v="147"/>
    <n v="420"/>
    <n v="0.35"/>
  </r>
  <r>
    <x v="0"/>
    <n v="1185732"/>
    <x v="120"/>
    <x v="3"/>
    <x v="20"/>
    <x v="24"/>
    <x v="5"/>
    <n v="0.44999999999999996"/>
    <x v="47"/>
    <x v="451"/>
    <n v="899.99999999999989"/>
    <n v="0.5"/>
  </r>
  <r>
    <x v="0"/>
    <n v="1185732"/>
    <x v="121"/>
    <x v="3"/>
    <x v="20"/>
    <x v="24"/>
    <x v="0"/>
    <n v="0.30000000000000004"/>
    <x v="26"/>
    <x v="470"/>
    <n v="780.00000000000011"/>
    <n v="0.4"/>
  </r>
  <r>
    <x v="0"/>
    <n v="1185732"/>
    <x v="121"/>
    <x v="3"/>
    <x v="20"/>
    <x v="24"/>
    <x v="1"/>
    <n v="0.25000000000000011"/>
    <x v="47"/>
    <x v="532"/>
    <n v="350.00000000000011"/>
    <n v="0.35"/>
  </r>
  <r>
    <x v="0"/>
    <n v="1185732"/>
    <x v="121"/>
    <x v="3"/>
    <x v="20"/>
    <x v="24"/>
    <x v="2"/>
    <n v="0.20000000000000007"/>
    <x v="33"/>
    <x v="533"/>
    <n v="297.50000000000006"/>
    <n v="0.35"/>
  </r>
  <r>
    <x v="0"/>
    <n v="1185732"/>
    <x v="121"/>
    <x v="3"/>
    <x v="20"/>
    <x v="24"/>
    <x v="3"/>
    <n v="0.20000000000000007"/>
    <x v="47"/>
    <x v="527"/>
    <n v="320.00000000000011"/>
    <n v="0.4"/>
  </r>
  <r>
    <x v="0"/>
    <n v="1185732"/>
    <x v="121"/>
    <x v="3"/>
    <x v="20"/>
    <x v="24"/>
    <x v="4"/>
    <n v="0.35000000000000003"/>
    <x v="47"/>
    <x v="159"/>
    <n v="490.00000000000006"/>
    <n v="0.35"/>
  </r>
  <r>
    <x v="0"/>
    <n v="1185732"/>
    <x v="121"/>
    <x v="3"/>
    <x v="20"/>
    <x v="24"/>
    <x v="5"/>
    <n v="0.4"/>
    <x v="31"/>
    <x v="336"/>
    <n v="1150"/>
    <n v="0.5"/>
  </r>
  <r>
    <x v="0"/>
    <n v="1185732"/>
    <x v="6"/>
    <x v="3"/>
    <x v="20"/>
    <x v="24"/>
    <x v="0"/>
    <n v="0.35000000000000003"/>
    <x v="9"/>
    <x v="219"/>
    <n v="1120.0000000000002"/>
    <n v="0.4"/>
  </r>
  <r>
    <x v="0"/>
    <n v="1185732"/>
    <x v="6"/>
    <x v="3"/>
    <x v="20"/>
    <x v="24"/>
    <x v="1"/>
    <n v="0.3000000000000001"/>
    <x v="21"/>
    <x v="534"/>
    <n v="577.50000000000011"/>
    <n v="0.35"/>
  </r>
  <r>
    <x v="0"/>
    <n v="1185732"/>
    <x v="6"/>
    <x v="3"/>
    <x v="20"/>
    <x v="24"/>
    <x v="2"/>
    <n v="0.25000000000000006"/>
    <x v="34"/>
    <x v="535"/>
    <n v="415.62500000000006"/>
    <n v="0.35"/>
  </r>
  <r>
    <x v="0"/>
    <n v="1185732"/>
    <x v="6"/>
    <x v="3"/>
    <x v="20"/>
    <x v="24"/>
    <x v="3"/>
    <n v="0.25000000000000006"/>
    <x v="33"/>
    <x v="536"/>
    <n v="425.00000000000011"/>
    <n v="0.4"/>
  </r>
  <r>
    <x v="0"/>
    <n v="1185732"/>
    <x v="6"/>
    <x v="3"/>
    <x v="20"/>
    <x v="24"/>
    <x v="4"/>
    <n v="0.35000000000000003"/>
    <x v="33"/>
    <x v="343"/>
    <n v="520.625"/>
    <n v="0.35"/>
  </r>
  <r>
    <x v="0"/>
    <n v="1185732"/>
    <x v="6"/>
    <x v="3"/>
    <x v="20"/>
    <x v="24"/>
    <x v="5"/>
    <n v="0.4"/>
    <x v="25"/>
    <x v="50"/>
    <n v="1200"/>
    <n v="0.5"/>
  </r>
  <r>
    <x v="0"/>
    <n v="1185732"/>
    <x v="7"/>
    <x v="3"/>
    <x v="20"/>
    <x v="24"/>
    <x v="0"/>
    <n v="0.35000000000000003"/>
    <x v="30"/>
    <x v="195"/>
    <n v="1050.0000000000002"/>
    <n v="0.4"/>
  </r>
  <r>
    <x v="0"/>
    <n v="1185732"/>
    <x v="7"/>
    <x v="3"/>
    <x v="20"/>
    <x v="24"/>
    <x v="1"/>
    <n v="0.35000000000000009"/>
    <x v="28"/>
    <x v="537"/>
    <n v="643.12500000000011"/>
    <n v="0.35"/>
  </r>
  <r>
    <x v="0"/>
    <n v="1185732"/>
    <x v="7"/>
    <x v="3"/>
    <x v="20"/>
    <x v="24"/>
    <x v="2"/>
    <n v="0.30000000000000004"/>
    <x v="32"/>
    <x v="139"/>
    <n v="472.50000000000006"/>
    <n v="0.35"/>
  </r>
  <r>
    <x v="0"/>
    <n v="1185732"/>
    <x v="7"/>
    <x v="3"/>
    <x v="20"/>
    <x v="24"/>
    <x v="3"/>
    <n v="0.20000000000000007"/>
    <x v="48"/>
    <x v="388"/>
    <n v="300.00000000000011"/>
    <n v="0.4"/>
  </r>
  <r>
    <x v="0"/>
    <n v="1185732"/>
    <x v="7"/>
    <x v="3"/>
    <x v="20"/>
    <x v="24"/>
    <x v="4"/>
    <n v="0.30000000000000004"/>
    <x v="45"/>
    <x v="187"/>
    <n v="367.50000000000006"/>
    <n v="0.35"/>
  </r>
  <r>
    <x v="0"/>
    <n v="1185732"/>
    <x v="7"/>
    <x v="3"/>
    <x v="20"/>
    <x v="24"/>
    <x v="5"/>
    <n v="0.35000000000000003"/>
    <x v="28"/>
    <x v="450"/>
    <n v="918.75000000000011"/>
    <n v="0.5"/>
  </r>
  <r>
    <x v="0"/>
    <n v="1185732"/>
    <x v="122"/>
    <x v="3"/>
    <x v="20"/>
    <x v="24"/>
    <x v="0"/>
    <n v="0.30000000000000004"/>
    <x v="26"/>
    <x v="470"/>
    <n v="780.00000000000011"/>
    <n v="0.4"/>
  </r>
  <r>
    <x v="0"/>
    <n v="1185732"/>
    <x v="122"/>
    <x v="3"/>
    <x v="20"/>
    <x v="24"/>
    <x v="1"/>
    <n v="0.25000000000000011"/>
    <x v="32"/>
    <x v="531"/>
    <n v="393.75000000000011"/>
    <n v="0.35"/>
  </r>
  <r>
    <x v="0"/>
    <n v="1185732"/>
    <x v="122"/>
    <x v="3"/>
    <x v="20"/>
    <x v="24"/>
    <x v="2"/>
    <n v="0.10000000000000002"/>
    <x v="45"/>
    <x v="367"/>
    <n v="122.50000000000001"/>
    <n v="0.35"/>
  </r>
  <r>
    <x v="0"/>
    <n v="1185732"/>
    <x v="122"/>
    <x v="3"/>
    <x v="20"/>
    <x v="24"/>
    <x v="3"/>
    <n v="0.10000000000000002"/>
    <x v="46"/>
    <x v="538"/>
    <n v="130.00000000000003"/>
    <n v="0.4"/>
  </r>
  <r>
    <x v="0"/>
    <n v="1185732"/>
    <x v="122"/>
    <x v="3"/>
    <x v="20"/>
    <x v="24"/>
    <x v="4"/>
    <n v="0.2"/>
    <x v="46"/>
    <x v="406"/>
    <n v="227.49999999999997"/>
    <n v="0.35"/>
  </r>
  <r>
    <x v="0"/>
    <n v="1185732"/>
    <x v="122"/>
    <x v="3"/>
    <x v="20"/>
    <x v="24"/>
    <x v="5"/>
    <n v="0.25000000000000006"/>
    <x v="47"/>
    <x v="322"/>
    <n v="500.00000000000011"/>
    <n v="0.5"/>
  </r>
  <r>
    <x v="0"/>
    <n v="1185732"/>
    <x v="123"/>
    <x v="3"/>
    <x v="20"/>
    <x v="24"/>
    <x v="0"/>
    <n v="0.3"/>
    <x v="31"/>
    <x v="539"/>
    <n v="690"/>
    <n v="0.4"/>
  </r>
  <r>
    <x v="0"/>
    <n v="1185732"/>
    <x v="123"/>
    <x v="3"/>
    <x v="20"/>
    <x v="24"/>
    <x v="1"/>
    <n v="0.2"/>
    <x v="47"/>
    <x v="134"/>
    <n v="280"/>
    <n v="0.35"/>
  </r>
  <r>
    <x v="0"/>
    <n v="1185732"/>
    <x v="123"/>
    <x v="3"/>
    <x v="20"/>
    <x v="24"/>
    <x v="2"/>
    <n v="0.2"/>
    <x v="49"/>
    <x v="128"/>
    <n v="210"/>
    <n v="0.35"/>
  </r>
  <r>
    <x v="0"/>
    <n v="1185732"/>
    <x v="123"/>
    <x v="3"/>
    <x v="20"/>
    <x v="24"/>
    <x v="3"/>
    <n v="0.2"/>
    <x v="35"/>
    <x v="189"/>
    <n v="220"/>
    <n v="0.4"/>
  </r>
  <r>
    <x v="0"/>
    <n v="1185732"/>
    <x v="123"/>
    <x v="3"/>
    <x v="20"/>
    <x v="24"/>
    <x v="4"/>
    <n v="0.3"/>
    <x v="35"/>
    <x v="540"/>
    <n v="288.75"/>
    <n v="0.35"/>
  </r>
  <r>
    <x v="0"/>
    <n v="1185732"/>
    <x v="123"/>
    <x v="3"/>
    <x v="20"/>
    <x v="24"/>
    <x v="5"/>
    <n v="0.34999999999999992"/>
    <x v="47"/>
    <x v="161"/>
    <n v="699.99999999999989"/>
    <n v="0.5"/>
  </r>
  <r>
    <x v="0"/>
    <n v="1185732"/>
    <x v="10"/>
    <x v="3"/>
    <x v="20"/>
    <x v="24"/>
    <x v="0"/>
    <n v="0.30000000000000004"/>
    <x v="21"/>
    <x v="205"/>
    <n v="660.00000000000011"/>
    <n v="0.4"/>
  </r>
  <r>
    <x v="0"/>
    <n v="1185732"/>
    <x v="10"/>
    <x v="3"/>
    <x v="20"/>
    <x v="24"/>
    <x v="1"/>
    <n v="0.20000000000000007"/>
    <x v="47"/>
    <x v="527"/>
    <n v="280.00000000000006"/>
    <n v="0.35"/>
  </r>
  <r>
    <x v="0"/>
    <n v="1185732"/>
    <x v="10"/>
    <x v="3"/>
    <x v="20"/>
    <x v="24"/>
    <x v="2"/>
    <n v="0.20000000000000007"/>
    <x v="71"/>
    <x v="541"/>
    <n v="241.50000000000006"/>
    <n v="0.35"/>
  </r>
  <r>
    <x v="0"/>
    <n v="1185732"/>
    <x v="10"/>
    <x v="3"/>
    <x v="20"/>
    <x v="24"/>
    <x v="3"/>
    <n v="0.20000000000000007"/>
    <x v="48"/>
    <x v="388"/>
    <n v="300.00000000000011"/>
    <n v="0.4"/>
  </r>
  <r>
    <x v="0"/>
    <n v="1185732"/>
    <x v="10"/>
    <x v="3"/>
    <x v="20"/>
    <x v="24"/>
    <x v="4"/>
    <n v="0.39999999999999997"/>
    <x v="45"/>
    <x v="161"/>
    <n v="489.99999999999989"/>
    <n v="0.35"/>
  </r>
  <r>
    <x v="0"/>
    <n v="1185732"/>
    <x v="10"/>
    <x v="3"/>
    <x v="20"/>
    <x v="24"/>
    <x v="5"/>
    <n v="0.44999999999999984"/>
    <x v="32"/>
    <x v="542"/>
    <n v="1012.4999999999997"/>
    <n v="0.5"/>
  </r>
  <r>
    <x v="0"/>
    <n v="1185732"/>
    <x v="11"/>
    <x v="3"/>
    <x v="20"/>
    <x v="24"/>
    <x v="0"/>
    <n v="0.39999999999999997"/>
    <x v="20"/>
    <x v="287"/>
    <n v="1119.9999999999998"/>
    <n v="0.4"/>
  </r>
  <r>
    <x v="0"/>
    <n v="1185732"/>
    <x v="11"/>
    <x v="3"/>
    <x v="20"/>
    <x v="24"/>
    <x v="1"/>
    <n v="0.30000000000000004"/>
    <x v="24"/>
    <x v="192"/>
    <n v="525"/>
    <n v="0.35"/>
  </r>
  <r>
    <x v="0"/>
    <n v="1185732"/>
    <x v="11"/>
    <x v="3"/>
    <x v="20"/>
    <x v="24"/>
    <x v="2"/>
    <n v="0.30000000000000004"/>
    <x v="32"/>
    <x v="139"/>
    <n v="472.50000000000006"/>
    <n v="0.35"/>
  </r>
  <r>
    <x v="0"/>
    <n v="1185732"/>
    <x v="11"/>
    <x v="3"/>
    <x v="20"/>
    <x v="24"/>
    <x v="3"/>
    <n v="0.30000000000000004"/>
    <x v="47"/>
    <x v="200"/>
    <n v="480.00000000000011"/>
    <n v="0.4"/>
  </r>
  <r>
    <x v="0"/>
    <n v="1185732"/>
    <x v="11"/>
    <x v="3"/>
    <x v="20"/>
    <x v="24"/>
    <x v="4"/>
    <n v="0.39999999999999997"/>
    <x v="47"/>
    <x v="543"/>
    <n v="559.99999999999989"/>
    <n v="0.35"/>
  </r>
  <r>
    <x v="0"/>
    <n v="1185732"/>
    <x v="11"/>
    <x v="3"/>
    <x v="20"/>
    <x v="24"/>
    <x v="5"/>
    <n v="0.44999999999999984"/>
    <x v="24"/>
    <x v="519"/>
    <n v="1124.9999999999995"/>
    <n v="0.5"/>
  </r>
  <r>
    <x v="2"/>
    <n v="1128299"/>
    <x v="145"/>
    <x v="2"/>
    <x v="21"/>
    <x v="25"/>
    <x v="0"/>
    <n v="0.30000000000000004"/>
    <x v="45"/>
    <x v="187"/>
    <n v="367.50000000000006"/>
    <n v="0.35"/>
  </r>
  <r>
    <x v="2"/>
    <n v="1128299"/>
    <x v="145"/>
    <x v="2"/>
    <x v="21"/>
    <x v="25"/>
    <x v="1"/>
    <n v="0.4"/>
    <x v="45"/>
    <x v="340"/>
    <n v="489.99999999999994"/>
    <n v="0.35"/>
  </r>
  <r>
    <x v="2"/>
    <n v="1128299"/>
    <x v="145"/>
    <x v="2"/>
    <x v="21"/>
    <x v="25"/>
    <x v="2"/>
    <n v="0.4"/>
    <x v="45"/>
    <x v="340"/>
    <n v="489.99999999999994"/>
    <n v="0.35"/>
  </r>
  <r>
    <x v="2"/>
    <n v="1128299"/>
    <x v="145"/>
    <x v="2"/>
    <x v="21"/>
    <x v="25"/>
    <x v="3"/>
    <n v="0.4"/>
    <x v="41"/>
    <x v="134"/>
    <n v="280"/>
    <n v="0.35"/>
  </r>
  <r>
    <x v="2"/>
    <n v="1128299"/>
    <x v="145"/>
    <x v="2"/>
    <x v="21"/>
    <x v="25"/>
    <x v="4"/>
    <n v="0.45000000000000007"/>
    <x v="43"/>
    <x v="318"/>
    <n v="270.00000000000006"/>
    <n v="0.4"/>
  </r>
  <r>
    <x v="2"/>
    <n v="1128299"/>
    <x v="145"/>
    <x v="2"/>
    <x v="21"/>
    <x v="25"/>
    <x v="5"/>
    <n v="0.4"/>
    <x v="47"/>
    <x v="173"/>
    <n v="480"/>
    <n v="0.3"/>
  </r>
  <r>
    <x v="2"/>
    <n v="1128299"/>
    <x v="146"/>
    <x v="2"/>
    <x v="21"/>
    <x v="25"/>
    <x v="0"/>
    <n v="0.30000000000000004"/>
    <x v="32"/>
    <x v="139"/>
    <n v="472.50000000000006"/>
    <n v="0.35"/>
  </r>
  <r>
    <x v="2"/>
    <n v="1128299"/>
    <x v="146"/>
    <x v="2"/>
    <x v="21"/>
    <x v="25"/>
    <x v="1"/>
    <n v="0.4"/>
    <x v="45"/>
    <x v="340"/>
    <n v="489.99999999999994"/>
    <n v="0.35"/>
  </r>
  <r>
    <x v="2"/>
    <n v="1128299"/>
    <x v="146"/>
    <x v="2"/>
    <x v="21"/>
    <x v="25"/>
    <x v="2"/>
    <n v="0.4"/>
    <x v="45"/>
    <x v="340"/>
    <n v="489.99999999999994"/>
    <n v="0.35"/>
  </r>
  <r>
    <x v="2"/>
    <n v="1128299"/>
    <x v="146"/>
    <x v="2"/>
    <x v="21"/>
    <x v="25"/>
    <x v="3"/>
    <n v="0.4"/>
    <x v="41"/>
    <x v="134"/>
    <n v="280"/>
    <n v="0.35"/>
  </r>
  <r>
    <x v="2"/>
    <n v="1128299"/>
    <x v="146"/>
    <x v="2"/>
    <x v="21"/>
    <x v="25"/>
    <x v="4"/>
    <n v="0.45000000000000007"/>
    <x v="36"/>
    <x v="469"/>
    <n v="225.00000000000006"/>
    <n v="0.4"/>
  </r>
  <r>
    <x v="2"/>
    <n v="1128299"/>
    <x v="146"/>
    <x v="2"/>
    <x v="21"/>
    <x v="25"/>
    <x v="5"/>
    <n v="0.4"/>
    <x v="46"/>
    <x v="194"/>
    <n v="390"/>
    <n v="0.3"/>
  </r>
  <r>
    <x v="2"/>
    <n v="1128299"/>
    <x v="147"/>
    <x v="2"/>
    <x v="21"/>
    <x v="25"/>
    <x v="0"/>
    <n v="0.4"/>
    <x v="34"/>
    <x v="235"/>
    <n v="665"/>
    <n v="0.35"/>
  </r>
  <r>
    <x v="2"/>
    <n v="1128299"/>
    <x v="147"/>
    <x v="2"/>
    <x v="21"/>
    <x v="25"/>
    <x v="1"/>
    <n v="0.5"/>
    <x v="46"/>
    <x v="132"/>
    <n v="568.75"/>
    <n v="0.35"/>
  </r>
  <r>
    <x v="2"/>
    <n v="1128299"/>
    <x v="147"/>
    <x v="2"/>
    <x v="21"/>
    <x v="25"/>
    <x v="2"/>
    <n v="0.54999999999999993"/>
    <x v="45"/>
    <x v="237"/>
    <n v="673.74999999999989"/>
    <n v="0.35"/>
  </r>
  <r>
    <x v="2"/>
    <n v="1128299"/>
    <x v="147"/>
    <x v="2"/>
    <x v="21"/>
    <x v="25"/>
    <x v="3"/>
    <n v="0.5"/>
    <x v="44"/>
    <x v="142"/>
    <n v="437.5"/>
    <n v="0.35"/>
  </r>
  <r>
    <x v="2"/>
    <n v="1128299"/>
    <x v="147"/>
    <x v="2"/>
    <x v="21"/>
    <x v="25"/>
    <x v="4"/>
    <n v="0.55000000000000004"/>
    <x v="39"/>
    <x v="189"/>
    <n v="220"/>
    <n v="0.4"/>
  </r>
  <r>
    <x v="2"/>
    <n v="1128299"/>
    <x v="147"/>
    <x v="2"/>
    <x v="21"/>
    <x v="25"/>
    <x v="5"/>
    <n v="0.5"/>
    <x v="49"/>
    <x v="146"/>
    <n v="450"/>
    <n v="0.3"/>
  </r>
  <r>
    <x v="2"/>
    <n v="1128299"/>
    <x v="148"/>
    <x v="2"/>
    <x v="21"/>
    <x v="25"/>
    <x v="0"/>
    <n v="0.55000000000000004"/>
    <x v="34"/>
    <x v="356"/>
    <n v="914.37499999999989"/>
    <n v="0.35"/>
  </r>
  <r>
    <x v="2"/>
    <n v="1128299"/>
    <x v="148"/>
    <x v="2"/>
    <x v="21"/>
    <x v="25"/>
    <x v="1"/>
    <n v="0.60000000000000009"/>
    <x v="35"/>
    <x v="205"/>
    <n v="577.5"/>
    <n v="0.35"/>
  </r>
  <r>
    <x v="2"/>
    <n v="1128299"/>
    <x v="148"/>
    <x v="2"/>
    <x v="21"/>
    <x v="25"/>
    <x v="2"/>
    <n v="0.60000000000000009"/>
    <x v="46"/>
    <x v="470"/>
    <n v="682.5"/>
    <n v="0.35"/>
  </r>
  <r>
    <x v="2"/>
    <n v="1128299"/>
    <x v="148"/>
    <x v="2"/>
    <x v="21"/>
    <x v="25"/>
    <x v="3"/>
    <n v="0.45000000000000007"/>
    <x v="38"/>
    <x v="471"/>
    <n v="354.375"/>
    <n v="0.35"/>
  </r>
  <r>
    <x v="2"/>
    <n v="1128299"/>
    <x v="148"/>
    <x v="2"/>
    <x v="21"/>
    <x v="25"/>
    <x v="4"/>
    <n v="0.50000000000000011"/>
    <x v="36"/>
    <x v="472"/>
    <n v="250.00000000000006"/>
    <n v="0.4"/>
  </r>
  <r>
    <x v="2"/>
    <n v="1128299"/>
    <x v="148"/>
    <x v="2"/>
    <x v="21"/>
    <x v="25"/>
    <x v="5"/>
    <n v="0.65000000000000013"/>
    <x v="49"/>
    <x v="473"/>
    <n v="585.00000000000011"/>
    <n v="0.3"/>
  </r>
  <r>
    <x v="2"/>
    <n v="1128299"/>
    <x v="149"/>
    <x v="2"/>
    <x v="21"/>
    <x v="25"/>
    <x v="0"/>
    <n v="0.5"/>
    <x v="24"/>
    <x v="54"/>
    <n v="875"/>
    <n v="0.35"/>
  </r>
  <r>
    <x v="2"/>
    <n v="1128299"/>
    <x v="149"/>
    <x v="2"/>
    <x v="21"/>
    <x v="25"/>
    <x v="1"/>
    <n v="0.55000000000000004"/>
    <x v="45"/>
    <x v="136"/>
    <n v="673.75"/>
    <n v="0.35"/>
  </r>
  <r>
    <x v="2"/>
    <n v="1128299"/>
    <x v="149"/>
    <x v="2"/>
    <x v="21"/>
    <x v="25"/>
    <x v="2"/>
    <n v="0.55000000000000004"/>
    <x v="45"/>
    <x v="136"/>
    <n v="673.75"/>
    <n v="0.35"/>
  </r>
  <r>
    <x v="2"/>
    <n v="1128299"/>
    <x v="149"/>
    <x v="2"/>
    <x v="21"/>
    <x v="25"/>
    <x v="3"/>
    <n v="0.5"/>
    <x v="35"/>
    <x v="140"/>
    <n v="481.24999999999994"/>
    <n v="0.35"/>
  </r>
  <r>
    <x v="2"/>
    <n v="1128299"/>
    <x v="149"/>
    <x v="2"/>
    <x v="21"/>
    <x v="25"/>
    <x v="4"/>
    <n v="0.44999999999999996"/>
    <x v="37"/>
    <x v="474"/>
    <n v="315"/>
    <n v="0.4"/>
  </r>
  <r>
    <x v="2"/>
    <n v="1128299"/>
    <x v="149"/>
    <x v="2"/>
    <x v="21"/>
    <x v="25"/>
    <x v="5"/>
    <n v="0.6"/>
    <x v="28"/>
    <x v="40"/>
    <n v="945"/>
    <n v="0.3"/>
  </r>
  <r>
    <x v="2"/>
    <n v="1128299"/>
    <x v="150"/>
    <x v="2"/>
    <x v="21"/>
    <x v="25"/>
    <x v="0"/>
    <n v="0.54999999999999993"/>
    <x v="29"/>
    <x v="475"/>
    <n v="1491.8749999999995"/>
    <n v="0.35"/>
  </r>
  <r>
    <x v="2"/>
    <n v="1128299"/>
    <x v="150"/>
    <x v="2"/>
    <x v="21"/>
    <x v="25"/>
    <x v="1"/>
    <n v="0.64999999999999991"/>
    <x v="26"/>
    <x v="476"/>
    <n v="1478.7499999999995"/>
    <n v="0.35"/>
  </r>
  <r>
    <x v="2"/>
    <n v="1128299"/>
    <x v="150"/>
    <x v="2"/>
    <x v="21"/>
    <x v="25"/>
    <x v="2"/>
    <n v="0.79999999999999993"/>
    <x v="26"/>
    <x v="97"/>
    <n v="1819.9999999999998"/>
    <n v="0.35"/>
  </r>
  <r>
    <x v="2"/>
    <n v="1128299"/>
    <x v="150"/>
    <x v="2"/>
    <x v="21"/>
    <x v="25"/>
    <x v="3"/>
    <n v="0.79999999999999993"/>
    <x v="28"/>
    <x v="81"/>
    <n v="1470"/>
    <n v="0.35"/>
  </r>
  <r>
    <x v="2"/>
    <n v="1128299"/>
    <x v="150"/>
    <x v="2"/>
    <x v="21"/>
    <x v="25"/>
    <x v="4"/>
    <n v="0.9"/>
    <x v="47"/>
    <x v="11"/>
    <n v="1440"/>
    <n v="0.4"/>
  </r>
  <r>
    <x v="2"/>
    <n v="1128299"/>
    <x v="150"/>
    <x v="2"/>
    <x v="21"/>
    <x v="25"/>
    <x v="5"/>
    <n v="1.05"/>
    <x v="20"/>
    <x v="477"/>
    <n v="2205"/>
    <n v="0.3"/>
  </r>
  <r>
    <x v="2"/>
    <n v="1128299"/>
    <x v="151"/>
    <x v="2"/>
    <x v="21"/>
    <x v="25"/>
    <x v="0"/>
    <n v="0.85"/>
    <x v="2"/>
    <x v="478"/>
    <n v="2528.75"/>
    <n v="0.35"/>
  </r>
  <r>
    <x v="2"/>
    <n v="1128299"/>
    <x v="151"/>
    <x v="2"/>
    <x v="21"/>
    <x v="25"/>
    <x v="1"/>
    <n v="0.9"/>
    <x v="20"/>
    <x v="479"/>
    <n v="2205"/>
    <n v="0.35"/>
  </r>
  <r>
    <x v="2"/>
    <n v="1128299"/>
    <x v="151"/>
    <x v="2"/>
    <x v="21"/>
    <x v="25"/>
    <x v="2"/>
    <n v="0.9"/>
    <x v="26"/>
    <x v="38"/>
    <n v="2047.4999999999998"/>
    <n v="0.35"/>
  </r>
  <r>
    <x v="2"/>
    <n v="1128299"/>
    <x v="151"/>
    <x v="2"/>
    <x v="21"/>
    <x v="25"/>
    <x v="3"/>
    <n v="0.85"/>
    <x v="21"/>
    <x v="68"/>
    <n v="1636.25"/>
    <n v="0.35"/>
  </r>
  <r>
    <x v="2"/>
    <n v="1128299"/>
    <x v="151"/>
    <x v="2"/>
    <x v="21"/>
    <x v="25"/>
    <x v="4"/>
    <n v="0.9"/>
    <x v="25"/>
    <x v="4"/>
    <n v="2160"/>
    <n v="0.4"/>
  </r>
  <r>
    <x v="2"/>
    <n v="1128299"/>
    <x v="151"/>
    <x v="2"/>
    <x v="21"/>
    <x v="25"/>
    <x v="5"/>
    <n v="1.05"/>
    <x v="25"/>
    <x v="479"/>
    <n v="1890"/>
    <n v="0.3"/>
  </r>
  <r>
    <x v="2"/>
    <n v="1128299"/>
    <x v="152"/>
    <x v="2"/>
    <x v="21"/>
    <x v="25"/>
    <x v="0"/>
    <n v="0.9"/>
    <x v="9"/>
    <x v="28"/>
    <n v="2520"/>
    <n v="0.35"/>
  </r>
  <r>
    <x v="2"/>
    <n v="1128299"/>
    <x v="152"/>
    <x v="2"/>
    <x v="21"/>
    <x v="25"/>
    <x v="1"/>
    <n v="0.8"/>
    <x v="29"/>
    <x v="94"/>
    <n v="2170"/>
    <n v="0.35"/>
  </r>
  <r>
    <x v="2"/>
    <n v="1128299"/>
    <x v="152"/>
    <x v="2"/>
    <x v="21"/>
    <x v="25"/>
    <x v="2"/>
    <n v="0.70000000000000007"/>
    <x v="26"/>
    <x v="109"/>
    <n v="1592.5"/>
    <n v="0.35"/>
  </r>
  <r>
    <x v="2"/>
    <n v="1128299"/>
    <x v="152"/>
    <x v="2"/>
    <x v="21"/>
    <x v="25"/>
    <x v="3"/>
    <n v="0.70000000000000007"/>
    <x v="33"/>
    <x v="253"/>
    <n v="1041.25"/>
    <n v="0.35"/>
  </r>
  <r>
    <x v="2"/>
    <n v="1128299"/>
    <x v="152"/>
    <x v="2"/>
    <x v="21"/>
    <x v="25"/>
    <x v="4"/>
    <n v="0.7"/>
    <x v="33"/>
    <x v="44"/>
    <n v="1190"/>
    <n v="0.4"/>
  </r>
  <r>
    <x v="2"/>
    <n v="1128299"/>
    <x v="152"/>
    <x v="2"/>
    <x v="21"/>
    <x v="25"/>
    <x v="5"/>
    <n v="0.75"/>
    <x v="44"/>
    <x v="203"/>
    <n v="562.5"/>
    <n v="0.3"/>
  </r>
  <r>
    <x v="2"/>
    <n v="1128299"/>
    <x v="153"/>
    <x v="2"/>
    <x v="21"/>
    <x v="25"/>
    <x v="0"/>
    <n v="0.50000000000000011"/>
    <x v="32"/>
    <x v="223"/>
    <n v="787.50000000000011"/>
    <n v="0.35"/>
  </r>
  <r>
    <x v="2"/>
    <n v="1128299"/>
    <x v="153"/>
    <x v="2"/>
    <x v="21"/>
    <x v="25"/>
    <x v="1"/>
    <n v="0.55000000000000016"/>
    <x v="32"/>
    <x v="480"/>
    <n v="866.25000000000023"/>
    <n v="0.35"/>
  </r>
  <r>
    <x v="2"/>
    <n v="1128299"/>
    <x v="153"/>
    <x v="2"/>
    <x v="21"/>
    <x v="25"/>
    <x v="2"/>
    <n v="0.50000000000000011"/>
    <x v="44"/>
    <x v="396"/>
    <n v="437.50000000000006"/>
    <n v="0.35"/>
  </r>
  <r>
    <x v="2"/>
    <n v="1128299"/>
    <x v="153"/>
    <x v="2"/>
    <x v="21"/>
    <x v="25"/>
    <x v="3"/>
    <n v="0.50000000000000011"/>
    <x v="41"/>
    <x v="322"/>
    <n v="350.00000000000006"/>
    <n v="0.35"/>
  </r>
  <r>
    <x v="2"/>
    <n v="1128299"/>
    <x v="153"/>
    <x v="2"/>
    <x v="21"/>
    <x v="25"/>
    <x v="4"/>
    <n v="0.60000000000000009"/>
    <x v="38"/>
    <x v="139"/>
    <n v="540.00000000000011"/>
    <n v="0.4"/>
  </r>
  <r>
    <x v="2"/>
    <n v="1128299"/>
    <x v="153"/>
    <x v="2"/>
    <x v="21"/>
    <x v="25"/>
    <x v="5"/>
    <n v="0.44999999999999996"/>
    <x v="44"/>
    <x v="127"/>
    <n v="337.5"/>
    <n v="0.3"/>
  </r>
  <r>
    <x v="2"/>
    <n v="1128299"/>
    <x v="154"/>
    <x v="2"/>
    <x v="21"/>
    <x v="25"/>
    <x v="0"/>
    <n v="0.4"/>
    <x v="45"/>
    <x v="340"/>
    <n v="489.99999999999994"/>
    <n v="0.35"/>
  </r>
  <r>
    <x v="2"/>
    <n v="1128299"/>
    <x v="154"/>
    <x v="2"/>
    <x v="21"/>
    <x v="25"/>
    <x v="1"/>
    <n v="0.55000000000000016"/>
    <x v="28"/>
    <x v="481"/>
    <n v="1010.6250000000002"/>
    <n v="0.35"/>
  </r>
  <r>
    <x v="2"/>
    <n v="1128299"/>
    <x v="154"/>
    <x v="2"/>
    <x v="21"/>
    <x v="25"/>
    <x v="2"/>
    <n v="0.50000000000000011"/>
    <x v="45"/>
    <x v="482"/>
    <n v="612.50000000000011"/>
    <n v="0.35"/>
  </r>
  <r>
    <x v="2"/>
    <n v="1128299"/>
    <x v="154"/>
    <x v="2"/>
    <x v="21"/>
    <x v="25"/>
    <x v="3"/>
    <n v="0.45000000000000007"/>
    <x v="46"/>
    <x v="137"/>
    <n v="511.87500000000006"/>
    <n v="0.35"/>
  </r>
  <r>
    <x v="2"/>
    <n v="1128299"/>
    <x v="154"/>
    <x v="2"/>
    <x v="21"/>
    <x v="25"/>
    <x v="4"/>
    <n v="0.55000000000000004"/>
    <x v="49"/>
    <x v="205"/>
    <n v="660.00000000000011"/>
    <n v="0.4"/>
  </r>
  <r>
    <x v="2"/>
    <n v="1128299"/>
    <x v="154"/>
    <x v="2"/>
    <x v="21"/>
    <x v="25"/>
    <x v="5"/>
    <n v="0.60000000000000009"/>
    <x v="45"/>
    <x v="162"/>
    <n v="630.00000000000011"/>
    <n v="0.3"/>
  </r>
  <r>
    <x v="2"/>
    <n v="1128299"/>
    <x v="155"/>
    <x v="2"/>
    <x v="21"/>
    <x v="25"/>
    <x v="0"/>
    <n v="0.45000000000000007"/>
    <x v="31"/>
    <x v="339"/>
    <n v="905.62500000000011"/>
    <n v="0.35"/>
  </r>
  <r>
    <x v="2"/>
    <n v="1128299"/>
    <x v="155"/>
    <x v="2"/>
    <x v="21"/>
    <x v="25"/>
    <x v="1"/>
    <n v="0.50000000000000011"/>
    <x v="26"/>
    <x v="455"/>
    <n v="1137.5000000000002"/>
    <n v="0.35"/>
  </r>
  <r>
    <x v="2"/>
    <n v="1128299"/>
    <x v="155"/>
    <x v="2"/>
    <x v="21"/>
    <x v="25"/>
    <x v="2"/>
    <n v="0.45000000000000007"/>
    <x v="34"/>
    <x v="466"/>
    <n v="748.12500000000011"/>
    <n v="0.35"/>
  </r>
  <r>
    <x v="2"/>
    <n v="1128299"/>
    <x v="155"/>
    <x v="2"/>
    <x v="21"/>
    <x v="25"/>
    <x v="3"/>
    <n v="0.55000000000000016"/>
    <x v="32"/>
    <x v="480"/>
    <n v="866.25000000000023"/>
    <n v="0.35"/>
  </r>
  <r>
    <x v="2"/>
    <n v="1128299"/>
    <x v="155"/>
    <x v="2"/>
    <x v="21"/>
    <x v="25"/>
    <x v="4"/>
    <n v="0.75000000000000011"/>
    <x v="33"/>
    <x v="260"/>
    <n v="1275.0000000000002"/>
    <n v="0.4"/>
  </r>
  <r>
    <x v="2"/>
    <n v="1128299"/>
    <x v="155"/>
    <x v="2"/>
    <x v="21"/>
    <x v="25"/>
    <x v="5"/>
    <n v="0.80000000000000016"/>
    <x v="21"/>
    <x v="284"/>
    <n v="1320.0000000000002"/>
    <n v="0.3"/>
  </r>
  <r>
    <x v="2"/>
    <n v="1128299"/>
    <x v="156"/>
    <x v="2"/>
    <x v="21"/>
    <x v="25"/>
    <x v="0"/>
    <n v="0.65000000000000013"/>
    <x v="30"/>
    <x v="483"/>
    <n v="1706.2500000000002"/>
    <n v="0.35"/>
  </r>
  <r>
    <x v="2"/>
    <n v="1128299"/>
    <x v="156"/>
    <x v="2"/>
    <x v="21"/>
    <x v="25"/>
    <x v="1"/>
    <n v="0.75000000000000022"/>
    <x v="30"/>
    <x v="484"/>
    <n v="1968.7500000000005"/>
    <n v="0.35"/>
  </r>
  <r>
    <x v="2"/>
    <n v="1128299"/>
    <x v="156"/>
    <x v="2"/>
    <x v="21"/>
    <x v="25"/>
    <x v="2"/>
    <n v="0.70000000000000018"/>
    <x v="21"/>
    <x v="419"/>
    <n v="1347.5000000000002"/>
    <n v="0.35"/>
  </r>
  <r>
    <x v="2"/>
    <n v="1128299"/>
    <x v="156"/>
    <x v="2"/>
    <x v="21"/>
    <x v="25"/>
    <x v="3"/>
    <n v="0.70000000000000018"/>
    <x v="21"/>
    <x v="419"/>
    <n v="1347.5000000000002"/>
    <n v="0.35"/>
  </r>
  <r>
    <x v="2"/>
    <n v="1128299"/>
    <x v="156"/>
    <x v="2"/>
    <x v="21"/>
    <x v="25"/>
    <x v="4"/>
    <n v="0.80000000000000016"/>
    <x v="34"/>
    <x v="485"/>
    <n v="1520.0000000000005"/>
    <n v="0.4"/>
  </r>
  <r>
    <x v="2"/>
    <n v="1128299"/>
    <x v="156"/>
    <x v="2"/>
    <x v="21"/>
    <x v="25"/>
    <x v="5"/>
    <n v="0.8500000000000002"/>
    <x v="31"/>
    <x v="269"/>
    <n v="1466.2500000000002"/>
    <n v="0.3"/>
  </r>
  <r>
    <x v="2"/>
    <n v="1128299"/>
    <x v="102"/>
    <x v="2"/>
    <x v="22"/>
    <x v="16"/>
    <x v="0"/>
    <n v="0.35000000000000003"/>
    <x v="47"/>
    <x v="159"/>
    <n v="560"/>
    <n v="0.39999999999999997"/>
  </r>
  <r>
    <x v="2"/>
    <n v="1128299"/>
    <x v="102"/>
    <x v="2"/>
    <x v="22"/>
    <x v="16"/>
    <x v="1"/>
    <n v="0.45"/>
    <x v="47"/>
    <x v="207"/>
    <n v="719.99999999999989"/>
    <n v="0.39999999999999997"/>
  </r>
  <r>
    <x v="2"/>
    <n v="1128299"/>
    <x v="102"/>
    <x v="2"/>
    <x v="22"/>
    <x v="16"/>
    <x v="2"/>
    <n v="0.45"/>
    <x v="47"/>
    <x v="207"/>
    <n v="719.99999999999989"/>
    <n v="0.39999999999999997"/>
  </r>
  <r>
    <x v="2"/>
    <n v="1128299"/>
    <x v="102"/>
    <x v="2"/>
    <x v="22"/>
    <x v="16"/>
    <x v="3"/>
    <n v="0.45"/>
    <x v="44"/>
    <x v="127"/>
    <n v="449.99999999999994"/>
    <n v="0.39999999999999997"/>
  </r>
  <r>
    <x v="2"/>
    <n v="1128299"/>
    <x v="102"/>
    <x v="2"/>
    <x v="22"/>
    <x v="16"/>
    <x v="4"/>
    <n v="0.50000000000000011"/>
    <x v="41"/>
    <x v="322"/>
    <n v="450.00000000000011"/>
    <n v="0.45"/>
  </r>
  <r>
    <x v="2"/>
    <n v="1128299"/>
    <x v="102"/>
    <x v="2"/>
    <x v="22"/>
    <x v="16"/>
    <x v="5"/>
    <n v="0.45"/>
    <x v="32"/>
    <x v="158"/>
    <n v="708.75"/>
    <n v="0.35"/>
  </r>
  <r>
    <x v="2"/>
    <n v="1128299"/>
    <x v="103"/>
    <x v="2"/>
    <x v="22"/>
    <x v="16"/>
    <x v="0"/>
    <n v="0.35000000000000003"/>
    <x v="24"/>
    <x v="191"/>
    <n v="700"/>
    <n v="0.39999999999999997"/>
  </r>
  <r>
    <x v="2"/>
    <n v="1128299"/>
    <x v="103"/>
    <x v="2"/>
    <x v="22"/>
    <x v="16"/>
    <x v="1"/>
    <n v="0.45"/>
    <x v="47"/>
    <x v="207"/>
    <n v="719.99999999999989"/>
    <n v="0.39999999999999997"/>
  </r>
  <r>
    <x v="2"/>
    <n v="1128299"/>
    <x v="103"/>
    <x v="2"/>
    <x v="22"/>
    <x v="16"/>
    <x v="2"/>
    <n v="0.45"/>
    <x v="47"/>
    <x v="207"/>
    <n v="719.99999999999989"/>
    <n v="0.39999999999999997"/>
  </r>
  <r>
    <x v="2"/>
    <n v="1128299"/>
    <x v="103"/>
    <x v="2"/>
    <x v="22"/>
    <x v="16"/>
    <x v="3"/>
    <n v="0.45"/>
    <x v="44"/>
    <x v="127"/>
    <n v="449.99999999999994"/>
    <n v="0.39999999999999997"/>
  </r>
  <r>
    <x v="2"/>
    <n v="1128299"/>
    <x v="103"/>
    <x v="2"/>
    <x v="22"/>
    <x v="16"/>
    <x v="4"/>
    <n v="0.50000000000000011"/>
    <x v="37"/>
    <x v="504"/>
    <n v="393.75000000000011"/>
    <n v="0.45"/>
  </r>
  <r>
    <x v="2"/>
    <n v="1128299"/>
    <x v="103"/>
    <x v="2"/>
    <x v="22"/>
    <x v="16"/>
    <x v="5"/>
    <n v="0.45"/>
    <x v="48"/>
    <x v="153"/>
    <n v="590.625"/>
    <n v="0.35"/>
  </r>
  <r>
    <x v="2"/>
    <n v="1128299"/>
    <x v="104"/>
    <x v="2"/>
    <x v="22"/>
    <x v="16"/>
    <x v="0"/>
    <n v="0.45"/>
    <x v="28"/>
    <x v="45"/>
    <n v="944.99999999999989"/>
    <n v="0.39999999999999997"/>
  </r>
  <r>
    <x v="2"/>
    <n v="1128299"/>
    <x v="104"/>
    <x v="2"/>
    <x v="22"/>
    <x v="16"/>
    <x v="1"/>
    <n v="0.55000000000000004"/>
    <x v="48"/>
    <x v="138"/>
    <n v="824.99999999999989"/>
    <n v="0.39999999999999997"/>
  </r>
  <r>
    <x v="2"/>
    <n v="1128299"/>
    <x v="104"/>
    <x v="2"/>
    <x v="22"/>
    <x v="16"/>
    <x v="2"/>
    <n v="0.6"/>
    <x v="47"/>
    <x v="50"/>
    <n v="959.99999999999989"/>
    <n v="0.39999999999999997"/>
  </r>
  <r>
    <x v="2"/>
    <n v="1128299"/>
    <x v="104"/>
    <x v="2"/>
    <x v="22"/>
    <x v="16"/>
    <x v="3"/>
    <n v="0.55000000000000004"/>
    <x v="49"/>
    <x v="205"/>
    <n v="660"/>
    <n v="0.39999999999999997"/>
  </r>
  <r>
    <x v="2"/>
    <n v="1128299"/>
    <x v="104"/>
    <x v="2"/>
    <x v="22"/>
    <x v="16"/>
    <x v="4"/>
    <n v="0.60000000000000009"/>
    <x v="43"/>
    <x v="395"/>
    <n v="405.00000000000006"/>
    <n v="0.45"/>
  </r>
  <r>
    <x v="2"/>
    <n v="1128299"/>
    <x v="104"/>
    <x v="2"/>
    <x v="22"/>
    <x v="16"/>
    <x v="5"/>
    <n v="0.45"/>
    <x v="45"/>
    <x v="151"/>
    <n v="551.25"/>
    <n v="0.35"/>
  </r>
  <r>
    <x v="2"/>
    <n v="1128299"/>
    <x v="105"/>
    <x v="2"/>
    <x v="22"/>
    <x v="16"/>
    <x v="0"/>
    <n v="0.5"/>
    <x v="28"/>
    <x v="48"/>
    <n v="1050"/>
    <n v="0.39999999999999997"/>
  </r>
  <r>
    <x v="2"/>
    <n v="1128299"/>
    <x v="105"/>
    <x v="2"/>
    <x v="22"/>
    <x v="16"/>
    <x v="1"/>
    <n v="0.55000000000000004"/>
    <x v="46"/>
    <x v="255"/>
    <n v="715"/>
    <n v="0.39999999999999997"/>
  </r>
  <r>
    <x v="2"/>
    <n v="1128299"/>
    <x v="105"/>
    <x v="2"/>
    <x v="22"/>
    <x v="16"/>
    <x v="2"/>
    <n v="0.55000000000000004"/>
    <x v="48"/>
    <x v="138"/>
    <n v="824.99999999999989"/>
    <n v="0.39999999999999997"/>
  </r>
  <r>
    <x v="2"/>
    <n v="1128299"/>
    <x v="105"/>
    <x v="2"/>
    <x v="22"/>
    <x v="16"/>
    <x v="3"/>
    <n v="0.40000000000000008"/>
    <x v="35"/>
    <x v="544"/>
    <n v="440.00000000000006"/>
    <n v="0.39999999999999997"/>
  </r>
  <r>
    <x v="2"/>
    <n v="1128299"/>
    <x v="105"/>
    <x v="2"/>
    <x v="22"/>
    <x v="16"/>
    <x v="4"/>
    <n v="0.45000000000000012"/>
    <x v="37"/>
    <x v="545"/>
    <n v="354.37500000000011"/>
    <n v="0.45"/>
  </r>
  <r>
    <x v="2"/>
    <n v="1128299"/>
    <x v="105"/>
    <x v="2"/>
    <x v="22"/>
    <x v="16"/>
    <x v="5"/>
    <n v="0.60000000000000009"/>
    <x v="45"/>
    <x v="162"/>
    <n v="735.00000000000011"/>
    <n v="0.35"/>
  </r>
  <r>
    <x v="2"/>
    <n v="1128299"/>
    <x v="106"/>
    <x v="2"/>
    <x v="22"/>
    <x v="16"/>
    <x v="0"/>
    <n v="0.45"/>
    <x v="21"/>
    <x v="111"/>
    <n v="989.99999999999989"/>
    <n v="0.39999999999999997"/>
  </r>
  <r>
    <x v="2"/>
    <n v="1128299"/>
    <x v="106"/>
    <x v="2"/>
    <x v="22"/>
    <x v="16"/>
    <x v="1"/>
    <n v="0.5"/>
    <x v="47"/>
    <x v="47"/>
    <n v="799.99999999999989"/>
    <n v="0.39999999999999997"/>
  </r>
  <r>
    <x v="2"/>
    <n v="1128299"/>
    <x v="106"/>
    <x v="2"/>
    <x v="22"/>
    <x v="16"/>
    <x v="2"/>
    <n v="0.5"/>
    <x v="47"/>
    <x v="47"/>
    <n v="799.99999999999989"/>
    <n v="0.39999999999999997"/>
  </r>
  <r>
    <x v="2"/>
    <n v="1128299"/>
    <x v="106"/>
    <x v="2"/>
    <x v="22"/>
    <x v="16"/>
    <x v="3"/>
    <n v="0.45"/>
    <x v="46"/>
    <x v="334"/>
    <n v="585"/>
    <n v="0.39999999999999997"/>
  </r>
  <r>
    <x v="2"/>
    <n v="1128299"/>
    <x v="106"/>
    <x v="2"/>
    <x v="22"/>
    <x v="16"/>
    <x v="4"/>
    <n v="0.39999999999999997"/>
    <x v="38"/>
    <x v="546"/>
    <n v="404.99999999999994"/>
    <n v="0.45"/>
  </r>
  <r>
    <x v="2"/>
    <n v="1128299"/>
    <x v="106"/>
    <x v="2"/>
    <x v="22"/>
    <x v="16"/>
    <x v="5"/>
    <n v="0.65"/>
    <x v="31"/>
    <x v="90"/>
    <n v="1308.125"/>
    <n v="0.35"/>
  </r>
  <r>
    <x v="2"/>
    <n v="1128299"/>
    <x v="107"/>
    <x v="2"/>
    <x v="22"/>
    <x v="16"/>
    <x v="0"/>
    <n v="0.6"/>
    <x v="6"/>
    <x v="14"/>
    <n v="1979.9999999999998"/>
    <n v="0.39999999999999997"/>
  </r>
  <r>
    <x v="2"/>
    <n v="1128299"/>
    <x v="107"/>
    <x v="2"/>
    <x v="22"/>
    <x v="16"/>
    <x v="1"/>
    <n v="0.7"/>
    <x v="20"/>
    <x v="430"/>
    <n v="1959.9999999999998"/>
    <n v="0.39999999999999997"/>
  </r>
  <r>
    <x v="2"/>
    <n v="1128299"/>
    <x v="107"/>
    <x v="2"/>
    <x v="22"/>
    <x v="16"/>
    <x v="2"/>
    <n v="0.85"/>
    <x v="20"/>
    <x v="307"/>
    <n v="2380"/>
    <n v="0.39999999999999997"/>
  </r>
  <r>
    <x v="2"/>
    <n v="1128299"/>
    <x v="107"/>
    <x v="2"/>
    <x v="22"/>
    <x v="16"/>
    <x v="3"/>
    <n v="0.85"/>
    <x v="31"/>
    <x v="431"/>
    <n v="1954.9999999999998"/>
    <n v="0.39999999999999997"/>
  </r>
  <r>
    <x v="2"/>
    <n v="1128299"/>
    <x v="107"/>
    <x v="2"/>
    <x v="22"/>
    <x v="16"/>
    <x v="4"/>
    <n v="0.95000000000000007"/>
    <x v="32"/>
    <x v="60"/>
    <n v="1923.75"/>
    <n v="0.45"/>
  </r>
  <r>
    <x v="2"/>
    <n v="1128299"/>
    <x v="107"/>
    <x v="2"/>
    <x v="22"/>
    <x v="16"/>
    <x v="5"/>
    <n v="1.1000000000000001"/>
    <x v="30"/>
    <x v="432"/>
    <n v="2887.5"/>
    <n v="0.35"/>
  </r>
  <r>
    <x v="2"/>
    <n v="1128299"/>
    <x v="108"/>
    <x v="2"/>
    <x v="22"/>
    <x v="16"/>
    <x v="0"/>
    <n v="0.9"/>
    <x v="3"/>
    <x v="433"/>
    <n v="3239.9999999999995"/>
    <n v="0.39999999999999997"/>
  </r>
  <r>
    <x v="2"/>
    <n v="1128299"/>
    <x v="108"/>
    <x v="2"/>
    <x v="22"/>
    <x v="16"/>
    <x v="1"/>
    <n v="0.95000000000000007"/>
    <x v="30"/>
    <x v="434"/>
    <n v="2850"/>
    <n v="0.39999999999999997"/>
  </r>
  <r>
    <x v="2"/>
    <n v="1128299"/>
    <x v="108"/>
    <x v="2"/>
    <x v="22"/>
    <x v="16"/>
    <x v="2"/>
    <n v="0.95000000000000007"/>
    <x v="20"/>
    <x v="435"/>
    <n v="2660"/>
    <n v="0.39999999999999997"/>
  </r>
  <r>
    <x v="2"/>
    <n v="1128299"/>
    <x v="108"/>
    <x v="2"/>
    <x v="22"/>
    <x v="16"/>
    <x v="3"/>
    <n v="0.9"/>
    <x v="25"/>
    <x v="4"/>
    <n v="2160"/>
    <n v="0.39999999999999997"/>
  </r>
  <r>
    <x v="2"/>
    <n v="1128299"/>
    <x v="108"/>
    <x v="2"/>
    <x v="22"/>
    <x v="16"/>
    <x v="4"/>
    <n v="0.95000000000000007"/>
    <x v="26"/>
    <x v="436"/>
    <n v="2778.75"/>
    <n v="0.45"/>
  </r>
  <r>
    <x v="2"/>
    <n v="1128299"/>
    <x v="108"/>
    <x v="2"/>
    <x v="22"/>
    <x v="16"/>
    <x v="5"/>
    <n v="1.1000000000000001"/>
    <x v="26"/>
    <x v="437"/>
    <n v="2502.5"/>
    <n v="0.35"/>
  </r>
  <r>
    <x v="2"/>
    <n v="1128299"/>
    <x v="109"/>
    <x v="2"/>
    <x v="22"/>
    <x v="16"/>
    <x v="0"/>
    <n v="0.95000000000000007"/>
    <x v="2"/>
    <x v="438"/>
    <n v="3230"/>
    <n v="0.39999999999999997"/>
  </r>
  <r>
    <x v="2"/>
    <n v="1128299"/>
    <x v="109"/>
    <x v="2"/>
    <x v="22"/>
    <x v="16"/>
    <x v="1"/>
    <n v="0.85000000000000009"/>
    <x v="6"/>
    <x v="439"/>
    <n v="2805"/>
    <n v="0.39999999999999997"/>
  </r>
  <r>
    <x v="2"/>
    <n v="1128299"/>
    <x v="109"/>
    <x v="2"/>
    <x v="22"/>
    <x v="16"/>
    <x v="2"/>
    <n v="0.75000000000000011"/>
    <x v="20"/>
    <x v="103"/>
    <n v="2100"/>
    <n v="0.39999999999999997"/>
  </r>
  <r>
    <x v="2"/>
    <n v="1128299"/>
    <x v="109"/>
    <x v="2"/>
    <x v="22"/>
    <x v="16"/>
    <x v="3"/>
    <n v="0.75000000000000011"/>
    <x v="34"/>
    <x v="228"/>
    <n v="1425"/>
    <n v="0.39999999999999997"/>
  </r>
  <r>
    <x v="2"/>
    <n v="1128299"/>
    <x v="109"/>
    <x v="2"/>
    <x v="22"/>
    <x v="16"/>
    <x v="4"/>
    <n v="0.64999999999999991"/>
    <x v="34"/>
    <x v="547"/>
    <n v="1389.3749999999998"/>
    <n v="0.45"/>
  </r>
  <r>
    <x v="2"/>
    <n v="1128299"/>
    <x v="109"/>
    <x v="2"/>
    <x v="22"/>
    <x v="16"/>
    <x v="5"/>
    <n v="0.7"/>
    <x v="49"/>
    <x v="193"/>
    <n v="735"/>
    <n v="0.35"/>
  </r>
  <r>
    <x v="2"/>
    <n v="1128299"/>
    <x v="110"/>
    <x v="2"/>
    <x v="22"/>
    <x v="16"/>
    <x v="0"/>
    <n v="0.45000000000000012"/>
    <x v="24"/>
    <x v="223"/>
    <n v="900.00000000000011"/>
    <n v="0.39999999999999997"/>
  </r>
  <r>
    <x v="2"/>
    <n v="1128299"/>
    <x v="110"/>
    <x v="2"/>
    <x v="22"/>
    <x v="16"/>
    <x v="1"/>
    <n v="0.50000000000000011"/>
    <x v="24"/>
    <x v="457"/>
    <n v="1000.0000000000001"/>
    <n v="0.39999999999999997"/>
  </r>
  <r>
    <x v="2"/>
    <n v="1128299"/>
    <x v="110"/>
    <x v="2"/>
    <x v="22"/>
    <x v="16"/>
    <x v="2"/>
    <n v="0.45000000000000012"/>
    <x v="49"/>
    <x v="548"/>
    <n v="540.00000000000011"/>
    <n v="0.39999999999999997"/>
  </r>
  <r>
    <x v="2"/>
    <n v="1128299"/>
    <x v="110"/>
    <x v="2"/>
    <x v="22"/>
    <x v="16"/>
    <x v="3"/>
    <n v="0.45000000000000012"/>
    <x v="44"/>
    <x v="133"/>
    <n v="450.00000000000006"/>
    <n v="0.39999999999999997"/>
  </r>
  <r>
    <x v="2"/>
    <n v="1128299"/>
    <x v="110"/>
    <x v="2"/>
    <x v="22"/>
    <x v="16"/>
    <x v="4"/>
    <n v="0.55000000000000004"/>
    <x v="35"/>
    <x v="408"/>
    <n v="680.62500000000011"/>
    <n v="0.45"/>
  </r>
  <r>
    <x v="2"/>
    <n v="1128299"/>
    <x v="110"/>
    <x v="2"/>
    <x v="22"/>
    <x v="16"/>
    <x v="5"/>
    <n v="0.39999999999999997"/>
    <x v="49"/>
    <x v="147"/>
    <n v="420"/>
    <n v="0.35"/>
  </r>
  <r>
    <x v="2"/>
    <n v="1128299"/>
    <x v="111"/>
    <x v="2"/>
    <x v="22"/>
    <x v="16"/>
    <x v="0"/>
    <n v="0.35000000000000003"/>
    <x v="47"/>
    <x v="159"/>
    <n v="560"/>
    <n v="0.39999999999999997"/>
  </r>
  <r>
    <x v="2"/>
    <n v="1128299"/>
    <x v="111"/>
    <x v="2"/>
    <x v="22"/>
    <x v="16"/>
    <x v="1"/>
    <n v="0.50000000000000011"/>
    <x v="31"/>
    <x v="460"/>
    <n v="1150"/>
    <n v="0.39999999999999997"/>
  </r>
  <r>
    <x v="2"/>
    <n v="1128299"/>
    <x v="111"/>
    <x v="2"/>
    <x v="22"/>
    <x v="16"/>
    <x v="2"/>
    <n v="0.45000000000000012"/>
    <x v="47"/>
    <x v="549"/>
    <n v="720.00000000000011"/>
    <n v="0.39999999999999997"/>
  </r>
  <r>
    <x v="2"/>
    <n v="1128299"/>
    <x v="111"/>
    <x v="2"/>
    <x v="22"/>
    <x v="16"/>
    <x v="3"/>
    <n v="0.40000000000000008"/>
    <x v="48"/>
    <x v="192"/>
    <n v="600"/>
    <n v="0.39999999999999997"/>
  </r>
  <r>
    <x v="2"/>
    <n v="1128299"/>
    <x v="111"/>
    <x v="2"/>
    <x v="22"/>
    <x v="16"/>
    <x v="4"/>
    <n v="0.5"/>
    <x v="45"/>
    <x v="157"/>
    <n v="787.5"/>
    <n v="0.45"/>
  </r>
  <r>
    <x v="2"/>
    <n v="1128299"/>
    <x v="111"/>
    <x v="2"/>
    <x v="22"/>
    <x v="16"/>
    <x v="5"/>
    <n v="0.55000000000000004"/>
    <x v="47"/>
    <x v="42"/>
    <n v="770"/>
    <n v="0.35"/>
  </r>
  <r>
    <x v="2"/>
    <n v="1128299"/>
    <x v="112"/>
    <x v="2"/>
    <x v="22"/>
    <x v="16"/>
    <x v="0"/>
    <n v="0.40000000000000008"/>
    <x v="23"/>
    <x v="457"/>
    <n v="1000.0000000000001"/>
    <n v="0.39999999999999997"/>
  </r>
  <r>
    <x v="2"/>
    <n v="1128299"/>
    <x v="112"/>
    <x v="2"/>
    <x v="22"/>
    <x v="16"/>
    <x v="1"/>
    <n v="0.45000000000000012"/>
    <x v="20"/>
    <x v="277"/>
    <n v="1260.0000000000002"/>
    <n v="0.39999999999999997"/>
  </r>
  <r>
    <x v="2"/>
    <n v="1128299"/>
    <x v="112"/>
    <x v="2"/>
    <x v="22"/>
    <x v="16"/>
    <x v="2"/>
    <n v="0.40000000000000008"/>
    <x v="28"/>
    <x v="162"/>
    <n v="840.00000000000011"/>
    <n v="0.39999999999999997"/>
  </r>
  <r>
    <x v="2"/>
    <n v="1128299"/>
    <x v="112"/>
    <x v="2"/>
    <x v="22"/>
    <x v="16"/>
    <x v="3"/>
    <n v="0.50000000000000011"/>
    <x v="24"/>
    <x v="457"/>
    <n v="1000.0000000000001"/>
    <n v="0.39999999999999997"/>
  </r>
  <r>
    <x v="2"/>
    <n v="1128299"/>
    <x v="112"/>
    <x v="2"/>
    <x v="22"/>
    <x v="16"/>
    <x v="4"/>
    <n v="0.70000000000000007"/>
    <x v="34"/>
    <x v="204"/>
    <n v="1496.2500000000002"/>
    <n v="0.45"/>
  </r>
  <r>
    <x v="2"/>
    <n v="1128299"/>
    <x v="112"/>
    <x v="2"/>
    <x v="22"/>
    <x v="16"/>
    <x v="5"/>
    <n v="0.8500000000000002"/>
    <x v="25"/>
    <x v="414"/>
    <n v="1785.0000000000002"/>
    <n v="0.35"/>
  </r>
  <r>
    <x v="2"/>
    <n v="1128299"/>
    <x v="113"/>
    <x v="2"/>
    <x v="22"/>
    <x v="16"/>
    <x v="0"/>
    <n v="0.70000000000000018"/>
    <x v="9"/>
    <x v="550"/>
    <n v="2240.0000000000005"/>
    <n v="0.39999999999999997"/>
  </r>
  <r>
    <x v="2"/>
    <n v="1128299"/>
    <x v="113"/>
    <x v="2"/>
    <x v="22"/>
    <x v="16"/>
    <x v="1"/>
    <n v="0.80000000000000027"/>
    <x v="9"/>
    <x v="551"/>
    <n v="2560.0000000000005"/>
    <n v="0.39999999999999997"/>
  </r>
  <r>
    <x v="2"/>
    <n v="1128299"/>
    <x v="113"/>
    <x v="2"/>
    <x v="22"/>
    <x v="16"/>
    <x v="2"/>
    <n v="0.75000000000000022"/>
    <x v="25"/>
    <x v="276"/>
    <n v="1800.0000000000002"/>
    <n v="0.39999999999999997"/>
  </r>
  <r>
    <x v="2"/>
    <n v="1128299"/>
    <x v="113"/>
    <x v="2"/>
    <x v="22"/>
    <x v="16"/>
    <x v="3"/>
    <n v="0.75000000000000022"/>
    <x v="25"/>
    <x v="276"/>
    <n v="1800.0000000000002"/>
    <n v="0.39999999999999997"/>
  </r>
  <r>
    <x v="2"/>
    <n v="1128299"/>
    <x v="113"/>
    <x v="2"/>
    <x v="22"/>
    <x v="16"/>
    <x v="4"/>
    <n v="0.8500000000000002"/>
    <x v="28"/>
    <x v="245"/>
    <n v="2008.1250000000005"/>
    <n v="0.45"/>
  </r>
  <r>
    <x v="2"/>
    <n v="1128299"/>
    <x v="113"/>
    <x v="2"/>
    <x v="22"/>
    <x v="16"/>
    <x v="5"/>
    <n v="0.90000000000000024"/>
    <x v="23"/>
    <x v="484"/>
    <n v="1968.7500000000005"/>
    <n v="0.35"/>
  </r>
  <r>
    <x v="1"/>
    <n v="1197831"/>
    <x v="58"/>
    <x v="1"/>
    <x v="23"/>
    <x v="26"/>
    <x v="0"/>
    <n v="0.2"/>
    <x v="22"/>
    <x v="198"/>
    <n v="405"/>
    <n v="0.3"/>
  </r>
  <r>
    <x v="1"/>
    <n v="1197831"/>
    <x v="58"/>
    <x v="1"/>
    <x v="23"/>
    <x v="26"/>
    <x v="1"/>
    <n v="0.3"/>
    <x v="22"/>
    <x v="158"/>
    <n v="607.5"/>
    <n v="0.3"/>
  </r>
  <r>
    <x v="1"/>
    <n v="1197831"/>
    <x v="58"/>
    <x v="1"/>
    <x v="23"/>
    <x v="26"/>
    <x v="2"/>
    <n v="0.3"/>
    <x v="34"/>
    <x v="341"/>
    <n v="427.5"/>
    <n v="0.3"/>
  </r>
  <r>
    <x v="1"/>
    <n v="1197831"/>
    <x v="58"/>
    <x v="1"/>
    <x v="23"/>
    <x v="26"/>
    <x v="3"/>
    <n v="0.35"/>
    <x v="34"/>
    <x v="155"/>
    <n v="665"/>
    <n v="0.4"/>
  </r>
  <r>
    <x v="1"/>
    <n v="1197831"/>
    <x v="58"/>
    <x v="1"/>
    <x v="23"/>
    <x v="26"/>
    <x v="4"/>
    <n v="0.4"/>
    <x v="46"/>
    <x v="194"/>
    <n v="325"/>
    <n v="0.25"/>
  </r>
  <r>
    <x v="1"/>
    <n v="1197831"/>
    <x v="58"/>
    <x v="1"/>
    <x v="23"/>
    <x v="26"/>
    <x v="5"/>
    <n v="0.35"/>
    <x v="34"/>
    <x v="155"/>
    <n v="748.125"/>
    <n v="0.45"/>
  </r>
  <r>
    <x v="1"/>
    <n v="1197831"/>
    <x v="172"/>
    <x v="1"/>
    <x v="23"/>
    <x v="26"/>
    <x v="0"/>
    <n v="0.25"/>
    <x v="23"/>
    <x v="384"/>
    <n v="468.75"/>
    <n v="0.3"/>
  </r>
  <r>
    <x v="1"/>
    <n v="1197831"/>
    <x v="172"/>
    <x v="1"/>
    <x v="23"/>
    <x v="26"/>
    <x v="1"/>
    <n v="0.35"/>
    <x v="25"/>
    <x v="193"/>
    <n v="630"/>
    <n v="0.3"/>
  </r>
  <r>
    <x v="1"/>
    <n v="1197831"/>
    <x v="172"/>
    <x v="1"/>
    <x v="23"/>
    <x v="26"/>
    <x v="2"/>
    <n v="0.35"/>
    <x v="33"/>
    <x v="156"/>
    <n v="446.25"/>
    <n v="0.3"/>
  </r>
  <r>
    <x v="1"/>
    <n v="1197831"/>
    <x v="172"/>
    <x v="1"/>
    <x v="23"/>
    <x v="26"/>
    <x v="3"/>
    <n v="0.35"/>
    <x v="48"/>
    <x v="385"/>
    <n v="525"/>
    <n v="0.4"/>
  </r>
  <r>
    <x v="1"/>
    <n v="1197831"/>
    <x v="172"/>
    <x v="1"/>
    <x v="23"/>
    <x v="26"/>
    <x v="4"/>
    <n v="0.4"/>
    <x v="44"/>
    <x v="123"/>
    <n v="250"/>
    <n v="0.25"/>
  </r>
  <r>
    <x v="1"/>
    <n v="1197831"/>
    <x v="172"/>
    <x v="1"/>
    <x v="23"/>
    <x v="26"/>
    <x v="5"/>
    <n v="0.35"/>
    <x v="32"/>
    <x v="151"/>
    <n v="708.75"/>
    <n v="0.45"/>
  </r>
  <r>
    <x v="1"/>
    <n v="1197831"/>
    <x v="173"/>
    <x v="1"/>
    <x v="23"/>
    <x v="26"/>
    <x v="0"/>
    <n v="0.3"/>
    <x v="23"/>
    <x v="203"/>
    <n v="656.25"/>
    <n v="0.35"/>
  </r>
  <r>
    <x v="1"/>
    <n v="1197831"/>
    <x v="173"/>
    <x v="1"/>
    <x v="23"/>
    <x v="26"/>
    <x v="1"/>
    <n v="0.4"/>
    <x v="23"/>
    <x v="54"/>
    <n v="875"/>
    <n v="0.35"/>
  </r>
  <r>
    <x v="1"/>
    <n v="1197831"/>
    <x v="173"/>
    <x v="1"/>
    <x v="23"/>
    <x v="26"/>
    <x v="2"/>
    <n v="0.3"/>
    <x v="32"/>
    <x v="198"/>
    <n v="472.49999999999994"/>
    <n v="0.35"/>
  </r>
  <r>
    <x v="1"/>
    <n v="1197831"/>
    <x v="173"/>
    <x v="1"/>
    <x v="23"/>
    <x v="26"/>
    <x v="3"/>
    <n v="0.35000000000000003"/>
    <x v="45"/>
    <x v="206"/>
    <n v="551.25000000000011"/>
    <n v="0.45"/>
  </r>
  <r>
    <x v="1"/>
    <n v="1197831"/>
    <x v="173"/>
    <x v="1"/>
    <x v="23"/>
    <x v="26"/>
    <x v="4"/>
    <n v="0.4"/>
    <x v="44"/>
    <x v="123"/>
    <n v="300"/>
    <n v="0.3"/>
  </r>
  <r>
    <x v="1"/>
    <n v="1197831"/>
    <x v="173"/>
    <x v="1"/>
    <x v="23"/>
    <x v="26"/>
    <x v="5"/>
    <n v="0.35000000000000003"/>
    <x v="47"/>
    <x v="159"/>
    <n v="700.00000000000011"/>
    <n v="0.5"/>
  </r>
  <r>
    <x v="1"/>
    <n v="1197831"/>
    <x v="60"/>
    <x v="1"/>
    <x v="23"/>
    <x v="26"/>
    <x v="0"/>
    <n v="0.19999999999999998"/>
    <x v="26"/>
    <x v="194"/>
    <n v="454.99999999999994"/>
    <n v="0.35"/>
  </r>
  <r>
    <x v="1"/>
    <n v="1197831"/>
    <x v="60"/>
    <x v="1"/>
    <x v="23"/>
    <x v="26"/>
    <x v="1"/>
    <n v="0.30000000000000004"/>
    <x v="26"/>
    <x v="470"/>
    <n v="682.5"/>
    <n v="0.35"/>
  </r>
  <r>
    <x v="1"/>
    <n v="1197831"/>
    <x v="60"/>
    <x v="1"/>
    <x v="23"/>
    <x v="26"/>
    <x v="2"/>
    <n v="0.24999999999999997"/>
    <x v="34"/>
    <x v="552"/>
    <n v="415.62499999999989"/>
    <n v="0.35"/>
  </r>
  <r>
    <x v="1"/>
    <n v="1197831"/>
    <x v="60"/>
    <x v="1"/>
    <x v="23"/>
    <x v="26"/>
    <x v="3"/>
    <n v="0.30000000000000004"/>
    <x v="48"/>
    <x v="133"/>
    <n v="506.25000000000011"/>
    <n v="0.45"/>
  </r>
  <r>
    <x v="1"/>
    <n v="1197831"/>
    <x v="60"/>
    <x v="1"/>
    <x v="23"/>
    <x v="26"/>
    <x v="4"/>
    <n v="0.35"/>
    <x v="35"/>
    <x v="119"/>
    <n v="288.74999999999994"/>
    <n v="0.3"/>
  </r>
  <r>
    <x v="1"/>
    <n v="1197831"/>
    <x v="60"/>
    <x v="1"/>
    <x v="23"/>
    <x v="26"/>
    <x v="5"/>
    <n v="0.30000000000000004"/>
    <x v="21"/>
    <x v="205"/>
    <n v="825.00000000000011"/>
    <n v="0.5"/>
  </r>
  <r>
    <x v="1"/>
    <n v="1197831"/>
    <x v="174"/>
    <x v="1"/>
    <x v="23"/>
    <x v="26"/>
    <x v="0"/>
    <n v="0.19999999999999998"/>
    <x v="20"/>
    <x v="161"/>
    <n v="489.99999999999989"/>
    <n v="0.35"/>
  </r>
  <r>
    <x v="1"/>
    <n v="1197831"/>
    <x v="174"/>
    <x v="1"/>
    <x v="23"/>
    <x v="26"/>
    <x v="1"/>
    <n v="0.30000000000000004"/>
    <x v="27"/>
    <x v="553"/>
    <n v="761.25000000000011"/>
    <n v="0.35"/>
  </r>
  <r>
    <x v="1"/>
    <n v="1197831"/>
    <x v="174"/>
    <x v="1"/>
    <x v="23"/>
    <x v="26"/>
    <x v="2"/>
    <n v="0.24999999999999997"/>
    <x v="31"/>
    <x v="554"/>
    <n v="503.12499999999989"/>
    <n v="0.35"/>
  </r>
  <r>
    <x v="1"/>
    <n v="1197831"/>
    <x v="174"/>
    <x v="1"/>
    <x v="23"/>
    <x v="26"/>
    <x v="3"/>
    <n v="0.35000000000000003"/>
    <x v="24"/>
    <x v="191"/>
    <n v="787.50000000000011"/>
    <n v="0.45"/>
  </r>
  <r>
    <x v="1"/>
    <n v="1197831"/>
    <x v="174"/>
    <x v="1"/>
    <x v="23"/>
    <x v="26"/>
    <x v="4"/>
    <n v="0.5"/>
    <x v="47"/>
    <x v="47"/>
    <n v="600"/>
    <n v="0.3"/>
  </r>
  <r>
    <x v="1"/>
    <n v="1197831"/>
    <x v="174"/>
    <x v="1"/>
    <x v="23"/>
    <x v="26"/>
    <x v="5"/>
    <n v="0.45"/>
    <x v="30"/>
    <x v="73"/>
    <n v="1687.5"/>
    <n v="0.5"/>
  </r>
  <r>
    <x v="1"/>
    <n v="1197831"/>
    <x v="175"/>
    <x v="1"/>
    <x v="23"/>
    <x v="26"/>
    <x v="0"/>
    <n v="0.45"/>
    <x v="30"/>
    <x v="73"/>
    <n v="1181.25"/>
    <n v="0.35"/>
  </r>
  <r>
    <x v="1"/>
    <n v="1197831"/>
    <x v="175"/>
    <x v="1"/>
    <x v="23"/>
    <x v="26"/>
    <x v="1"/>
    <n v="0.5"/>
    <x v="30"/>
    <x v="69"/>
    <n v="1312.5"/>
    <n v="0.35"/>
  </r>
  <r>
    <x v="1"/>
    <n v="1197831"/>
    <x v="175"/>
    <x v="1"/>
    <x v="23"/>
    <x v="26"/>
    <x v="2"/>
    <n v="0.5"/>
    <x v="25"/>
    <x v="61"/>
    <n v="1050"/>
    <n v="0.35"/>
  </r>
  <r>
    <x v="1"/>
    <n v="1197831"/>
    <x v="175"/>
    <x v="1"/>
    <x v="23"/>
    <x v="26"/>
    <x v="3"/>
    <n v="0.5"/>
    <x v="21"/>
    <x v="80"/>
    <n v="1237.5"/>
    <n v="0.45"/>
  </r>
  <r>
    <x v="1"/>
    <n v="1197831"/>
    <x v="175"/>
    <x v="1"/>
    <x v="23"/>
    <x v="26"/>
    <x v="4"/>
    <n v="0.55000000000000004"/>
    <x v="32"/>
    <x v="111"/>
    <n v="742.5"/>
    <n v="0.3"/>
  </r>
  <r>
    <x v="1"/>
    <n v="1197831"/>
    <x v="175"/>
    <x v="1"/>
    <x v="23"/>
    <x v="26"/>
    <x v="5"/>
    <n v="0.60000000000000009"/>
    <x v="6"/>
    <x v="301"/>
    <n v="2475.0000000000005"/>
    <n v="0.5"/>
  </r>
  <r>
    <x v="1"/>
    <n v="1197831"/>
    <x v="176"/>
    <x v="1"/>
    <x v="23"/>
    <x v="26"/>
    <x v="0"/>
    <n v="0.5"/>
    <x v="29"/>
    <x v="75"/>
    <n v="1549.9999999999998"/>
    <n v="0.39999999999999997"/>
  </r>
  <r>
    <x v="1"/>
    <n v="1197831"/>
    <x v="176"/>
    <x v="1"/>
    <x v="23"/>
    <x v="26"/>
    <x v="1"/>
    <n v="0.55000000000000004"/>
    <x v="29"/>
    <x v="100"/>
    <n v="1704.9999999999998"/>
    <n v="0.39999999999999997"/>
  </r>
  <r>
    <x v="1"/>
    <n v="1197831"/>
    <x v="176"/>
    <x v="1"/>
    <x v="23"/>
    <x v="26"/>
    <x v="2"/>
    <n v="0.5"/>
    <x v="8"/>
    <x v="10"/>
    <n v="1849.9999999999998"/>
    <n v="0.39999999999999997"/>
  </r>
  <r>
    <x v="1"/>
    <n v="1197831"/>
    <x v="176"/>
    <x v="1"/>
    <x v="23"/>
    <x v="26"/>
    <x v="3"/>
    <n v="0.5"/>
    <x v="28"/>
    <x v="48"/>
    <n v="1312.5"/>
    <n v="0.5"/>
  </r>
  <r>
    <x v="1"/>
    <n v="1197831"/>
    <x v="176"/>
    <x v="1"/>
    <x v="23"/>
    <x v="26"/>
    <x v="4"/>
    <n v="0.55000000000000004"/>
    <x v="28"/>
    <x v="170"/>
    <n v="1010.6250000000001"/>
    <n v="0.35"/>
  </r>
  <r>
    <x v="1"/>
    <n v="1197831"/>
    <x v="176"/>
    <x v="1"/>
    <x v="23"/>
    <x v="26"/>
    <x v="5"/>
    <n v="0.65"/>
    <x v="9"/>
    <x v="97"/>
    <n v="2860.0000000000005"/>
    <n v="0.55000000000000004"/>
  </r>
  <r>
    <x v="1"/>
    <n v="1197831"/>
    <x v="177"/>
    <x v="1"/>
    <x v="23"/>
    <x v="26"/>
    <x v="0"/>
    <n v="0.5"/>
    <x v="30"/>
    <x v="69"/>
    <n v="1499.9999999999998"/>
    <n v="0.39999999999999997"/>
  </r>
  <r>
    <x v="1"/>
    <n v="1197831"/>
    <x v="177"/>
    <x v="1"/>
    <x v="23"/>
    <x v="26"/>
    <x v="1"/>
    <n v="0.55000000000000004"/>
    <x v="30"/>
    <x v="71"/>
    <n v="1649.9999999999998"/>
    <n v="0.39999999999999997"/>
  </r>
  <r>
    <x v="1"/>
    <n v="1197831"/>
    <x v="177"/>
    <x v="1"/>
    <x v="23"/>
    <x v="26"/>
    <x v="2"/>
    <n v="0.5"/>
    <x v="8"/>
    <x v="10"/>
    <n v="1849.9999999999998"/>
    <n v="0.39999999999999997"/>
  </r>
  <r>
    <x v="1"/>
    <n v="1197831"/>
    <x v="177"/>
    <x v="1"/>
    <x v="23"/>
    <x v="26"/>
    <x v="3"/>
    <n v="0.5"/>
    <x v="34"/>
    <x v="351"/>
    <n v="1187.5"/>
    <n v="0.5"/>
  </r>
  <r>
    <x v="1"/>
    <n v="1197831"/>
    <x v="177"/>
    <x v="1"/>
    <x v="23"/>
    <x v="26"/>
    <x v="4"/>
    <n v="0.55000000000000004"/>
    <x v="34"/>
    <x v="356"/>
    <n v="914.37499999999989"/>
    <n v="0.35"/>
  </r>
  <r>
    <x v="1"/>
    <n v="1197831"/>
    <x v="177"/>
    <x v="1"/>
    <x v="23"/>
    <x v="26"/>
    <x v="5"/>
    <n v="0.6"/>
    <x v="27"/>
    <x v="92"/>
    <n v="2392.5"/>
    <n v="0.55000000000000004"/>
  </r>
  <r>
    <x v="1"/>
    <n v="1197831"/>
    <x v="178"/>
    <x v="1"/>
    <x v="23"/>
    <x v="26"/>
    <x v="0"/>
    <n v="0.55000000000000004"/>
    <x v="22"/>
    <x v="105"/>
    <n v="1485"/>
    <n v="0.39999999999999997"/>
  </r>
  <r>
    <x v="1"/>
    <n v="1197831"/>
    <x v="178"/>
    <x v="1"/>
    <x v="23"/>
    <x v="26"/>
    <x v="1"/>
    <n v="0.55000000000000004"/>
    <x v="23"/>
    <x v="337"/>
    <n v="1375"/>
    <n v="0.39999999999999997"/>
  </r>
  <r>
    <x v="1"/>
    <n v="1197831"/>
    <x v="178"/>
    <x v="1"/>
    <x v="23"/>
    <x v="26"/>
    <x v="2"/>
    <n v="0.6"/>
    <x v="22"/>
    <x v="72"/>
    <n v="1619.9999999999998"/>
    <n v="0.39999999999999997"/>
  </r>
  <r>
    <x v="1"/>
    <n v="1197831"/>
    <x v="178"/>
    <x v="1"/>
    <x v="23"/>
    <x v="26"/>
    <x v="3"/>
    <n v="0.6"/>
    <x v="47"/>
    <x v="50"/>
    <n v="1200"/>
    <n v="0.5"/>
  </r>
  <r>
    <x v="1"/>
    <n v="1197831"/>
    <x v="178"/>
    <x v="1"/>
    <x v="23"/>
    <x v="26"/>
    <x v="4"/>
    <n v="0.55000000000000004"/>
    <x v="47"/>
    <x v="42"/>
    <n v="770"/>
    <n v="0.35"/>
  </r>
  <r>
    <x v="1"/>
    <n v="1197831"/>
    <x v="178"/>
    <x v="1"/>
    <x v="23"/>
    <x v="26"/>
    <x v="5"/>
    <n v="0.5"/>
    <x v="23"/>
    <x v="66"/>
    <n v="1718.7500000000002"/>
    <n v="0.55000000000000004"/>
  </r>
  <r>
    <x v="1"/>
    <n v="1197831"/>
    <x v="179"/>
    <x v="1"/>
    <x v="23"/>
    <x v="26"/>
    <x v="0"/>
    <n v="0.4"/>
    <x v="31"/>
    <x v="336"/>
    <n v="919.99999999999989"/>
    <n v="0.39999999999999997"/>
  </r>
  <r>
    <x v="1"/>
    <n v="1197831"/>
    <x v="179"/>
    <x v="1"/>
    <x v="23"/>
    <x v="26"/>
    <x v="1"/>
    <n v="0.4"/>
    <x v="31"/>
    <x v="336"/>
    <n v="919.99999999999989"/>
    <n v="0.39999999999999997"/>
  </r>
  <r>
    <x v="1"/>
    <n v="1197831"/>
    <x v="179"/>
    <x v="1"/>
    <x v="23"/>
    <x v="26"/>
    <x v="2"/>
    <n v="0.45"/>
    <x v="28"/>
    <x v="45"/>
    <n v="944.99999999999989"/>
    <n v="0.39999999999999997"/>
  </r>
  <r>
    <x v="1"/>
    <n v="1197831"/>
    <x v="179"/>
    <x v="1"/>
    <x v="23"/>
    <x v="26"/>
    <x v="3"/>
    <n v="0.45"/>
    <x v="48"/>
    <x v="153"/>
    <n v="843.75"/>
    <n v="0.5"/>
  </r>
  <r>
    <x v="1"/>
    <n v="1197831"/>
    <x v="179"/>
    <x v="1"/>
    <x v="23"/>
    <x v="26"/>
    <x v="4"/>
    <n v="0.35000000000000003"/>
    <x v="45"/>
    <x v="206"/>
    <n v="428.75000000000006"/>
    <n v="0.35"/>
  </r>
  <r>
    <x v="1"/>
    <n v="1197831"/>
    <x v="179"/>
    <x v="1"/>
    <x v="23"/>
    <x v="26"/>
    <x v="5"/>
    <n v="0.45"/>
    <x v="28"/>
    <x v="45"/>
    <n v="1299.375"/>
    <n v="0.55000000000000004"/>
  </r>
  <r>
    <x v="1"/>
    <n v="1197831"/>
    <x v="64"/>
    <x v="1"/>
    <x v="23"/>
    <x v="26"/>
    <x v="0"/>
    <n v="0.35000000000000003"/>
    <x v="22"/>
    <x v="45"/>
    <n v="944.99999999999989"/>
    <n v="0.39999999999999997"/>
  </r>
  <r>
    <x v="1"/>
    <n v="1197831"/>
    <x v="64"/>
    <x v="1"/>
    <x v="23"/>
    <x v="26"/>
    <x v="1"/>
    <n v="0.35000000000000003"/>
    <x v="22"/>
    <x v="45"/>
    <n v="944.99999999999989"/>
    <n v="0.39999999999999997"/>
  </r>
  <r>
    <x v="1"/>
    <n v="1197831"/>
    <x v="64"/>
    <x v="1"/>
    <x v="23"/>
    <x v="26"/>
    <x v="2"/>
    <n v="0.6"/>
    <x v="25"/>
    <x v="11"/>
    <n v="1439.9999999999998"/>
    <n v="0.39999999999999997"/>
  </r>
  <r>
    <x v="1"/>
    <n v="1197831"/>
    <x v="64"/>
    <x v="1"/>
    <x v="23"/>
    <x v="26"/>
    <x v="3"/>
    <n v="0.6"/>
    <x v="32"/>
    <x v="52"/>
    <n v="1350"/>
    <n v="0.5"/>
  </r>
  <r>
    <x v="1"/>
    <n v="1197831"/>
    <x v="64"/>
    <x v="1"/>
    <x v="23"/>
    <x v="26"/>
    <x v="4"/>
    <n v="0.54999999999999993"/>
    <x v="33"/>
    <x v="338"/>
    <n v="818.12499999999977"/>
    <n v="0.35"/>
  </r>
  <r>
    <x v="1"/>
    <n v="1197831"/>
    <x v="64"/>
    <x v="1"/>
    <x v="23"/>
    <x v="26"/>
    <x v="5"/>
    <n v="0.65"/>
    <x v="23"/>
    <x v="113"/>
    <n v="2234.375"/>
    <n v="0.55000000000000004"/>
  </r>
  <r>
    <x v="1"/>
    <n v="1197831"/>
    <x v="65"/>
    <x v="1"/>
    <x v="23"/>
    <x v="26"/>
    <x v="0"/>
    <n v="0.54999999999999993"/>
    <x v="29"/>
    <x v="475"/>
    <n v="1704.9999999999995"/>
    <n v="0.39999999999999997"/>
  </r>
  <r>
    <x v="1"/>
    <n v="1197831"/>
    <x v="65"/>
    <x v="1"/>
    <x v="23"/>
    <x v="26"/>
    <x v="1"/>
    <n v="0.54999999999999993"/>
    <x v="29"/>
    <x v="475"/>
    <n v="1704.9999999999995"/>
    <n v="0.39999999999999997"/>
  </r>
  <r>
    <x v="1"/>
    <n v="1197831"/>
    <x v="65"/>
    <x v="1"/>
    <x v="23"/>
    <x v="26"/>
    <x v="2"/>
    <n v="0.6"/>
    <x v="22"/>
    <x v="72"/>
    <n v="1619.9999999999998"/>
    <n v="0.39999999999999997"/>
  </r>
  <r>
    <x v="1"/>
    <n v="1197831"/>
    <x v="65"/>
    <x v="1"/>
    <x v="23"/>
    <x v="26"/>
    <x v="3"/>
    <n v="0.6"/>
    <x v="28"/>
    <x v="40"/>
    <n v="1575"/>
    <n v="0.5"/>
  </r>
  <r>
    <x v="1"/>
    <n v="1197831"/>
    <x v="65"/>
    <x v="1"/>
    <x v="23"/>
    <x v="26"/>
    <x v="4"/>
    <n v="0.54999999999999993"/>
    <x v="34"/>
    <x v="332"/>
    <n v="914.37499999999977"/>
    <n v="0.35"/>
  </r>
  <r>
    <x v="1"/>
    <n v="1197831"/>
    <x v="65"/>
    <x v="1"/>
    <x v="23"/>
    <x v="26"/>
    <x v="5"/>
    <n v="0.65"/>
    <x v="27"/>
    <x v="84"/>
    <n v="2591.875"/>
    <n v="0.55000000000000004"/>
  </r>
  <r>
    <x v="2"/>
    <n v="1128299"/>
    <x v="180"/>
    <x v="2"/>
    <x v="24"/>
    <x v="27"/>
    <x v="0"/>
    <n v="0.29999999999999993"/>
    <x v="33"/>
    <x v="555"/>
    <n v="446.24999999999989"/>
    <n v="0.35"/>
  </r>
  <r>
    <x v="2"/>
    <n v="1128299"/>
    <x v="180"/>
    <x v="2"/>
    <x v="24"/>
    <x v="27"/>
    <x v="1"/>
    <n v="0.4"/>
    <x v="33"/>
    <x v="234"/>
    <n v="680"/>
    <n v="0.4"/>
  </r>
  <r>
    <x v="2"/>
    <n v="1128299"/>
    <x v="180"/>
    <x v="2"/>
    <x v="24"/>
    <x v="27"/>
    <x v="2"/>
    <n v="0.4"/>
    <x v="33"/>
    <x v="234"/>
    <n v="595"/>
    <n v="0.35"/>
  </r>
  <r>
    <x v="2"/>
    <n v="1128299"/>
    <x v="180"/>
    <x v="2"/>
    <x v="24"/>
    <x v="27"/>
    <x v="3"/>
    <n v="0.4"/>
    <x v="35"/>
    <x v="130"/>
    <n v="385"/>
    <n v="0.35"/>
  </r>
  <r>
    <x v="2"/>
    <n v="1128299"/>
    <x v="180"/>
    <x v="2"/>
    <x v="24"/>
    <x v="27"/>
    <x v="4"/>
    <n v="0.45000000000000007"/>
    <x v="38"/>
    <x v="471"/>
    <n v="303.75"/>
    <n v="0.3"/>
  </r>
  <r>
    <x v="2"/>
    <n v="1128299"/>
    <x v="180"/>
    <x v="2"/>
    <x v="24"/>
    <x v="27"/>
    <x v="5"/>
    <n v="0.4"/>
    <x v="33"/>
    <x v="234"/>
    <n v="425"/>
    <n v="0.25"/>
  </r>
  <r>
    <x v="2"/>
    <n v="1128299"/>
    <x v="181"/>
    <x v="2"/>
    <x v="24"/>
    <x v="27"/>
    <x v="0"/>
    <n v="0.29999999999999993"/>
    <x v="34"/>
    <x v="556"/>
    <n v="498.74999999999989"/>
    <n v="0.35"/>
  </r>
  <r>
    <x v="2"/>
    <n v="1128299"/>
    <x v="181"/>
    <x v="2"/>
    <x v="24"/>
    <x v="27"/>
    <x v="1"/>
    <n v="0.4"/>
    <x v="48"/>
    <x v="146"/>
    <n v="600"/>
    <n v="0.4"/>
  </r>
  <r>
    <x v="2"/>
    <n v="1128299"/>
    <x v="181"/>
    <x v="2"/>
    <x v="24"/>
    <x v="27"/>
    <x v="2"/>
    <n v="0.4"/>
    <x v="48"/>
    <x v="146"/>
    <n v="525"/>
    <n v="0.35"/>
  </r>
  <r>
    <x v="2"/>
    <n v="1128299"/>
    <x v="181"/>
    <x v="2"/>
    <x v="24"/>
    <x v="27"/>
    <x v="3"/>
    <n v="0.4"/>
    <x v="38"/>
    <x v="124"/>
    <n v="315"/>
    <n v="0.35"/>
  </r>
  <r>
    <x v="2"/>
    <n v="1128299"/>
    <x v="181"/>
    <x v="2"/>
    <x v="24"/>
    <x v="27"/>
    <x v="4"/>
    <n v="0.45000000000000007"/>
    <x v="43"/>
    <x v="318"/>
    <n v="202.50000000000003"/>
    <n v="0.3"/>
  </r>
  <r>
    <x v="2"/>
    <n v="1128299"/>
    <x v="181"/>
    <x v="2"/>
    <x v="24"/>
    <x v="27"/>
    <x v="5"/>
    <n v="0.4"/>
    <x v="45"/>
    <x v="340"/>
    <n v="350"/>
    <n v="0.25"/>
  </r>
  <r>
    <x v="2"/>
    <n v="1128299"/>
    <x v="182"/>
    <x v="2"/>
    <x v="24"/>
    <x v="27"/>
    <x v="0"/>
    <n v="0.4"/>
    <x v="24"/>
    <x v="47"/>
    <n v="700"/>
    <n v="0.35"/>
  </r>
  <r>
    <x v="2"/>
    <n v="1128299"/>
    <x v="182"/>
    <x v="2"/>
    <x v="24"/>
    <x v="27"/>
    <x v="1"/>
    <n v="0.5"/>
    <x v="45"/>
    <x v="157"/>
    <n v="700"/>
    <n v="0.4"/>
  </r>
  <r>
    <x v="2"/>
    <n v="1128299"/>
    <x v="182"/>
    <x v="2"/>
    <x v="24"/>
    <x v="27"/>
    <x v="2"/>
    <n v="0.5"/>
    <x v="45"/>
    <x v="157"/>
    <n v="612.5"/>
    <n v="0.35"/>
  </r>
  <r>
    <x v="2"/>
    <n v="1128299"/>
    <x v="182"/>
    <x v="2"/>
    <x v="24"/>
    <x v="27"/>
    <x v="3"/>
    <n v="0.5"/>
    <x v="38"/>
    <x v="127"/>
    <n v="393.75"/>
    <n v="0.35"/>
  </r>
  <r>
    <x v="2"/>
    <n v="1128299"/>
    <x v="182"/>
    <x v="2"/>
    <x v="24"/>
    <x v="27"/>
    <x v="4"/>
    <n v="0.55000000000000004"/>
    <x v="36"/>
    <x v="389"/>
    <n v="206.25"/>
    <n v="0.3"/>
  </r>
  <r>
    <x v="2"/>
    <n v="1128299"/>
    <x v="182"/>
    <x v="2"/>
    <x v="24"/>
    <x v="27"/>
    <x v="5"/>
    <n v="0.5"/>
    <x v="46"/>
    <x v="132"/>
    <n v="406.25"/>
    <n v="0.25"/>
  </r>
  <r>
    <x v="2"/>
    <n v="1128299"/>
    <x v="183"/>
    <x v="2"/>
    <x v="24"/>
    <x v="27"/>
    <x v="0"/>
    <n v="0.5"/>
    <x v="24"/>
    <x v="54"/>
    <n v="875"/>
    <n v="0.35"/>
  </r>
  <r>
    <x v="2"/>
    <n v="1128299"/>
    <x v="183"/>
    <x v="2"/>
    <x v="24"/>
    <x v="27"/>
    <x v="1"/>
    <n v="0.55000000000000004"/>
    <x v="49"/>
    <x v="205"/>
    <n v="660.00000000000011"/>
    <n v="0.4"/>
  </r>
  <r>
    <x v="2"/>
    <n v="1128299"/>
    <x v="183"/>
    <x v="2"/>
    <x v="24"/>
    <x v="27"/>
    <x v="2"/>
    <n v="0.55000000000000004"/>
    <x v="45"/>
    <x v="136"/>
    <n v="673.75"/>
    <n v="0.35"/>
  </r>
  <r>
    <x v="2"/>
    <n v="1128299"/>
    <x v="183"/>
    <x v="2"/>
    <x v="24"/>
    <x v="27"/>
    <x v="3"/>
    <n v="0.5"/>
    <x v="44"/>
    <x v="142"/>
    <n v="437.5"/>
    <n v="0.35"/>
  </r>
  <r>
    <x v="2"/>
    <n v="1128299"/>
    <x v="183"/>
    <x v="2"/>
    <x v="24"/>
    <x v="27"/>
    <x v="4"/>
    <n v="0.55000000000000004"/>
    <x v="43"/>
    <x v="188"/>
    <n v="247.50000000000003"/>
    <n v="0.3"/>
  </r>
  <r>
    <x v="2"/>
    <n v="1128299"/>
    <x v="183"/>
    <x v="2"/>
    <x v="24"/>
    <x v="27"/>
    <x v="5"/>
    <n v="0.70000000000000007"/>
    <x v="46"/>
    <x v="154"/>
    <n v="568.75"/>
    <n v="0.25"/>
  </r>
  <r>
    <x v="2"/>
    <n v="1128299"/>
    <x v="184"/>
    <x v="2"/>
    <x v="24"/>
    <x v="27"/>
    <x v="0"/>
    <n v="0.5"/>
    <x v="28"/>
    <x v="48"/>
    <n v="918.74999999999989"/>
    <n v="0.35"/>
  </r>
  <r>
    <x v="2"/>
    <n v="1128299"/>
    <x v="184"/>
    <x v="2"/>
    <x v="24"/>
    <x v="27"/>
    <x v="1"/>
    <n v="0.55000000000000004"/>
    <x v="48"/>
    <x v="138"/>
    <n v="825"/>
    <n v="0.4"/>
  </r>
  <r>
    <x v="2"/>
    <n v="1128299"/>
    <x v="184"/>
    <x v="2"/>
    <x v="24"/>
    <x v="27"/>
    <x v="2"/>
    <n v="0.55000000000000004"/>
    <x v="47"/>
    <x v="42"/>
    <n v="770"/>
    <n v="0.35"/>
  </r>
  <r>
    <x v="2"/>
    <n v="1128299"/>
    <x v="184"/>
    <x v="2"/>
    <x v="24"/>
    <x v="27"/>
    <x v="3"/>
    <n v="0.5"/>
    <x v="49"/>
    <x v="146"/>
    <n v="525"/>
    <n v="0.35"/>
  </r>
  <r>
    <x v="2"/>
    <n v="1128299"/>
    <x v="184"/>
    <x v="2"/>
    <x v="24"/>
    <x v="27"/>
    <x v="4"/>
    <n v="0.55000000000000004"/>
    <x v="41"/>
    <x v="130"/>
    <n v="330"/>
    <n v="0.3"/>
  </r>
  <r>
    <x v="2"/>
    <n v="1128299"/>
    <x v="184"/>
    <x v="2"/>
    <x v="24"/>
    <x v="27"/>
    <x v="5"/>
    <n v="0.70000000000000007"/>
    <x v="48"/>
    <x v="195"/>
    <n v="656.25000000000011"/>
    <n v="0.25"/>
  </r>
  <r>
    <x v="2"/>
    <n v="1128299"/>
    <x v="185"/>
    <x v="2"/>
    <x v="24"/>
    <x v="27"/>
    <x v="0"/>
    <n v="0.5"/>
    <x v="23"/>
    <x v="66"/>
    <n v="1093.75"/>
    <n v="0.35"/>
  </r>
  <r>
    <x v="2"/>
    <n v="1128299"/>
    <x v="185"/>
    <x v="2"/>
    <x v="24"/>
    <x v="27"/>
    <x v="1"/>
    <n v="0.55000000000000004"/>
    <x v="34"/>
    <x v="356"/>
    <n v="1045"/>
    <n v="0.4"/>
  </r>
  <r>
    <x v="2"/>
    <n v="1128299"/>
    <x v="185"/>
    <x v="2"/>
    <x v="24"/>
    <x v="27"/>
    <x v="2"/>
    <n v="0.55000000000000004"/>
    <x v="34"/>
    <x v="356"/>
    <n v="914.37499999999989"/>
    <n v="0.35"/>
  </r>
  <r>
    <x v="2"/>
    <n v="1128299"/>
    <x v="185"/>
    <x v="2"/>
    <x v="24"/>
    <x v="27"/>
    <x v="3"/>
    <n v="0.5"/>
    <x v="45"/>
    <x v="157"/>
    <n v="612.5"/>
    <n v="0.35"/>
  </r>
  <r>
    <x v="2"/>
    <n v="1128299"/>
    <x v="185"/>
    <x v="2"/>
    <x v="24"/>
    <x v="27"/>
    <x v="4"/>
    <n v="0.55000000000000004"/>
    <x v="38"/>
    <x v="116"/>
    <n v="371.25"/>
    <n v="0.3"/>
  </r>
  <r>
    <x v="2"/>
    <n v="1128299"/>
    <x v="185"/>
    <x v="2"/>
    <x v="24"/>
    <x v="27"/>
    <x v="5"/>
    <n v="0.70000000000000007"/>
    <x v="28"/>
    <x v="244"/>
    <n v="918.75000000000011"/>
    <n v="0.25"/>
  </r>
  <r>
    <x v="2"/>
    <n v="1128299"/>
    <x v="186"/>
    <x v="2"/>
    <x v="24"/>
    <x v="27"/>
    <x v="0"/>
    <n v="0.5"/>
    <x v="22"/>
    <x v="73"/>
    <n v="1181.25"/>
    <n v="0.35"/>
  </r>
  <r>
    <x v="2"/>
    <n v="1128299"/>
    <x v="186"/>
    <x v="2"/>
    <x v="24"/>
    <x v="27"/>
    <x v="1"/>
    <n v="0.55000000000000004"/>
    <x v="28"/>
    <x v="170"/>
    <n v="1155.0000000000002"/>
    <n v="0.4"/>
  </r>
  <r>
    <x v="2"/>
    <n v="1128299"/>
    <x v="186"/>
    <x v="2"/>
    <x v="24"/>
    <x v="27"/>
    <x v="2"/>
    <n v="0.55000000000000004"/>
    <x v="34"/>
    <x v="356"/>
    <n v="914.37499999999989"/>
    <n v="0.35"/>
  </r>
  <r>
    <x v="2"/>
    <n v="1128299"/>
    <x v="186"/>
    <x v="2"/>
    <x v="24"/>
    <x v="27"/>
    <x v="3"/>
    <n v="0.5"/>
    <x v="48"/>
    <x v="203"/>
    <n v="656.25"/>
    <n v="0.35"/>
  </r>
  <r>
    <x v="2"/>
    <n v="1128299"/>
    <x v="186"/>
    <x v="2"/>
    <x v="24"/>
    <x v="27"/>
    <x v="4"/>
    <n v="0.55000000000000004"/>
    <x v="33"/>
    <x v="256"/>
    <n v="701.25"/>
    <n v="0.3"/>
  </r>
  <r>
    <x v="2"/>
    <n v="1128299"/>
    <x v="186"/>
    <x v="2"/>
    <x v="24"/>
    <x v="27"/>
    <x v="5"/>
    <n v="0.70000000000000007"/>
    <x v="33"/>
    <x v="253"/>
    <n v="743.75000000000011"/>
    <n v="0.25"/>
  </r>
  <r>
    <x v="2"/>
    <n v="1128299"/>
    <x v="187"/>
    <x v="2"/>
    <x v="24"/>
    <x v="27"/>
    <x v="0"/>
    <n v="0.55000000000000004"/>
    <x v="23"/>
    <x v="337"/>
    <n v="1203.125"/>
    <n v="0.35"/>
  </r>
  <r>
    <x v="2"/>
    <n v="1128299"/>
    <x v="187"/>
    <x v="2"/>
    <x v="24"/>
    <x v="27"/>
    <x v="1"/>
    <n v="0.60000000000000009"/>
    <x v="31"/>
    <x v="225"/>
    <n v="1380.0000000000002"/>
    <n v="0.4"/>
  </r>
  <r>
    <x v="2"/>
    <n v="1128299"/>
    <x v="187"/>
    <x v="2"/>
    <x v="24"/>
    <x v="27"/>
    <x v="2"/>
    <n v="0.55000000000000004"/>
    <x v="32"/>
    <x v="111"/>
    <n v="866.25"/>
    <n v="0.35"/>
  </r>
  <r>
    <x v="2"/>
    <n v="1128299"/>
    <x v="187"/>
    <x v="2"/>
    <x v="24"/>
    <x v="27"/>
    <x v="3"/>
    <n v="0.55000000000000004"/>
    <x v="47"/>
    <x v="42"/>
    <n v="770"/>
    <n v="0.35"/>
  </r>
  <r>
    <x v="2"/>
    <n v="1128299"/>
    <x v="187"/>
    <x v="2"/>
    <x v="24"/>
    <x v="27"/>
    <x v="4"/>
    <n v="0.65"/>
    <x v="47"/>
    <x v="51"/>
    <n v="780"/>
    <n v="0.3"/>
  </r>
  <r>
    <x v="2"/>
    <n v="1128299"/>
    <x v="187"/>
    <x v="2"/>
    <x v="24"/>
    <x v="27"/>
    <x v="5"/>
    <n v="0.70000000000000007"/>
    <x v="48"/>
    <x v="195"/>
    <n v="656.25000000000011"/>
    <n v="0.25"/>
  </r>
  <r>
    <x v="2"/>
    <n v="1128299"/>
    <x v="188"/>
    <x v="2"/>
    <x v="24"/>
    <x v="27"/>
    <x v="0"/>
    <n v="0.45000000000000007"/>
    <x v="31"/>
    <x v="339"/>
    <n v="905.62500000000011"/>
    <n v="0.35"/>
  </r>
  <r>
    <x v="2"/>
    <n v="1128299"/>
    <x v="188"/>
    <x v="2"/>
    <x v="24"/>
    <x v="27"/>
    <x v="1"/>
    <n v="0.50000000000000011"/>
    <x v="31"/>
    <x v="460"/>
    <n v="1150.0000000000002"/>
    <n v="0.4"/>
  </r>
  <r>
    <x v="2"/>
    <n v="1128299"/>
    <x v="188"/>
    <x v="2"/>
    <x v="24"/>
    <x v="27"/>
    <x v="2"/>
    <n v="0.45000000000000007"/>
    <x v="33"/>
    <x v="557"/>
    <n v="669.375"/>
    <n v="0.35"/>
  </r>
  <r>
    <x v="2"/>
    <n v="1128299"/>
    <x v="188"/>
    <x v="2"/>
    <x v="24"/>
    <x v="27"/>
    <x v="3"/>
    <n v="0.45000000000000007"/>
    <x v="48"/>
    <x v="490"/>
    <n v="590.625"/>
    <n v="0.35"/>
  </r>
  <r>
    <x v="2"/>
    <n v="1128299"/>
    <x v="188"/>
    <x v="2"/>
    <x v="24"/>
    <x v="27"/>
    <x v="4"/>
    <n v="0.55000000000000004"/>
    <x v="48"/>
    <x v="138"/>
    <n v="618.75"/>
    <n v="0.3"/>
  </r>
  <r>
    <x v="2"/>
    <n v="1128299"/>
    <x v="188"/>
    <x v="2"/>
    <x v="24"/>
    <x v="27"/>
    <x v="5"/>
    <n v="0.60000000000000009"/>
    <x v="33"/>
    <x v="227"/>
    <n v="637.50000000000011"/>
    <n v="0.25"/>
  </r>
  <r>
    <x v="2"/>
    <n v="1128299"/>
    <x v="189"/>
    <x v="2"/>
    <x v="24"/>
    <x v="27"/>
    <x v="0"/>
    <n v="0.45000000000000007"/>
    <x v="24"/>
    <x v="223"/>
    <n v="787.50000000000011"/>
    <n v="0.35"/>
  </r>
  <r>
    <x v="2"/>
    <n v="1128299"/>
    <x v="189"/>
    <x v="2"/>
    <x v="24"/>
    <x v="27"/>
    <x v="1"/>
    <n v="0.50000000000000011"/>
    <x v="24"/>
    <x v="457"/>
    <n v="1000.0000000000002"/>
    <n v="0.4"/>
  </r>
  <r>
    <x v="2"/>
    <n v="1128299"/>
    <x v="189"/>
    <x v="2"/>
    <x v="24"/>
    <x v="27"/>
    <x v="2"/>
    <n v="0.45000000000000007"/>
    <x v="46"/>
    <x v="137"/>
    <n v="511.87500000000006"/>
    <n v="0.35"/>
  </r>
  <r>
    <x v="2"/>
    <n v="1128299"/>
    <x v="189"/>
    <x v="2"/>
    <x v="24"/>
    <x v="27"/>
    <x v="3"/>
    <n v="0.45000000000000007"/>
    <x v="49"/>
    <x v="139"/>
    <n v="472.50000000000006"/>
    <n v="0.35"/>
  </r>
  <r>
    <x v="2"/>
    <n v="1128299"/>
    <x v="189"/>
    <x v="2"/>
    <x v="24"/>
    <x v="27"/>
    <x v="4"/>
    <n v="0.55000000000000004"/>
    <x v="35"/>
    <x v="408"/>
    <n v="453.75000000000006"/>
    <n v="0.3"/>
  </r>
  <r>
    <x v="2"/>
    <n v="1128299"/>
    <x v="189"/>
    <x v="2"/>
    <x v="24"/>
    <x v="27"/>
    <x v="5"/>
    <n v="0.60000000000000009"/>
    <x v="46"/>
    <x v="470"/>
    <n v="487.50000000000006"/>
    <n v="0.25"/>
  </r>
  <r>
    <x v="2"/>
    <n v="1128299"/>
    <x v="190"/>
    <x v="2"/>
    <x v="24"/>
    <x v="27"/>
    <x v="0"/>
    <n v="0.45000000000000007"/>
    <x v="24"/>
    <x v="223"/>
    <n v="787.50000000000011"/>
    <n v="0.35"/>
  </r>
  <r>
    <x v="2"/>
    <n v="1128299"/>
    <x v="190"/>
    <x v="2"/>
    <x v="24"/>
    <x v="27"/>
    <x v="1"/>
    <n v="0.50000000000000011"/>
    <x v="28"/>
    <x v="195"/>
    <n v="1050.0000000000002"/>
    <n v="0.4"/>
  </r>
  <r>
    <x v="2"/>
    <n v="1128299"/>
    <x v="190"/>
    <x v="2"/>
    <x v="24"/>
    <x v="27"/>
    <x v="2"/>
    <n v="0.45000000000000007"/>
    <x v="48"/>
    <x v="490"/>
    <n v="590.625"/>
    <n v="0.35"/>
  </r>
  <r>
    <x v="2"/>
    <n v="1128299"/>
    <x v="190"/>
    <x v="2"/>
    <x v="24"/>
    <x v="27"/>
    <x v="3"/>
    <n v="0.45000000000000007"/>
    <x v="45"/>
    <x v="160"/>
    <n v="551.25"/>
    <n v="0.35"/>
  </r>
  <r>
    <x v="2"/>
    <n v="1128299"/>
    <x v="190"/>
    <x v="2"/>
    <x v="24"/>
    <x v="27"/>
    <x v="4"/>
    <n v="0.55000000000000004"/>
    <x v="49"/>
    <x v="205"/>
    <n v="495.00000000000006"/>
    <n v="0.3"/>
  </r>
  <r>
    <x v="2"/>
    <n v="1128299"/>
    <x v="190"/>
    <x v="2"/>
    <x v="24"/>
    <x v="27"/>
    <x v="5"/>
    <n v="0.60000000000000009"/>
    <x v="33"/>
    <x v="227"/>
    <n v="637.50000000000011"/>
    <n v="0.25"/>
  </r>
  <r>
    <x v="2"/>
    <n v="1128299"/>
    <x v="191"/>
    <x v="2"/>
    <x v="24"/>
    <x v="27"/>
    <x v="0"/>
    <n v="0.45000000000000007"/>
    <x v="23"/>
    <x v="224"/>
    <n v="984.37500000000011"/>
    <n v="0.35"/>
  </r>
  <r>
    <x v="2"/>
    <n v="1128299"/>
    <x v="191"/>
    <x v="2"/>
    <x v="24"/>
    <x v="27"/>
    <x v="1"/>
    <n v="0.50000000000000011"/>
    <x v="23"/>
    <x v="456"/>
    <n v="1250.0000000000005"/>
    <n v="0.4"/>
  </r>
  <r>
    <x v="2"/>
    <n v="1128299"/>
    <x v="191"/>
    <x v="2"/>
    <x v="24"/>
    <x v="27"/>
    <x v="2"/>
    <n v="0.45000000000000007"/>
    <x v="33"/>
    <x v="557"/>
    <n v="669.375"/>
    <n v="0.35"/>
  </r>
  <r>
    <x v="2"/>
    <n v="1128299"/>
    <x v="191"/>
    <x v="2"/>
    <x v="24"/>
    <x v="27"/>
    <x v="3"/>
    <n v="0.45000000000000007"/>
    <x v="33"/>
    <x v="557"/>
    <n v="669.375"/>
    <n v="0.35"/>
  </r>
  <r>
    <x v="2"/>
    <n v="1128299"/>
    <x v="191"/>
    <x v="2"/>
    <x v="24"/>
    <x v="27"/>
    <x v="4"/>
    <n v="0.55000000000000004"/>
    <x v="45"/>
    <x v="136"/>
    <n v="577.5"/>
    <n v="0.3"/>
  </r>
  <r>
    <x v="2"/>
    <n v="1128299"/>
    <x v="191"/>
    <x v="2"/>
    <x v="24"/>
    <x v="27"/>
    <x v="5"/>
    <n v="0.60000000000000009"/>
    <x v="32"/>
    <x v="217"/>
    <n v="675.00000000000011"/>
    <n v="0.25"/>
  </r>
  <r>
    <x v="2"/>
    <n v="1128299"/>
    <x v="192"/>
    <x v="2"/>
    <x v="25"/>
    <x v="28"/>
    <x v="0"/>
    <n v="0.34999999999999992"/>
    <x v="34"/>
    <x v="558"/>
    <n v="581.87499999999977"/>
    <n v="0.35"/>
  </r>
  <r>
    <x v="2"/>
    <n v="1128299"/>
    <x v="192"/>
    <x v="2"/>
    <x v="25"/>
    <x v="28"/>
    <x v="1"/>
    <n v="0.45"/>
    <x v="34"/>
    <x v="115"/>
    <n v="855"/>
    <n v="0.4"/>
  </r>
  <r>
    <x v="2"/>
    <n v="1128299"/>
    <x v="192"/>
    <x v="2"/>
    <x v="25"/>
    <x v="28"/>
    <x v="2"/>
    <n v="0.45"/>
    <x v="34"/>
    <x v="115"/>
    <n v="748.125"/>
    <n v="0.35"/>
  </r>
  <r>
    <x v="2"/>
    <n v="1128299"/>
    <x v="192"/>
    <x v="2"/>
    <x v="25"/>
    <x v="28"/>
    <x v="3"/>
    <n v="0.45"/>
    <x v="46"/>
    <x v="334"/>
    <n v="511.87499999999994"/>
    <n v="0.35"/>
  </r>
  <r>
    <x v="2"/>
    <n v="1128299"/>
    <x v="192"/>
    <x v="2"/>
    <x v="25"/>
    <x v="28"/>
    <x v="4"/>
    <n v="0.50000000000000011"/>
    <x v="35"/>
    <x v="559"/>
    <n v="412.50000000000006"/>
    <n v="0.3"/>
  </r>
  <r>
    <x v="2"/>
    <n v="1128299"/>
    <x v="192"/>
    <x v="2"/>
    <x v="25"/>
    <x v="28"/>
    <x v="5"/>
    <n v="0.45"/>
    <x v="34"/>
    <x v="115"/>
    <n v="534.375"/>
    <n v="0.25"/>
  </r>
  <r>
    <x v="2"/>
    <n v="1128299"/>
    <x v="193"/>
    <x v="2"/>
    <x v="25"/>
    <x v="28"/>
    <x v="0"/>
    <n v="0.34999999999999992"/>
    <x v="28"/>
    <x v="560"/>
    <n v="643.12499999999977"/>
    <n v="0.35"/>
  </r>
  <r>
    <x v="2"/>
    <n v="1128299"/>
    <x v="193"/>
    <x v="2"/>
    <x v="25"/>
    <x v="28"/>
    <x v="1"/>
    <n v="0.45"/>
    <x v="33"/>
    <x v="172"/>
    <n v="765"/>
    <n v="0.4"/>
  </r>
  <r>
    <x v="2"/>
    <n v="1128299"/>
    <x v="193"/>
    <x v="2"/>
    <x v="25"/>
    <x v="28"/>
    <x v="2"/>
    <n v="0.45"/>
    <x v="33"/>
    <x v="172"/>
    <n v="669.375"/>
    <n v="0.35"/>
  </r>
  <r>
    <x v="2"/>
    <n v="1128299"/>
    <x v="193"/>
    <x v="2"/>
    <x v="25"/>
    <x v="28"/>
    <x v="3"/>
    <n v="0.45"/>
    <x v="35"/>
    <x v="116"/>
    <n v="433.125"/>
    <n v="0.35"/>
  </r>
  <r>
    <x v="2"/>
    <n v="1128299"/>
    <x v="193"/>
    <x v="2"/>
    <x v="25"/>
    <x v="28"/>
    <x v="4"/>
    <n v="0.50000000000000011"/>
    <x v="41"/>
    <x v="322"/>
    <n v="300.00000000000006"/>
    <n v="0.3"/>
  </r>
  <r>
    <x v="2"/>
    <n v="1128299"/>
    <x v="193"/>
    <x v="2"/>
    <x v="25"/>
    <x v="28"/>
    <x v="5"/>
    <n v="0.45"/>
    <x v="47"/>
    <x v="207"/>
    <n v="450"/>
    <n v="0.25"/>
  </r>
  <r>
    <x v="2"/>
    <n v="1128299"/>
    <x v="194"/>
    <x v="2"/>
    <x v="25"/>
    <x v="28"/>
    <x v="0"/>
    <n v="0.45"/>
    <x v="21"/>
    <x v="111"/>
    <n v="866.25"/>
    <n v="0.35"/>
  </r>
  <r>
    <x v="2"/>
    <n v="1128299"/>
    <x v="194"/>
    <x v="2"/>
    <x v="25"/>
    <x v="28"/>
    <x v="1"/>
    <n v="0.55000000000000004"/>
    <x v="47"/>
    <x v="42"/>
    <n v="880"/>
    <n v="0.4"/>
  </r>
  <r>
    <x v="2"/>
    <n v="1128299"/>
    <x v="194"/>
    <x v="2"/>
    <x v="25"/>
    <x v="28"/>
    <x v="2"/>
    <n v="0.55000000000000004"/>
    <x v="47"/>
    <x v="42"/>
    <n v="770"/>
    <n v="0.35"/>
  </r>
  <r>
    <x v="2"/>
    <n v="1128299"/>
    <x v="194"/>
    <x v="2"/>
    <x v="25"/>
    <x v="28"/>
    <x v="3"/>
    <n v="0.55000000000000004"/>
    <x v="35"/>
    <x v="408"/>
    <n v="529.375"/>
    <n v="0.35"/>
  </r>
  <r>
    <x v="2"/>
    <n v="1128299"/>
    <x v="194"/>
    <x v="2"/>
    <x v="25"/>
    <x v="28"/>
    <x v="4"/>
    <n v="0.60000000000000009"/>
    <x v="37"/>
    <x v="187"/>
    <n v="315.00000000000006"/>
    <n v="0.3"/>
  </r>
  <r>
    <x v="2"/>
    <n v="1128299"/>
    <x v="194"/>
    <x v="2"/>
    <x v="25"/>
    <x v="28"/>
    <x v="5"/>
    <n v="0.55000000000000004"/>
    <x v="48"/>
    <x v="138"/>
    <n v="515.625"/>
    <n v="0.25"/>
  </r>
  <r>
    <x v="2"/>
    <n v="1128299"/>
    <x v="195"/>
    <x v="2"/>
    <x v="25"/>
    <x v="28"/>
    <x v="0"/>
    <n v="0.55000000000000004"/>
    <x v="21"/>
    <x v="446"/>
    <n v="1058.75"/>
    <n v="0.35"/>
  </r>
  <r>
    <x v="2"/>
    <n v="1128299"/>
    <x v="195"/>
    <x v="2"/>
    <x v="25"/>
    <x v="28"/>
    <x v="1"/>
    <n v="0.60000000000000009"/>
    <x v="45"/>
    <x v="162"/>
    <n v="840.00000000000023"/>
    <n v="0.4"/>
  </r>
  <r>
    <x v="2"/>
    <n v="1128299"/>
    <x v="195"/>
    <x v="2"/>
    <x v="25"/>
    <x v="28"/>
    <x v="2"/>
    <n v="0.60000000000000009"/>
    <x v="47"/>
    <x v="218"/>
    <n v="840.00000000000011"/>
    <n v="0.35"/>
  </r>
  <r>
    <x v="2"/>
    <n v="1128299"/>
    <x v="195"/>
    <x v="2"/>
    <x v="25"/>
    <x v="28"/>
    <x v="3"/>
    <n v="0.55000000000000004"/>
    <x v="49"/>
    <x v="205"/>
    <n v="577.5"/>
    <n v="0.35"/>
  </r>
  <r>
    <x v="2"/>
    <n v="1128299"/>
    <x v="195"/>
    <x v="2"/>
    <x v="25"/>
    <x v="28"/>
    <x v="4"/>
    <n v="0.60000000000000009"/>
    <x v="41"/>
    <x v="200"/>
    <n v="360.00000000000006"/>
    <n v="0.3"/>
  </r>
  <r>
    <x v="2"/>
    <n v="1128299"/>
    <x v="195"/>
    <x v="2"/>
    <x v="25"/>
    <x v="28"/>
    <x v="5"/>
    <n v="0.75000000000000011"/>
    <x v="48"/>
    <x v="224"/>
    <n v="703.12500000000011"/>
    <n v="0.25"/>
  </r>
  <r>
    <x v="2"/>
    <n v="1128299"/>
    <x v="196"/>
    <x v="2"/>
    <x v="25"/>
    <x v="28"/>
    <x v="0"/>
    <n v="0.55000000000000004"/>
    <x v="31"/>
    <x v="76"/>
    <n v="1106.875"/>
    <n v="0.35"/>
  </r>
  <r>
    <x v="2"/>
    <n v="1128299"/>
    <x v="196"/>
    <x v="2"/>
    <x v="25"/>
    <x v="28"/>
    <x v="1"/>
    <n v="0.60000000000000009"/>
    <x v="33"/>
    <x v="227"/>
    <n v="1020.0000000000002"/>
    <n v="0.4"/>
  </r>
  <r>
    <x v="2"/>
    <n v="1128299"/>
    <x v="196"/>
    <x v="2"/>
    <x v="25"/>
    <x v="28"/>
    <x v="2"/>
    <n v="0.60000000000000009"/>
    <x v="32"/>
    <x v="217"/>
    <n v="945.00000000000011"/>
    <n v="0.35"/>
  </r>
  <r>
    <x v="2"/>
    <n v="1128299"/>
    <x v="196"/>
    <x v="2"/>
    <x v="25"/>
    <x v="28"/>
    <x v="3"/>
    <n v="0.55000000000000004"/>
    <x v="45"/>
    <x v="136"/>
    <n v="673.75"/>
    <n v="0.35"/>
  </r>
  <r>
    <x v="2"/>
    <n v="1128299"/>
    <x v="196"/>
    <x v="2"/>
    <x v="25"/>
    <x v="28"/>
    <x v="4"/>
    <n v="0.60000000000000009"/>
    <x v="44"/>
    <x v="192"/>
    <n v="450.00000000000006"/>
    <n v="0.3"/>
  </r>
  <r>
    <x v="2"/>
    <n v="1128299"/>
    <x v="196"/>
    <x v="2"/>
    <x v="25"/>
    <x v="28"/>
    <x v="5"/>
    <n v="0.75000000000000011"/>
    <x v="33"/>
    <x v="260"/>
    <n v="796.87500000000011"/>
    <n v="0.25"/>
  </r>
  <r>
    <x v="2"/>
    <n v="1128299"/>
    <x v="197"/>
    <x v="2"/>
    <x v="25"/>
    <x v="28"/>
    <x v="0"/>
    <n v="0.55000000000000004"/>
    <x v="20"/>
    <x v="104"/>
    <n v="1347.5"/>
    <n v="0.35"/>
  </r>
  <r>
    <x v="2"/>
    <n v="1128299"/>
    <x v="197"/>
    <x v="2"/>
    <x v="25"/>
    <x v="28"/>
    <x v="1"/>
    <n v="0.60000000000000009"/>
    <x v="21"/>
    <x v="221"/>
    <n v="1320.0000000000002"/>
    <n v="0.4"/>
  </r>
  <r>
    <x v="2"/>
    <n v="1128299"/>
    <x v="197"/>
    <x v="2"/>
    <x v="25"/>
    <x v="28"/>
    <x v="2"/>
    <n v="0.60000000000000009"/>
    <x v="21"/>
    <x v="221"/>
    <n v="1155"/>
    <n v="0.35"/>
  </r>
  <r>
    <x v="2"/>
    <n v="1128299"/>
    <x v="197"/>
    <x v="2"/>
    <x v="25"/>
    <x v="28"/>
    <x v="3"/>
    <n v="0.55000000000000004"/>
    <x v="33"/>
    <x v="256"/>
    <n v="818.125"/>
    <n v="0.35"/>
  </r>
  <r>
    <x v="2"/>
    <n v="1128299"/>
    <x v="197"/>
    <x v="2"/>
    <x v="25"/>
    <x v="28"/>
    <x v="4"/>
    <n v="0.60000000000000009"/>
    <x v="49"/>
    <x v="166"/>
    <n v="540"/>
    <n v="0.3"/>
  </r>
  <r>
    <x v="2"/>
    <n v="1128299"/>
    <x v="197"/>
    <x v="2"/>
    <x v="25"/>
    <x v="28"/>
    <x v="5"/>
    <n v="0.75000000000000011"/>
    <x v="25"/>
    <x v="276"/>
    <n v="1125.0000000000002"/>
    <n v="0.25"/>
  </r>
  <r>
    <x v="2"/>
    <n v="1128299"/>
    <x v="198"/>
    <x v="2"/>
    <x v="25"/>
    <x v="28"/>
    <x v="0"/>
    <n v="0.55000000000000004"/>
    <x v="30"/>
    <x v="71"/>
    <n v="1443.75"/>
    <n v="0.35"/>
  </r>
  <r>
    <x v="2"/>
    <n v="1128299"/>
    <x v="198"/>
    <x v="2"/>
    <x v="25"/>
    <x v="28"/>
    <x v="1"/>
    <n v="0.60000000000000009"/>
    <x v="25"/>
    <x v="215"/>
    <n v="1440.0000000000002"/>
    <n v="0.4"/>
  </r>
  <r>
    <x v="2"/>
    <n v="1128299"/>
    <x v="198"/>
    <x v="2"/>
    <x v="25"/>
    <x v="28"/>
    <x v="2"/>
    <n v="0.60000000000000009"/>
    <x v="21"/>
    <x v="221"/>
    <n v="1155"/>
    <n v="0.35"/>
  </r>
  <r>
    <x v="2"/>
    <n v="1128299"/>
    <x v="198"/>
    <x v="2"/>
    <x v="25"/>
    <x v="28"/>
    <x v="3"/>
    <n v="0.55000000000000004"/>
    <x v="32"/>
    <x v="111"/>
    <n v="866.25"/>
    <n v="0.35"/>
  </r>
  <r>
    <x v="2"/>
    <n v="1128299"/>
    <x v="198"/>
    <x v="2"/>
    <x v="25"/>
    <x v="28"/>
    <x v="4"/>
    <n v="0.60000000000000009"/>
    <x v="24"/>
    <x v="252"/>
    <n v="900.00000000000011"/>
    <n v="0.3"/>
  </r>
  <r>
    <x v="2"/>
    <n v="1128299"/>
    <x v="198"/>
    <x v="2"/>
    <x v="25"/>
    <x v="28"/>
    <x v="5"/>
    <n v="0.75000000000000011"/>
    <x v="24"/>
    <x v="232"/>
    <n v="937.50000000000011"/>
    <n v="0.25"/>
  </r>
  <r>
    <x v="2"/>
    <n v="1128299"/>
    <x v="199"/>
    <x v="2"/>
    <x v="25"/>
    <x v="28"/>
    <x v="0"/>
    <n v="0.60000000000000009"/>
    <x v="20"/>
    <x v="249"/>
    <n v="1470.0000000000002"/>
    <n v="0.35"/>
  </r>
  <r>
    <x v="2"/>
    <n v="1128299"/>
    <x v="199"/>
    <x v="2"/>
    <x v="25"/>
    <x v="28"/>
    <x v="1"/>
    <n v="0.65000000000000013"/>
    <x v="26"/>
    <x v="561"/>
    <n v="1690.0000000000005"/>
    <n v="0.4"/>
  </r>
  <r>
    <x v="2"/>
    <n v="1128299"/>
    <x v="199"/>
    <x v="2"/>
    <x v="25"/>
    <x v="28"/>
    <x v="2"/>
    <n v="0.60000000000000009"/>
    <x v="28"/>
    <x v="254"/>
    <n v="1102.5"/>
    <n v="0.35"/>
  </r>
  <r>
    <x v="2"/>
    <n v="1128299"/>
    <x v="199"/>
    <x v="2"/>
    <x v="25"/>
    <x v="28"/>
    <x v="3"/>
    <n v="0.60000000000000009"/>
    <x v="34"/>
    <x v="231"/>
    <n v="997.50000000000011"/>
    <n v="0.35"/>
  </r>
  <r>
    <x v="2"/>
    <n v="1128299"/>
    <x v="199"/>
    <x v="2"/>
    <x v="25"/>
    <x v="28"/>
    <x v="4"/>
    <n v="0.70000000000000007"/>
    <x v="34"/>
    <x v="204"/>
    <n v="997.50000000000011"/>
    <n v="0.3"/>
  </r>
  <r>
    <x v="2"/>
    <n v="1128299"/>
    <x v="199"/>
    <x v="2"/>
    <x v="25"/>
    <x v="28"/>
    <x v="5"/>
    <n v="0.75000000000000011"/>
    <x v="32"/>
    <x v="220"/>
    <n v="843.75000000000011"/>
    <n v="0.25"/>
  </r>
  <r>
    <x v="2"/>
    <n v="1128299"/>
    <x v="200"/>
    <x v="2"/>
    <x v="25"/>
    <x v="28"/>
    <x v="0"/>
    <n v="0.50000000000000011"/>
    <x v="23"/>
    <x v="456"/>
    <n v="1093.7500000000002"/>
    <n v="0.35"/>
  </r>
  <r>
    <x v="2"/>
    <n v="1128299"/>
    <x v="200"/>
    <x v="2"/>
    <x v="25"/>
    <x v="28"/>
    <x v="1"/>
    <n v="0.55000000000000016"/>
    <x v="23"/>
    <x v="562"/>
    <n v="1375.0000000000005"/>
    <n v="0.4"/>
  </r>
  <r>
    <x v="2"/>
    <n v="1128299"/>
    <x v="200"/>
    <x v="2"/>
    <x v="25"/>
    <x v="28"/>
    <x v="2"/>
    <n v="0.50000000000000011"/>
    <x v="34"/>
    <x v="563"/>
    <n v="831.25000000000011"/>
    <n v="0.35"/>
  </r>
  <r>
    <x v="2"/>
    <n v="1128299"/>
    <x v="200"/>
    <x v="2"/>
    <x v="25"/>
    <x v="28"/>
    <x v="3"/>
    <n v="0.50000000000000011"/>
    <x v="33"/>
    <x v="564"/>
    <n v="743.75000000000011"/>
    <n v="0.35"/>
  </r>
  <r>
    <x v="2"/>
    <n v="1128299"/>
    <x v="200"/>
    <x v="2"/>
    <x v="25"/>
    <x v="28"/>
    <x v="4"/>
    <n v="0.60000000000000009"/>
    <x v="33"/>
    <x v="227"/>
    <n v="765.00000000000011"/>
    <n v="0.3"/>
  </r>
  <r>
    <x v="2"/>
    <n v="1128299"/>
    <x v="200"/>
    <x v="2"/>
    <x v="25"/>
    <x v="28"/>
    <x v="5"/>
    <n v="0.65000000000000013"/>
    <x v="34"/>
    <x v="422"/>
    <n v="771.87500000000011"/>
    <n v="0.25"/>
  </r>
  <r>
    <x v="2"/>
    <n v="1128299"/>
    <x v="201"/>
    <x v="2"/>
    <x v="25"/>
    <x v="28"/>
    <x v="0"/>
    <n v="0.50000000000000011"/>
    <x v="21"/>
    <x v="565"/>
    <n v="962.50000000000011"/>
    <n v="0.35"/>
  </r>
  <r>
    <x v="2"/>
    <n v="1128299"/>
    <x v="201"/>
    <x v="2"/>
    <x v="25"/>
    <x v="28"/>
    <x v="1"/>
    <n v="0.55000000000000016"/>
    <x v="21"/>
    <x v="566"/>
    <n v="1210.0000000000005"/>
    <n v="0.4"/>
  </r>
  <r>
    <x v="2"/>
    <n v="1128299"/>
    <x v="201"/>
    <x v="2"/>
    <x v="25"/>
    <x v="28"/>
    <x v="2"/>
    <n v="0.50000000000000011"/>
    <x v="48"/>
    <x v="347"/>
    <n v="656.25000000000011"/>
    <n v="0.35"/>
  </r>
  <r>
    <x v="2"/>
    <n v="1128299"/>
    <x v="201"/>
    <x v="2"/>
    <x v="25"/>
    <x v="28"/>
    <x v="3"/>
    <n v="0.50000000000000011"/>
    <x v="45"/>
    <x v="482"/>
    <n v="612.50000000000011"/>
    <n v="0.35"/>
  </r>
  <r>
    <x v="2"/>
    <n v="1128299"/>
    <x v="201"/>
    <x v="2"/>
    <x v="25"/>
    <x v="28"/>
    <x v="4"/>
    <n v="0.60000000000000009"/>
    <x v="46"/>
    <x v="470"/>
    <n v="585"/>
    <n v="0.3"/>
  </r>
  <r>
    <x v="2"/>
    <n v="1128299"/>
    <x v="201"/>
    <x v="2"/>
    <x v="25"/>
    <x v="28"/>
    <x v="5"/>
    <n v="0.75000000000000011"/>
    <x v="48"/>
    <x v="224"/>
    <n v="703.12500000000011"/>
    <n v="0.25"/>
  </r>
  <r>
    <x v="2"/>
    <n v="1128299"/>
    <x v="202"/>
    <x v="2"/>
    <x v="25"/>
    <x v="28"/>
    <x v="0"/>
    <n v="0.60000000000000009"/>
    <x v="21"/>
    <x v="221"/>
    <n v="1155"/>
    <n v="0.35"/>
  </r>
  <r>
    <x v="2"/>
    <n v="1128299"/>
    <x v="202"/>
    <x v="2"/>
    <x v="25"/>
    <x v="28"/>
    <x v="1"/>
    <n v="0.65000000000000013"/>
    <x v="25"/>
    <x v="216"/>
    <n v="1560.0000000000005"/>
    <n v="0.4"/>
  </r>
  <r>
    <x v="2"/>
    <n v="1128299"/>
    <x v="202"/>
    <x v="2"/>
    <x v="25"/>
    <x v="28"/>
    <x v="2"/>
    <n v="0.60000000000000009"/>
    <x v="32"/>
    <x v="217"/>
    <n v="945.00000000000011"/>
    <n v="0.35"/>
  </r>
  <r>
    <x v="2"/>
    <n v="1128299"/>
    <x v="202"/>
    <x v="2"/>
    <x v="25"/>
    <x v="28"/>
    <x v="3"/>
    <n v="0.60000000000000009"/>
    <x v="33"/>
    <x v="227"/>
    <n v="892.50000000000011"/>
    <n v="0.35"/>
  </r>
  <r>
    <x v="2"/>
    <n v="1128299"/>
    <x v="202"/>
    <x v="2"/>
    <x v="25"/>
    <x v="28"/>
    <x v="4"/>
    <n v="0.70000000000000007"/>
    <x v="48"/>
    <x v="195"/>
    <n v="787.50000000000011"/>
    <n v="0.3"/>
  </r>
  <r>
    <x v="2"/>
    <n v="1128299"/>
    <x v="202"/>
    <x v="2"/>
    <x v="25"/>
    <x v="28"/>
    <x v="5"/>
    <n v="0.75000000000000011"/>
    <x v="24"/>
    <x v="232"/>
    <n v="937.50000000000011"/>
    <n v="0.25"/>
  </r>
  <r>
    <x v="2"/>
    <n v="1128299"/>
    <x v="203"/>
    <x v="2"/>
    <x v="25"/>
    <x v="28"/>
    <x v="0"/>
    <n v="0.60000000000000009"/>
    <x v="20"/>
    <x v="249"/>
    <n v="1470.0000000000002"/>
    <n v="0.35"/>
  </r>
  <r>
    <x v="2"/>
    <n v="1128299"/>
    <x v="203"/>
    <x v="2"/>
    <x v="25"/>
    <x v="28"/>
    <x v="1"/>
    <n v="0.65000000000000013"/>
    <x v="20"/>
    <x v="258"/>
    <n v="1820.0000000000005"/>
    <n v="0.4"/>
  </r>
  <r>
    <x v="2"/>
    <n v="1128299"/>
    <x v="203"/>
    <x v="2"/>
    <x v="25"/>
    <x v="28"/>
    <x v="2"/>
    <n v="0.60000000000000009"/>
    <x v="24"/>
    <x v="252"/>
    <n v="1050"/>
    <n v="0.35"/>
  </r>
  <r>
    <x v="2"/>
    <n v="1128299"/>
    <x v="203"/>
    <x v="2"/>
    <x v="25"/>
    <x v="28"/>
    <x v="3"/>
    <n v="0.60000000000000009"/>
    <x v="24"/>
    <x v="252"/>
    <n v="1050"/>
    <n v="0.35"/>
  </r>
  <r>
    <x v="2"/>
    <n v="1128299"/>
    <x v="203"/>
    <x v="2"/>
    <x v="25"/>
    <x v="28"/>
    <x v="4"/>
    <n v="0.70000000000000007"/>
    <x v="33"/>
    <x v="253"/>
    <n v="892.50000000000011"/>
    <n v="0.3"/>
  </r>
  <r>
    <x v="2"/>
    <n v="1128299"/>
    <x v="203"/>
    <x v="2"/>
    <x v="25"/>
    <x v="28"/>
    <x v="5"/>
    <n v="0.75000000000000011"/>
    <x v="28"/>
    <x v="567"/>
    <n v="984.37500000000011"/>
    <n v="0.25"/>
  </r>
  <r>
    <x v="2"/>
    <n v="1128299"/>
    <x v="90"/>
    <x v="2"/>
    <x v="26"/>
    <x v="29"/>
    <x v="0"/>
    <n v="0.29999999999999993"/>
    <x v="32"/>
    <x v="331"/>
    <n v="539.99999999999989"/>
    <n v="0.4"/>
  </r>
  <r>
    <x v="2"/>
    <n v="1128299"/>
    <x v="90"/>
    <x v="2"/>
    <x v="26"/>
    <x v="29"/>
    <x v="1"/>
    <n v="0.4"/>
    <x v="32"/>
    <x v="207"/>
    <n v="720"/>
    <n v="0.4"/>
  </r>
  <r>
    <x v="2"/>
    <n v="1128299"/>
    <x v="90"/>
    <x v="2"/>
    <x v="26"/>
    <x v="29"/>
    <x v="2"/>
    <n v="0.4"/>
    <x v="32"/>
    <x v="207"/>
    <n v="630"/>
    <n v="0.35"/>
  </r>
  <r>
    <x v="2"/>
    <n v="1128299"/>
    <x v="90"/>
    <x v="2"/>
    <x v="26"/>
    <x v="29"/>
    <x v="3"/>
    <n v="0.4"/>
    <x v="49"/>
    <x v="147"/>
    <n v="480"/>
    <n v="0.4"/>
  </r>
  <r>
    <x v="2"/>
    <n v="1128299"/>
    <x v="90"/>
    <x v="2"/>
    <x v="26"/>
    <x v="29"/>
    <x v="4"/>
    <n v="0.45000000000000012"/>
    <x v="44"/>
    <x v="133"/>
    <n v="393.75000000000006"/>
    <n v="0.35"/>
  </r>
  <r>
    <x v="2"/>
    <n v="1128299"/>
    <x v="90"/>
    <x v="2"/>
    <x v="26"/>
    <x v="29"/>
    <x v="5"/>
    <n v="0.4"/>
    <x v="32"/>
    <x v="207"/>
    <n v="450"/>
    <n v="0.25"/>
  </r>
  <r>
    <x v="2"/>
    <n v="1128299"/>
    <x v="91"/>
    <x v="2"/>
    <x v="26"/>
    <x v="29"/>
    <x v="0"/>
    <n v="0.29999999999999993"/>
    <x v="24"/>
    <x v="167"/>
    <n v="599.99999999999989"/>
    <n v="0.4"/>
  </r>
  <r>
    <x v="2"/>
    <n v="1128299"/>
    <x v="91"/>
    <x v="2"/>
    <x v="26"/>
    <x v="29"/>
    <x v="1"/>
    <n v="0.4"/>
    <x v="47"/>
    <x v="173"/>
    <n v="640"/>
    <n v="0.4"/>
  </r>
  <r>
    <x v="2"/>
    <n v="1128299"/>
    <x v="91"/>
    <x v="2"/>
    <x v="26"/>
    <x v="29"/>
    <x v="2"/>
    <n v="0.4"/>
    <x v="47"/>
    <x v="173"/>
    <n v="560"/>
    <n v="0.35"/>
  </r>
  <r>
    <x v="2"/>
    <n v="1128299"/>
    <x v="91"/>
    <x v="2"/>
    <x v="26"/>
    <x v="29"/>
    <x v="3"/>
    <n v="0.4"/>
    <x v="44"/>
    <x v="123"/>
    <n v="400"/>
    <n v="0.4"/>
  </r>
  <r>
    <x v="2"/>
    <n v="1128299"/>
    <x v="91"/>
    <x v="2"/>
    <x v="26"/>
    <x v="29"/>
    <x v="4"/>
    <n v="0.45000000000000012"/>
    <x v="37"/>
    <x v="545"/>
    <n v="275.62500000000006"/>
    <n v="0.35"/>
  </r>
  <r>
    <x v="2"/>
    <n v="1128299"/>
    <x v="91"/>
    <x v="2"/>
    <x v="26"/>
    <x v="29"/>
    <x v="5"/>
    <n v="0.4"/>
    <x v="48"/>
    <x v="146"/>
    <n v="375"/>
    <n v="0.25"/>
  </r>
  <r>
    <x v="2"/>
    <n v="1128299"/>
    <x v="92"/>
    <x v="2"/>
    <x v="26"/>
    <x v="29"/>
    <x v="0"/>
    <n v="0.4"/>
    <x v="28"/>
    <x v="193"/>
    <n v="840"/>
    <n v="0.4"/>
  </r>
  <r>
    <x v="2"/>
    <n v="1128299"/>
    <x v="92"/>
    <x v="2"/>
    <x v="26"/>
    <x v="29"/>
    <x v="1"/>
    <n v="0.5"/>
    <x v="48"/>
    <x v="203"/>
    <n v="750"/>
    <n v="0.4"/>
  </r>
  <r>
    <x v="2"/>
    <n v="1128299"/>
    <x v="92"/>
    <x v="2"/>
    <x v="26"/>
    <x v="29"/>
    <x v="2"/>
    <n v="0.5"/>
    <x v="48"/>
    <x v="203"/>
    <n v="656.25"/>
    <n v="0.35"/>
  </r>
  <r>
    <x v="2"/>
    <n v="1128299"/>
    <x v="92"/>
    <x v="2"/>
    <x v="26"/>
    <x v="29"/>
    <x v="3"/>
    <n v="0.5"/>
    <x v="44"/>
    <x v="142"/>
    <n v="500"/>
    <n v="0.4"/>
  </r>
  <r>
    <x v="2"/>
    <n v="1128299"/>
    <x v="92"/>
    <x v="2"/>
    <x v="26"/>
    <x v="29"/>
    <x v="4"/>
    <n v="0.55000000000000004"/>
    <x v="43"/>
    <x v="188"/>
    <n v="288.75"/>
    <n v="0.35"/>
  </r>
  <r>
    <x v="2"/>
    <n v="1128299"/>
    <x v="92"/>
    <x v="2"/>
    <x v="26"/>
    <x v="29"/>
    <x v="5"/>
    <n v="0.5"/>
    <x v="45"/>
    <x v="157"/>
    <n v="437.5"/>
    <n v="0.25"/>
  </r>
  <r>
    <x v="2"/>
    <n v="1128299"/>
    <x v="93"/>
    <x v="2"/>
    <x v="26"/>
    <x v="29"/>
    <x v="0"/>
    <n v="0.5"/>
    <x v="28"/>
    <x v="48"/>
    <n v="1050"/>
    <n v="0.4"/>
  </r>
  <r>
    <x v="2"/>
    <n v="1128299"/>
    <x v="93"/>
    <x v="2"/>
    <x v="26"/>
    <x v="29"/>
    <x v="1"/>
    <n v="0.55000000000000004"/>
    <x v="46"/>
    <x v="255"/>
    <n v="715.00000000000011"/>
    <n v="0.4"/>
  </r>
  <r>
    <x v="2"/>
    <n v="1128299"/>
    <x v="93"/>
    <x v="2"/>
    <x v="26"/>
    <x v="29"/>
    <x v="2"/>
    <n v="0.55000000000000004"/>
    <x v="48"/>
    <x v="138"/>
    <n v="721.875"/>
    <n v="0.35"/>
  </r>
  <r>
    <x v="2"/>
    <n v="1128299"/>
    <x v="93"/>
    <x v="2"/>
    <x v="26"/>
    <x v="29"/>
    <x v="3"/>
    <n v="0.5"/>
    <x v="35"/>
    <x v="140"/>
    <n v="550"/>
    <n v="0.4"/>
  </r>
  <r>
    <x v="2"/>
    <n v="1128299"/>
    <x v="93"/>
    <x v="2"/>
    <x v="26"/>
    <x v="29"/>
    <x v="4"/>
    <n v="0.55000000000000004"/>
    <x v="37"/>
    <x v="117"/>
    <n v="336.875"/>
    <n v="0.35"/>
  </r>
  <r>
    <x v="2"/>
    <n v="1128299"/>
    <x v="93"/>
    <x v="2"/>
    <x v="26"/>
    <x v="29"/>
    <x v="5"/>
    <n v="0.70000000000000007"/>
    <x v="45"/>
    <x v="196"/>
    <n v="612.50000000000011"/>
    <n v="0.25"/>
  </r>
  <r>
    <x v="2"/>
    <n v="1128299"/>
    <x v="94"/>
    <x v="2"/>
    <x v="26"/>
    <x v="29"/>
    <x v="0"/>
    <n v="0.5"/>
    <x v="21"/>
    <x v="80"/>
    <n v="1100"/>
    <n v="0.4"/>
  </r>
  <r>
    <x v="2"/>
    <n v="1128299"/>
    <x v="94"/>
    <x v="2"/>
    <x v="26"/>
    <x v="29"/>
    <x v="1"/>
    <n v="0.55000000000000004"/>
    <x v="47"/>
    <x v="42"/>
    <n v="880"/>
    <n v="0.4"/>
  </r>
  <r>
    <x v="2"/>
    <n v="1128299"/>
    <x v="94"/>
    <x v="2"/>
    <x v="26"/>
    <x v="29"/>
    <x v="2"/>
    <n v="0.55000000000000004"/>
    <x v="33"/>
    <x v="256"/>
    <n v="818.125"/>
    <n v="0.35"/>
  </r>
  <r>
    <x v="2"/>
    <n v="1128299"/>
    <x v="94"/>
    <x v="2"/>
    <x v="26"/>
    <x v="29"/>
    <x v="3"/>
    <n v="0.5"/>
    <x v="46"/>
    <x v="132"/>
    <n v="650"/>
    <n v="0.4"/>
  </r>
  <r>
    <x v="2"/>
    <n v="1128299"/>
    <x v="94"/>
    <x v="2"/>
    <x v="26"/>
    <x v="29"/>
    <x v="4"/>
    <n v="0.55000000000000004"/>
    <x v="38"/>
    <x v="116"/>
    <n v="433.125"/>
    <n v="0.35"/>
  </r>
  <r>
    <x v="2"/>
    <n v="1128299"/>
    <x v="94"/>
    <x v="2"/>
    <x v="26"/>
    <x v="29"/>
    <x v="5"/>
    <n v="0.70000000000000007"/>
    <x v="47"/>
    <x v="219"/>
    <n v="700.00000000000011"/>
    <n v="0.25"/>
  </r>
  <r>
    <x v="2"/>
    <n v="1128299"/>
    <x v="95"/>
    <x v="2"/>
    <x v="26"/>
    <x v="29"/>
    <x v="0"/>
    <n v="0.5"/>
    <x v="22"/>
    <x v="73"/>
    <n v="1350"/>
    <n v="0.4"/>
  </r>
  <r>
    <x v="2"/>
    <n v="1128299"/>
    <x v="95"/>
    <x v="2"/>
    <x v="26"/>
    <x v="29"/>
    <x v="1"/>
    <n v="0.55000000000000004"/>
    <x v="28"/>
    <x v="170"/>
    <n v="1155.0000000000002"/>
    <n v="0.4"/>
  </r>
  <r>
    <x v="2"/>
    <n v="1128299"/>
    <x v="95"/>
    <x v="2"/>
    <x v="26"/>
    <x v="29"/>
    <x v="2"/>
    <n v="0.55000000000000004"/>
    <x v="28"/>
    <x v="170"/>
    <n v="1010.6250000000001"/>
    <n v="0.35"/>
  </r>
  <r>
    <x v="2"/>
    <n v="1128299"/>
    <x v="95"/>
    <x v="2"/>
    <x v="26"/>
    <x v="29"/>
    <x v="3"/>
    <n v="0.5"/>
    <x v="47"/>
    <x v="47"/>
    <n v="800"/>
    <n v="0.4"/>
  </r>
  <r>
    <x v="2"/>
    <n v="1128299"/>
    <x v="95"/>
    <x v="2"/>
    <x v="26"/>
    <x v="29"/>
    <x v="4"/>
    <n v="0.55000000000000004"/>
    <x v="35"/>
    <x v="408"/>
    <n v="529.375"/>
    <n v="0.35"/>
  </r>
  <r>
    <x v="2"/>
    <n v="1128299"/>
    <x v="95"/>
    <x v="2"/>
    <x v="26"/>
    <x v="29"/>
    <x v="5"/>
    <n v="0.70000000000000007"/>
    <x v="31"/>
    <x v="243"/>
    <n v="1006.2500000000001"/>
    <n v="0.25"/>
  </r>
  <r>
    <x v="2"/>
    <n v="1128299"/>
    <x v="96"/>
    <x v="2"/>
    <x v="26"/>
    <x v="29"/>
    <x v="0"/>
    <n v="0.5"/>
    <x v="27"/>
    <x v="78"/>
    <n v="1450"/>
    <n v="0.4"/>
  </r>
  <r>
    <x v="2"/>
    <n v="1128299"/>
    <x v="96"/>
    <x v="2"/>
    <x v="26"/>
    <x v="29"/>
    <x v="1"/>
    <n v="0.55000000000000004"/>
    <x v="31"/>
    <x v="76"/>
    <n v="1265.0000000000002"/>
    <n v="0.4"/>
  </r>
  <r>
    <x v="2"/>
    <n v="1128299"/>
    <x v="96"/>
    <x v="2"/>
    <x v="26"/>
    <x v="29"/>
    <x v="2"/>
    <n v="0.55000000000000004"/>
    <x v="28"/>
    <x v="170"/>
    <n v="1010.6250000000001"/>
    <n v="0.35"/>
  </r>
  <r>
    <x v="2"/>
    <n v="1128299"/>
    <x v="96"/>
    <x v="2"/>
    <x v="26"/>
    <x v="29"/>
    <x v="3"/>
    <n v="0.5"/>
    <x v="33"/>
    <x v="43"/>
    <n v="850"/>
    <n v="0.4"/>
  </r>
  <r>
    <x v="2"/>
    <n v="1128299"/>
    <x v="96"/>
    <x v="2"/>
    <x v="26"/>
    <x v="29"/>
    <x v="4"/>
    <n v="0.55000000000000004"/>
    <x v="34"/>
    <x v="356"/>
    <n v="914.37499999999989"/>
    <n v="0.35"/>
  </r>
  <r>
    <x v="2"/>
    <n v="1128299"/>
    <x v="96"/>
    <x v="2"/>
    <x v="26"/>
    <x v="29"/>
    <x v="5"/>
    <n v="0.70000000000000007"/>
    <x v="34"/>
    <x v="204"/>
    <n v="831.25000000000011"/>
    <n v="0.25"/>
  </r>
  <r>
    <x v="2"/>
    <n v="1128299"/>
    <x v="97"/>
    <x v="2"/>
    <x v="26"/>
    <x v="29"/>
    <x v="0"/>
    <n v="0.55000000000000004"/>
    <x v="22"/>
    <x v="105"/>
    <n v="1485.0000000000002"/>
    <n v="0.4"/>
  </r>
  <r>
    <x v="2"/>
    <n v="1128299"/>
    <x v="97"/>
    <x v="2"/>
    <x v="26"/>
    <x v="29"/>
    <x v="1"/>
    <n v="0.60000000000000009"/>
    <x v="23"/>
    <x v="232"/>
    <n v="1500.0000000000002"/>
    <n v="0.4"/>
  </r>
  <r>
    <x v="2"/>
    <n v="1128299"/>
    <x v="97"/>
    <x v="2"/>
    <x v="26"/>
    <x v="29"/>
    <x v="2"/>
    <n v="0.55000000000000004"/>
    <x v="24"/>
    <x v="80"/>
    <n v="962.49999999999989"/>
    <n v="0.35"/>
  </r>
  <r>
    <x v="2"/>
    <n v="1128299"/>
    <x v="97"/>
    <x v="2"/>
    <x v="26"/>
    <x v="29"/>
    <x v="3"/>
    <n v="0.55000000000000004"/>
    <x v="32"/>
    <x v="111"/>
    <n v="990"/>
    <n v="0.4"/>
  </r>
  <r>
    <x v="2"/>
    <n v="1128299"/>
    <x v="97"/>
    <x v="2"/>
    <x v="26"/>
    <x v="29"/>
    <x v="4"/>
    <n v="0.65"/>
    <x v="32"/>
    <x v="62"/>
    <n v="1023.7499999999999"/>
    <n v="0.35"/>
  </r>
  <r>
    <x v="2"/>
    <n v="1128299"/>
    <x v="97"/>
    <x v="2"/>
    <x v="26"/>
    <x v="29"/>
    <x v="5"/>
    <n v="0.70000000000000007"/>
    <x v="33"/>
    <x v="253"/>
    <n v="743.75000000000011"/>
    <n v="0.25"/>
  </r>
  <r>
    <x v="2"/>
    <n v="1128299"/>
    <x v="98"/>
    <x v="2"/>
    <x v="26"/>
    <x v="29"/>
    <x v="0"/>
    <n v="0.45000000000000012"/>
    <x v="25"/>
    <x v="568"/>
    <n v="1080.0000000000005"/>
    <n v="0.4"/>
  </r>
  <r>
    <x v="2"/>
    <n v="1128299"/>
    <x v="98"/>
    <x v="2"/>
    <x v="26"/>
    <x v="29"/>
    <x v="1"/>
    <n v="0.50000000000000011"/>
    <x v="25"/>
    <x v="252"/>
    <n v="1200.0000000000002"/>
    <n v="0.4"/>
  </r>
  <r>
    <x v="2"/>
    <n v="1128299"/>
    <x v="98"/>
    <x v="2"/>
    <x v="26"/>
    <x v="29"/>
    <x v="2"/>
    <n v="0.45000000000000012"/>
    <x v="32"/>
    <x v="569"/>
    <n v="708.75000000000011"/>
    <n v="0.35"/>
  </r>
  <r>
    <x v="2"/>
    <n v="1128299"/>
    <x v="98"/>
    <x v="2"/>
    <x v="26"/>
    <x v="29"/>
    <x v="3"/>
    <n v="0.45000000000000012"/>
    <x v="47"/>
    <x v="549"/>
    <n v="720.00000000000023"/>
    <n v="0.4"/>
  </r>
  <r>
    <x v="2"/>
    <n v="1128299"/>
    <x v="98"/>
    <x v="2"/>
    <x v="26"/>
    <x v="29"/>
    <x v="4"/>
    <n v="0.55000000000000004"/>
    <x v="47"/>
    <x v="42"/>
    <n v="770"/>
    <n v="0.35"/>
  </r>
  <r>
    <x v="2"/>
    <n v="1128299"/>
    <x v="98"/>
    <x v="2"/>
    <x v="26"/>
    <x v="29"/>
    <x v="5"/>
    <n v="0.60000000000000009"/>
    <x v="32"/>
    <x v="217"/>
    <n v="675.00000000000011"/>
    <n v="0.25"/>
  </r>
  <r>
    <x v="2"/>
    <n v="1128299"/>
    <x v="99"/>
    <x v="2"/>
    <x v="26"/>
    <x v="29"/>
    <x v="0"/>
    <n v="0.45000000000000012"/>
    <x v="28"/>
    <x v="464"/>
    <n v="945.00000000000023"/>
    <n v="0.4"/>
  </r>
  <r>
    <x v="2"/>
    <n v="1128299"/>
    <x v="99"/>
    <x v="2"/>
    <x v="26"/>
    <x v="29"/>
    <x v="1"/>
    <n v="0.50000000000000011"/>
    <x v="28"/>
    <x v="195"/>
    <n v="1050.0000000000002"/>
    <n v="0.4"/>
  </r>
  <r>
    <x v="2"/>
    <n v="1128299"/>
    <x v="99"/>
    <x v="2"/>
    <x v="26"/>
    <x v="29"/>
    <x v="2"/>
    <n v="0.45000000000000012"/>
    <x v="45"/>
    <x v="570"/>
    <n v="551.25000000000011"/>
    <n v="0.35"/>
  </r>
  <r>
    <x v="2"/>
    <n v="1128299"/>
    <x v="99"/>
    <x v="2"/>
    <x v="26"/>
    <x v="29"/>
    <x v="3"/>
    <n v="0.45000000000000012"/>
    <x v="46"/>
    <x v="571"/>
    <n v="585.00000000000023"/>
    <n v="0.4"/>
  </r>
  <r>
    <x v="2"/>
    <n v="1128299"/>
    <x v="99"/>
    <x v="2"/>
    <x v="26"/>
    <x v="29"/>
    <x v="4"/>
    <n v="0.55000000000000004"/>
    <x v="49"/>
    <x v="205"/>
    <n v="577.5"/>
    <n v="0.35"/>
  </r>
  <r>
    <x v="2"/>
    <n v="1128299"/>
    <x v="99"/>
    <x v="2"/>
    <x v="26"/>
    <x v="29"/>
    <x v="5"/>
    <n v="0.70000000000000007"/>
    <x v="45"/>
    <x v="196"/>
    <n v="612.50000000000011"/>
    <n v="0.25"/>
  </r>
  <r>
    <x v="2"/>
    <n v="1128299"/>
    <x v="100"/>
    <x v="2"/>
    <x v="26"/>
    <x v="29"/>
    <x v="0"/>
    <n v="0.55000000000000004"/>
    <x v="28"/>
    <x v="170"/>
    <n v="1155.0000000000002"/>
    <n v="0.4"/>
  </r>
  <r>
    <x v="2"/>
    <n v="1128299"/>
    <x v="100"/>
    <x v="2"/>
    <x v="26"/>
    <x v="29"/>
    <x v="1"/>
    <n v="0.60000000000000009"/>
    <x v="31"/>
    <x v="225"/>
    <n v="1380.0000000000002"/>
    <n v="0.4"/>
  </r>
  <r>
    <x v="2"/>
    <n v="1128299"/>
    <x v="100"/>
    <x v="2"/>
    <x v="26"/>
    <x v="29"/>
    <x v="2"/>
    <n v="0.55000000000000004"/>
    <x v="33"/>
    <x v="256"/>
    <n v="818.125"/>
    <n v="0.35"/>
  </r>
  <r>
    <x v="2"/>
    <n v="1128299"/>
    <x v="100"/>
    <x v="2"/>
    <x v="26"/>
    <x v="29"/>
    <x v="3"/>
    <n v="0.55000000000000004"/>
    <x v="47"/>
    <x v="42"/>
    <n v="880"/>
    <n v="0.4"/>
  </r>
  <r>
    <x v="2"/>
    <n v="1128299"/>
    <x v="100"/>
    <x v="2"/>
    <x v="26"/>
    <x v="29"/>
    <x v="4"/>
    <n v="0.65"/>
    <x v="45"/>
    <x v="154"/>
    <n v="796.25"/>
    <n v="0.35"/>
  </r>
  <r>
    <x v="2"/>
    <n v="1128299"/>
    <x v="100"/>
    <x v="2"/>
    <x v="26"/>
    <x v="29"/>
    <x v="5"/>
    <n v="0.70000000000000007"/>
    <x v="34"/>
    <x v="204"/>
    <n v="831.25000000000011"/>
    <n v="0.25"/>
  </r>
  <r>
    <x v="2"/>
    <n v="1128299"/>
    <x v="101"/>
    <x v="2"/>
    <x v="26"/>
    <x v="29"/>
    <x v="0"/>
    <n v="0.55000000000000004"/>
    <x v="22"/>
    <x v="105"/>
    <n v="1485.0000000000002"/>
    <n v="0.4"/>
  </r>
  <r>
    <x v="2"/>
    <n v="1128299"/>
    <x v="101"/>
    <x v="2"/>
    <x v="26"/>
    <x v="29"/>
    <x v="1"/>
    <n v="0.60000000000000009"/>
    <x v="22"/>
    <x v="229"/>
    <n v="1620.0000000000002"/>
    <n v="0.4"/>
  </r>
  <r>
    <x v="2"/>
    <n v="1128299"/>
    <x v="101"/>
    <x v="2"/>
    <x v="26"/>
    <x v="29"/>
    <x v="2"/>
    <n v="0.55000000000000004"/>
    <x v="34"/>
    <x v="356"/>
    <n v="914.37499999999989"/>
    <n v="0.35"/>
  </r>
  <r>
    <x v="2"/>
    <n v="1128299"/>
    <x v="101"/>
    <x v="2"/>
    <x v="26"/>
    <x v="29"/>
    <x v="3"/>
    <n v="0.55000000000000004"/>
    <x v="34"/>
    <x v="356"/>
    <n v="1045"/>
    <n v="0.4"/>
  </r>
  <r>
    <x v="2"/>
    <n v="1128299"/>
    <x v="101"/>
    <x v="2"/>
    <x v="26"/>
    <x v="29"/>
    <x v="4"/>
    <n v="0.65"/>
    <x v="47"/>
    <x v="51"/>
    <n v="909.99999999999989"/>
    <n v="0.35"/>
  </r>
  <r>
    <x v="2"/>
    <n v="1128299"/>
    <x v="101"/>
    <x v="2"/>
    <x v="26"/>
    <x v="29"/>
    <x v="5"/>
    <n v="0.70000000000000007"/>
    <x v="24"/>
    <x v="248"/>
    <n v="875.00000000000011"/>
    <n v="0.25"/>
  </r>
  <r>
    <x v="0"/>
    <n v="1185732"/>
    <x v="204"/>
    <x v="4"/>
    <x v="27"/>
    <x v="30"/>
    <x v="0"/>
    <n v="0.4"/>
    <x v="13"/>
    <x v="463"/>
    <n v="1845"/>
    <n v="0.45"/>
  </r>
  <r>
    <x v="0"/>
    <n v="1185732"/>
    <x v="204"/>
    <x v="4"/>
    <x v="27"/>
    <x v="30"/>
    <x v="1"/>
    <n v="0.4"/>
    <x v="6"/>
    <x v="211"/>
    <n v="1155"/>
    <n v="0.35"/>
  </r>
  <r>
    <x v="0"/>
    <n v="1185732"/>
    <x v="204"/>
    <x v="4"/>
    <x v="27"/>
    <x v="30"/>
    <x v="2"/>
    <n v="0.30000000000000004"/>
    <x v="6"/>
    <x v="468"/>
    <n v="618.75000000000011"/>
    <n v="0.25"/>
  </r>
  <r>
    <x v="0"/>
    <n v="1185732"/>
    <x v="204"/>
    <x v="4"/>
    <x v="27"/>
    <x v="30"/>
    <x v="3"/>
    <n v="0.35"/>
    <x v="22"/>
    <x v="45"/>
    <n v="708.75"/>
    <n v="0.3"/>
  </r>
  <r>
    <x v="0"/>
    <n v="1185732"/>
    <x v="204"/>
    <x v="4"/>
    <x v="27"/>
    <x v="30"/>
    <x v="4"/>
    <n v="0.5"/>
    <x v="27"/>
    <x v="78"/>
    <n v="1268.75"/>
    <n v="0.35"/>
  </r>
  <r>
    <x v="0"/>
    <n v="1185732"/>
    <x v="204"/>
    <x v="4"/>
    <x v="27"/>
    <x v="30"/>
    <x v="5"/>
    <n v="0.4"/>
    <x v="6"/>
    <x v="211"/>
    <n v="1650"/>
    <n v="0.5"/>
  </r>
  <r>
    <x v="0"/>
    <n v="1185732"/>
    <x v="205"/>
    <x v="4"/>
    <x v="27"/>
    <x v="30"/>
    <x v="0"/>
    <n v="0.4"/>
    <x v="15"/>
    <x v="572"/>
    <n v="1935"/>
    <n v="0.45"/>
  </r>
  <r>
    <x v="0"/>
    <n v="1185732"/>
    <x v="205"/>
    <x v="4"/>
    <x v="27"/>
    <x v="30"/>
    <x v="1"/>
    <n v="0.4"/>
    <x v="27"/>
    <x v="174"/>
    <n v="1014.9999999999999"/>
    <n v="0.35"/>
  </r>
  <r>
    <x v="0"/>
    <n v="1185732"/>
    <x v="205"/>
    <x v="4"/>
    <x v="27"/>
    <x v="30"/>
    <x v="2"/>
    <n v="0.30000000000000004"/>
    <x v="29"/>
    <x v="168"/>
    <n v="581.25000000000011"/>
    <n v="0.25"/>
  </r>
  <r>
    <x v="0"/>
    <n v="1185732"/>
    <x v="205"/>
    <x v="4"/>
    <x v="27"/>
    <x v="30"/>
    <x v="3"/>
    <n v="0.35"/>
    <x v="23"/>
    <x v="46"/>
    <n v="656.25"/>
    <n v="0.3"/>
  </r>
  <r>
    <x v="0"/>
    <n v="1185732"/>
    <x v="205"/>
    <x v="4"/>
    <x v="27"/>
    <x v="30"/>
    <x v="4"/>
    <n v="0.5"/>
    <x v="20"/>
    <x v="49"/>
    <n v="1225"/>
    <n v="0.35"/>
  </r>
  <r>
    <x v="0"/>
    <n v="1185732"/>
    <x v="205"/>
    <x v="4"/>
    <x v="27"/>
    <x v="30"/>
    <x v="5"/>
    <n v="0.35"/>
    <x v="9"/>
    <x v="59"/>
    <n v="1400"/>
    <n v="0.5"/>
  </r>
  <r>
    <x v="0"/>
    <n v="1185732"/>
    <x v="115"/>
    <x v="4"/>
    <x v="27"/>
    <x v="30"/>
    <x v="0"/>
    <n v="0.35"/>
    <x v="72"/>
    <x v="573"/>
    <n v="1606.5"/>
    <n v="0.45"/>
  </r>
  <r>
    <x v="0"/>
    <n v="1185732"/>
    <x v="115"/>
    <x v="4"/>
    <x v="27"/>
    <x v="30"/>
    <x v="1"/>
    <n v="0.35"/>
    <x v="20"/>
    <x v="41"/>
    <n v="857.5"/>
    <n v="0.35"/>
  </r>
  <r>
    <x v="0"/>
    <n v="1185732"/>
    <x v="115"/>
    <x v="4"/>
    <x v="27"/>
    <x v="30"/>
    <x v="2"/>
    <n v="0.25"/>
    <x v="27"/>
    <x v="522"/>
    <n v="453.125"/>
    <n v="0.25"/>
  </r>
  <r>
    <x v="0"/>
    <n v="1185732"/>
    <x v="115"/>
    <x v="4"/>
    <x v="27"/>
    <x v="30"/>
    <x v="3"/>
    <n v="0.29999999999999993"/>
    <x v="31"/>
    <x v="574"/>
    <n v="517.49999999999989"/>
    <n v="0.3"/>
  </r>
  <r>
    <x v="0"/>
    <n v="1185732"/>
    <x v="115"/>
    <x v="4"/>
    <x v="27"/>
    <x v="30"/>
    <x v="4"/>
    <n v="0.45000000000000007"/>
    <x v="23"/>
    <x v="224"/>
    <n v="984.37500000000011"/>
    <n v="0.35"/>
  </r>
  <r>
    <x v="0"/>
    <n v="1185732"/>
    <x v="115"/>
    <x v="4"/>
    <x v="27"/>
    <x v="30"/>
    <x v="5"/>
    <n v="0.35"/>
    <x v="27"/>
    <x v="53"/>
    <n v="1268.75"/>
    <n v="0.5"/>
  </r>
  <r>
    <x v="0"/>
    <n v="1185732"/>
    <x v="206"/>
    <x v="4"/>
    <x v="27"/>
    <x v="30"/>
    <x v="0"/>
    <n v="0.35"/>
    <x v="18"/>
    <x v="85"/>
    <n v="1535.625"/>
    <n v="0.45"/>
  </r>
  <r>
    <x v="0"/>
    <n v="1185732"/>
    <x v="206"/>
    <x v="4"/>
    <x v="27"/>
    <x v="30"/>
    <x v="1"/>
    <n v="0.35"/>
    <x v="22"/>
    <x v="45"/>
    <n v="826.875"/>
    <n v="0.35"/>
  </r>
  <r>
    <x v="0"/>
    <n v="1185732"/>
    <x v="206"/>
    <x v="4"/>
    <x v="27"/>
    <x v="30"/>
    <x v="2"/>
    <n v="0.25"/>
    <x v="22"/>
    <x v="153"/>
    <n v="421.875"/>
    <n v="0.25"/>
  </r>
  <r>
    <x v="0"/>
    <n v="1185732"/>
    <x v="206"/>
    <x v="4"/>
    <x v="27"/>
    <x v="30"/>
    <x v="3"/>
    <n v="0.29999999999999993"/>
    <x v="25"/>
    <x v="575"/>
    <n v="539.99999999999989"/>
    <n v="0.3"/>
  </r>
  <r>
    <x v="0"/>
    <n v="1185732"/>
    <x v="206"/>
    <x v="4"/>
    <x v="27"/>
    <x v="30"/>
    <x v="4"/>
    <n v="0.5"/>
    <x v="23"/>
    <x v="66"/>
    <n v="1093.75"/>
    <n v="0.35"/>
  </r>
  <r>
    <x v="0"/>
    <n v="1185732"/>
    <x v="206"/>
    <x v="4"/>
    <x v="27"/>
    <x v="30"/>
    <x v="5"/>
    <n v="0.4"/>
    <x v="29"/>
    <x v="349"/>
    <n v="1550"/>
    <n v="0.5"/>
  </r>
  <r>
    <x v="0"/>
    <n v="1185732"/>
    <x v="174"/>
    <x v="4"/>
    <x v="27"/>
    <x v="30"/>
    <x v="0"/>
    <n v="0.5"/>
    <x v="73"/>
    <x v="37"/>
    <n v="2351.25"/>
    <n v="0.45"/>
  </r>
  <r>
    <x v="0"/>
    <n v="1185732"/>
    <x v="174"/>
    <x v="4"/>
    <x v="27"/>
    <x v="30"/>
    <x v="1"/>
    <n v="0.5"/>
    <x v="30"/>
    <x v="69"/>
    <n v="1312.5"/>
    <n v="0.35"/>
  </r>
  <r>
    <x v="0"/>
    <n v="1185732"/>
    <x v="174"/>
    <x v="4"/>
    <x v="27"/>
    <x v="30"/>
    <x v="2"/>
    <n v="0.45"/>
    <x v="27"/>
    <x v="292"/>
    <n v="815.625"/>
    <n v="0.25"/>
  </r>
  <r>
    <x v="0"/>
    <n v="1185732"/>
    <x v="174"/>
    <x v="4"/>
    <x v="27"/>
    <x v="30"/>
    <x v="3"/>
    <n v="0.45"/>
    <x v="22"/>
    <x v="112"/>
    <n v="911.25"/>
    <n v="0.3"/>
  </r>
  <r>
    <x v="0"/>
    <n v="1185732"/>
    <x v="174"/>
    <x v="4"/>
    <x v="27"/>
    <x v="30"/>
    <x v="4"/>
    <n v="0.54999999999999993"/>
    <x v="20"/>
    <x v="265"/>
    <n v="1347.4999999999998"/>
    <n v="0.35"/>
  </r>
  <r>
    <x v="0"/>
    <n v="1185732"/>
    <x v="174"/>
    <x v="4"/>
    <x v="27"/>
    <x v="30"/>
    <x v="5"/>
    <n v="0.6"/>
    <x v="9"/>
    <x v="213"/>
    <n v="2400"/>
    <n v="0.5"/>
  </r>
  <r>
    <x v="0"/>
    <n v="1185732"/>
    <x v="207"/>
    <x v="4"/>
    <x v="27"/>
    <x v="30"/>
    <x v="0"/>
    <n v="0.54999999999999993"/>
    <x v="11"/>
    <x v="576"/>
    <n v="2598.7499999999995"/>
    <n v="0.45"/>
  </r>
  <r>
    <x v="0"/>
    <n v="1185732"/>
    <x v="207"/>
    <x v="4"/>
    <x v="27"/>
    <x v="30"/>
    <x v="1"/>
    <n v="0.5"/>
    <x v="9"/>
    <x v="2"/>
    <n v="1400"/>
    <n v="0.35"/>
  </r>
  <r>
    <x v="0"/>
    <n v="1185732"/>
    <x v="207"/>
    <x v="4"/>
    <x v="27"/>
    <x v="30"/>
    <x v="2"/>
    <n v="0.5"/>
    <x v="29"/>
    <x v="75"/>
    <n v="968.75"/>
    <n v="0.25"/>
  </r>
  <r>
    <x v="0"/>
    <n v="1185732"/>
    <x v="207"/>
    <x v="4"/>
    <x v="27"/>
    <x v="30"/>
    <x v="3"/>
    <n v="0.5"/>
    <x v="30"/>
    <x v="69"/>
    <n v="1125"/>
    <n v="0.3"/>
  </r>
  <r>
    <x v="0"/>
    <n v="1185732"/>
    <x v="207"/>
    <x v="4"/>
    <x v="27"/>
    <x v="30"/>
    <x v="4"/>
    <n v="0.65"/>
    <x v="30"/>
    <x v="64"/>
    <n v="1706.25"/>
    <n v="0.35"/>
  </r>
  <r>
    <x v="0"/>
    <n v="1185732"/>
    <x v="207"/>
    <x v="4"/>
    <x v="27"/>
    <x v="30"/>
    <x v="5"/>
    <n v="0.70000000000000007"/>
    <x v="8"/>
    <x v="96"/>
    <n v="3237.5000000000005"/>
    <n v="0.5"/>
  </r>
  <r>
    <x v="0"/>
    <n v="1185732"/>
    <x v="116"/>
    <x v="4"/>
    <x v="27"/>
    <x v="30"/>
    <x v="0"/>
    <n v="0.65"/>
    <x v="17"/>
    <x v="33"/>
    <n v="3363.75"/>
    <n v="0.45"/>
  </r>
  <r>
    <x v="0"/>
    <n v="1185732"/>
    <x v="116"/>
    <x v="4"/>
    <x v="27"/>
    <x v="30"/>
    <x v="1"/>
    <n v="0.60000000000000009"/>
    <x v="3"/>
    <x v="296"/>
    <n v="1890.0000000000002"/>
    <n v="0.35"/>
  </r>
  <r>
    <x v="0"/>
    <n v="1185732"/>
    <x v="116"/>
    <x v="4"/>
    <x v="27"/>
    <x v="30"/>
    <x v="2"/>
    <n v="0.55000000000000004"/>
    <x v="6"/>
    <x v="114"/>
    <n v="1134.375"/>
    <n v="0.25"/>
  </r>
  <r>
    <x v="0"/>
    <n v="1185732"/>
    <x v="116"/>
    <x v="4"/>
    <x v="27"/>
    <x v="30"/>
    <x v="3"/>
    <n v="0.55000000000000004"/>
    <x v="29"/>
    <x v="100"/>
    <n v="1278.75"/>
    <n v="0.3"/>
  </r>
  <r>
    <x v="0"/>
    <n v="1185732"/>
    <x v="116"/>
    <x v="4"/>
    <x v="27"/>
    <x v="30"/>
    <x v="4"/>
    <n v="0.65"/>
    <x v="9"/>
    <x v="97"/>
    <n v="1819.9999999999998"/>
    <n v="0.35"/>
  </r>
  <r>
    <x v="0"/>
    <n v="1185732"/>
    <x v="116"/>
    <x v="4"/>
    <x v="27"/>
    <x v="30"/>
    <x v="5"/>
    <n v="0.70000000000000007"/>
    <x v="18"/>
    <x v="297"/>
    <n v="3412.5000000000005"/>
    <n v="0.5"/>
  </r>
  <r>
    <x v="0"/>
    <n v="1185732"/>
    <x v="208"/>
    <x v="4"/>
    <x v="27"/>
    <x v="30"/>
    <x v="0"/>
    <n v="0.65"/>
    <x v="56"/>
    <x v="298"/>
    <n v="3290.625"/>
    <n v="0.45"/>
  </r>
  <r>
    <x v="0"/>
    <n v="1185732"/>
    <x v="208"/>
    <x v="4"/>
    <x v="27"/>
    <x v="30"/>
    <x v="1"/>
    <n v="0.60000000000000009"/>
    <x v="3"/>
    <x v="296"/>
    <n v="1890.0000000000002"/>
    <n v="0.35"/>
  </r>
  <r>
    <x v="0"/>
    <n v="1185732"/>
    <x v="208"/>
    <x v="4"/>
    <x v="27"/>
    <x v="30"/>
    <x v="2"/>
    <n v="0.55000000000000004"/>
    <x v="6"/>
    <x v="114"/>
    <n v="1134.375"/>
    <n v="0.25"/>
  </r>
  <r>
    <x v="0"/>
    <n v="1185732"/>
    <x v="208"/>
    <x v="4"/>
    <x v="27"/>
    <x v="30"/>
    <x v="3"/>
    <n v="0.45"/>
    <x v="29"/>
    <x v="290"/>
    <n v="1046.25"/>
    <n v="0.3"/>
  </r>
  <r>
    <x v="0"/>
    <n v="1185732"/>
    <x v="208"/>
    <x v="4"/>
    <x v="27"/>
    <x v="30"/>
    <x v="4"/>
    <n v="0.55000000000000004"/>
    <x v="30"/>
    <x v="71"/>
    <n v="1443.75"/>
    <n v="0.35"/>
  </r>
  <r>
    <x v="0"/>
    <n v="1185732"/>
    <x v="208"/>
    <x v="4"/>
    <x v="27"/>
    <x v="30"/>
    <x v="5"/>
    <n v="0.60000000000000009"/>
    <x v="8"/>
    <x v="99"/>
    <n v="2775.0000000000005"/>
    <n v="0.5"/>
  </r>
  <r>
    <x v="0"/>
    <n v="1185732"/>
    <x v="178"/>
    <x v="4"/>
    <x v="27"/>
    <x v="30"/>
    <x v="0"/>
    <n v="0.55000000000000004"/>
    <x v="13"/>
    <x v="24"/>
    <n v="2536.8750000000005"/>
    <n v="0.45"/>
  </r>
  <r>
    <x v="0"/>
    <n v="1185732"/>
    <x v="178"/>
    <x v="4"/>
    <x v="27"/>
    <x v="30"/>
    <x v="1"/>
    <n v="0.50000000000000011"/>
    <x v="6"/>
    <x v="302"/>
    <n v="1443.7500000000002"/>
    <n v="0.35"/>
  </r>
  <r>
    <x v="0"/>
    <n v="1185732"/>
    <x v="178"/>
    <x v="4"/>
    <x v="27"/>
    <x v="30"/>
    <x v="2"/>
    <n v="0.4"/>
    <x v="27"/>
    <x v="174"/>
    <n v="725"/>
    <n v="0.25"/>
  </r>
  <r>
    <x v="0"/>
    <n v="1185732"/>
    <x v="178"/>
    <x v="4"/>
    <x v="27"/>
    <x v="30"/>
    <x v="3"/>
    <n v="0.4"/>
    <x v="20"/>
    <x v="59"/>
    <n v="840"/>
    <n v="0.3"/>
  </r>
  <r>
    <x v="0"/>
    <n v="1185732"/>
    <x v="178"/>
    <x v="4"/>
    <x v="27"/>
    <x v="30"/>
    <x v="4"/>
    <n v="0.5"/>
    <x v="20"/>
    <x v="49"/>
    <n v="1225"/>
    <n v="0.35"/>
  </r>
  <r>
    <x v="0"/>
    <n v="1185732"/>
    <x v="178"/>
    <x v="4"/>
    <x v="27"/>
    <x v="30"/>
    <x v="5"/>
    <n v="0.55000000000000004"/>
    <x v="9"/>
    <x v="63"/>
    <n v="2200"/>
    <n v="0.5"/>
  </r>
  <r>
    <x v="0"/>
    <n v="1185732"/>
    <x v="209"/>
    <x v="4"/>
    <x v="27"/>
    <x v="30"/>
    <x v="0"/>
    <n v="0.55000000000000004"/>
    <x v="18"/>
    <x v="34"/>
    <n v="2413.125"/>
    <n v="0.45"/>
  </r>
  <r>
    <x v="0"/>
    <n v="1185732"/>
    <x v="209"/>
    <x v="4"/>
    <x v="27"/>
    <x v="30"/>
    <x v="1"/>
    <n v="0.45000000000000012"/>
    <x v="9"/>
    <x v="577"/>
    <n v="1260.0000000000002"/>
    <n v="0.35"/>
  </r>
  <r>
    <x v="0"/>
    <n v="1185732"/>
    <x v="209"/>
    <x v="4"/>
    <x v="27"/>
    <x v="30"/>
    <x v="2"/>
    <n v="0.45000000000000012"/>
    <x v="22"/>
    <x v="578"/>
    <n v="759.37500000000023"/>
    <n v="0.25"/>
  </r>
  <r>
    <x v="0"/>
    <n v="1185732"/>
    <x v="209"/>
    <x v="4"/>
    <x v="27"/>
    <x v="30"/>
    <x v="3"/>
    <n v="0.45000000000000012"/>
    <x v="26"/>
    <x v="579"/>
    <n v="877.50000000000023"/>
    <n v="0.3"/>
  </r>
  <r>
    <x v="0"/>
    <n v="1185732"/>
    <x v="209"/>
    <x v="4"/>
    <x v="27"/>
    <x v="30"/>
    <x v="4"/>
    <n v="0.55000000000000004"/>
    <x v="26"/>
    <x v="465"/>
    <n v="1251.25"/>
    <n v="0.35"/>
  </r>
  <r>
    <x v="0"/>
    <n v="1185732"/>
    <x v="209"/>
    <x v="4"/>
    <x v="27"/>
    <x v="30"/>
    <x v="5"/>
    <n v="0.6"/>
    <x v="29"/>
    <x v="171"/>
    <n v="2325"/>
    <n v="0.5"/>
  </r>
  <r>
    <x v="0"/>
    <n v="1185732"/>
    <x v="210"/>
    <x v="4"/>
    <x v="27"/>
    <x v="30"/>
    <x v="0"/>
    <n v="0.55000000000000004"/>
    <x v="8"/>
    <x v="16"/>
    <n v="2289.375"/>
    <n v="0.45"/>
  </r>
  <r>
    <x v="0"/>
    <n v="1185732"/>
    <x v="210"/>
    <x v="4"/>
    <x v="27"/>
    <x v="30"/>
    <x v="1"/>
    <n v="0.45000000000000012"/>
    <x v="30"/>
    <x v="492"/>
    <n v="1181.2500000000002"/>
    <n v="0.35"/>
  </r>
  <r>
    <x v="0"/>
    <n v="1185732"/>
    <x v="210"/>
    <x v="4"/>
    <x v="27"/>
    <x v="30"/>
    <x v="2"/>
    <n v="0.45000000000000012"/>
    <x v="74"/>
    <x v="580"/>
    <n v="781.87500000000023"/>
    <n v="0.25"/>
  </r>
  <r>
    <x v="0"/>
    <n v="1185732"/>
    <x v="210"/>
    <x v="4"/>
    <x v="27"/>
    <x v="30"/>
    <x v="3"/>
    <n v="0.55000000000000016"/>
    <x v="30"/>
    <x v="302"/>
    <n v="1237.5000000000002"/>
    <n v="0.3"/>
  </r>
  <r>
    <x v="0"/>
    <n v="1185732"/>
    <x v="210"/>
    <x v="4"/>
    <x v="27"/>
    <x v="30"/>
    <x v="4"/>
    <n v="0.70000000000000007"/>
    <x v="27"/>
    <x v="246"/>
    <n v="1776.2500000000002"/>
    <n v="0.35"/>
  </r>
  <r>
    <x v="0"/>
    <n v="1185732"/>
    <x v="210"/>
    <x v="4"/>
    <x v="27"/>
    <x v="30"/>
    <x v="5"/>
    <n v="0.75"/>
    <x v="6"/>
    <x v="581"/>
    <n v="3093.75"/>
    <n v="0.5"/>
  </r>
  <r>
    <x v="0"/>
    <n v="1185732"/>
    <x v="211"/>
    <x v="4"/>
    <x v="27"/>
    <x v="30"/>
    <x v="0"/>
    <n v="0.70000000000000007"/>
    <x v="15"/>
    <x v="582"/>
    <n v="3386.2500000000005"/>
    <n v="0.45"/>
  </r>
  <r>
    <x v="0"/>
    <n v="1185732"/>
    <x v="211"/>
    <x v="4"/>
    <x v="27"/>
    <x v="30"/>
    <x v="1"/>
    <n v="0.60000000000000009"/>
    <x v="10"/>
    <x v="103"/>
    <n v="1837.5000000000002"/>
    <n v="0.35"/>
  </r>
  <r>
    <x v="0"/>
    <n v="1185732"/>
    <x v="211"/>
    <x v="4"/>
    <x v="27"/>
    <x v="30"/>
    <x v="2"/>
    <n v="0.60000000000000009"/>
    <x v="6"/>
    <x v="301"/>
    <n v="1237.5000000000002"/>
    <n v="0.25"/>
  </r>
  <r>
    <x v="0"/>
    <n v="1185732"/>
    <x v="211"/>
    <x v="4"/>
    <x v="27"/>
    <x v="30"/>
    <x v="3"/>
    <n v="0.60000000000000009"/>
    <x v="29"/>
    <x v="458"/>
    <n v="1395.0000000000002"/>
    <n v="0.3"/>
  </r>
  <r>
    <x v="0"/>
    <n v="1185732"/>
    <x v="211"/>
    <x v="4"/>
    <x v="27"/>
    <x v="30"/>
    <x v="4"/>
    <n v="0.70000000000000007"/>
    <x v="29"/>
    <x v="102"/>
    <n v="1898.7500000000002"/>
    <n v="0.35"/>
  </r>
  <r>
    <x v="0"/>
    <n v="1185732"/>
    <x v="211"/>
    <x v="4"/>
    <x v="27"/>
    <x v="30"/>
    <x v="5"/>
    <n v="0.75"/>
    <x v="10"/>
    <x v="583"/>
    <n v="3281.25"/>
    <n v="0.5"/>
  </r>
  <r>
    <x v="0"/>
    <n v="1185732"/>
    <x v="212"/>
    <x v="4"/>
    <x v="28"/>
    <x v="31"/>
    <x v="0"/>
    <n v="0.35000000000000003"/>
    <x v="8"/>
    <x v="584"/>
    <n v="1295.0000000000002"/>
    <n v="0.4"/>
  </r>
  <r>
    <x v="0"/>
    <n v="1185732"/>
    <x v="212"/>
    <x v="4"/>
    <x v="28"/>
    <x v="31"/>
    <x v="1"/>
    <n v="0.35000000000000003"/>
    <x v="27"/>
    <x v="293"/>
    <n v="888.12500000000011"/>
    <n v="0.35"/>
  </r>
  <r>
    <x v="0"/>
    <n v="1185732"/>
    <x v="212"/>
    <x v="4"/>
    <x v="28"/>
    <x v="31"/>
    <x v="2"/>
    <n v="0.25000000000000006"/>
    <x v="27"/>
    <x v="585"/>
    <n v="725.00000000000023"/>
    <n v="0.4"/>
  </r>
  <r>
    <x v="0"/>
    <n v="1185732"/>
    <x v="212"/>
    <x v="4"/>
    <x v="28"/>
    <x v="31"/>
    <x v="3"/>
    <n v="0.3"/>
    <x v="31"/>
    <x v="539"/>
    <n v="690"/>
    <n v="0.4"/>
  </r>
  <r>
    <x v="0"/>
    <n v="1185732"/>
    <x v="212"/>
    <x v="4"/>
    <x v="28"/>
    <x v="31"/>
    <x v="4"/>
    <n v="0.45"/>
    <x v="23"/>
    <x v="67"/>
    <n v="984.37499999999989"/>
    <n v="0.35"/>
  </r>
  <r>
    <x v="0"/>
    <n v="1185732"/>
    <x v="212"/>
    <x v="4"/>
    <x v="28"/>
    <x v="31"/>
    <x v="5"/>
    <n v="0.35000000000000003"/>
    <x v="27"/>
    <x v="293"/>
    <n v="1268.7500000000002"/>
    <n v="0.5"/>
  </r>
  <r>
    <x v="0"/>
    <n v="1185732"/>
    <x v="172"/>
    <x v="4"/>
    <x v="28"/>
    <x v="31"/>
    <x v="0"/>
    <n v="0.35000000000000003"/>
    <x v="18"/>
    <x v="586"/>
    <n v="1365.0000000000002"/>
    <n v="0.4"/>
  </r>
  <r>
    <x v="0"/>
    <n v="1185732"/>
    <x v="172"/>
    <x v="4"/>
    <x v="28"/>
    <x v="31"/>
    <x v="1"/>
    <n v="0.35000000000000003"/>
    <x v="23"/>
    <x v="46"/>
    <n v="765.625"/>
    <n v="0.35"/>
  </r>
  <r>
    <x v="0"/>
    <n v="1185732"/>
    <x v="172"/>
    <x v="4"/>
    <x v="28"/>
    <x v="31"/>
    <x v="2"/>
    <n v="0.25000000000000006"/>
    <x v="22"/>
    <x v="344"/>
    <n v="675.00000000000023"/>
    <n v="0.4"/>
  </r>
  <r>
    <x v="0"/>
    <n v="1185732"/>
    <x v="172"/>
    <x v="4"/>
    <x v="28"/>
    <x v="31"/>
    <x v="3"/>
    <n v="0.3"/>
    <x v="28"/>
    <x v="151"/>
    <n v="630"/>
    <n v="0.4"/>
  </r>
  <r>
    <x v="0"/>
    <n v="1185732"/>
    <x v="172"/>
    <x v="4"/>
    <x v="28"/>
    <x v="31"/>
    <x v="4"/>
    <n v="0.45"/>
    <x v="25"/>
    <x v="52"/>
    <n v="944.99999999999989"/>
    <n v="0.35"/>
  </r>
  <r>
    <x v="0"/>
    <n v="1185732"/>
    <x v="172"/>
    <x v="4"/>
    <x v="28"/>
    <x v="31"/>
    <x v="5"/>
    <n v="0.3"/>
    <x v="20"/>
    <x v="193"/>
    <n v="1050"/>
    <n v="0.5"/>
  </r>
  <r>
    <x v="0"/>
    <n v="1185732"/>
    <x v="68"/>
    <x v="4"/>
    <x v="28"/>
    <x v="31"/>
    <x v="0"/>
    <n v="0.3"/>
    <x v="19"/>
    <x v="587"/>
    <n v="1104"/>
    <n v="0.4"/>
  </r>
  <r>
    <x v="0"/>
    <n v="1185732"/>
    <x v="68"/>
    <x v="4"/>
    <x v="28"/>
    <x v="31"/>
    <x v="1"/>
    <n v="0.3"/>
    <x v="25"/>
    <x v="207"/>
    <n v="630"/>
    <n v="0.35"/>
  </r>
  <r>
    <x v="0"/>
    <n v="1185732"/>
    <x v="68"/>
    <x v="4"/>
    <x v="28"/>
    <x v="31"/>
    <x v="2"/>
    <n v="0.2"/>
    <x v="23"/>
    <x v="142"/>
    <n v="500"/>
    <n v="0.4"/>
  </r>
  <r>
    <x v="0"/>
    <n v="1185732"/>
    <x v="68"/>
    <x v="4"/>
    <x v="28"/>
    <x v="31"/>
    <x v="3"/>
    <n v="0.24999999999999994"/>
    <x v="34"/>
    <x v="552"/>
    <n v="474.99999999999994"/>
    <n v="0.4"/>
  </r>
  <r>
    <x v="0"/>
    <n v="1185732"/>
    <x v="68"/>
    <x v="4"/>
    <x v="28"/>
    <x v="31"/>
    <x v="4"/>
    <n v="0.40000000000000008"/>
    <x v="28"/>
    <x v="162"/>
    <n v="735.00000000000011"/>
    <n v="0.35"/>
  </r>
  <r>
    <x v="0"/>
    <n v="1185732"/>
    <x v="68"/>
    <x v="4"/>
    <x v="28"/>
    <x v="31"/>
    <x v="5"/>
    <n v="0.3"/>
    <x v="23"/>
    <x v="203"/>
    <n v="937.5"/>
    <n v="0.5"/>
  </r>
  <r>
    <x v="0"/>
    <n v="1185732"/>
    <x v="69"/>
    <x v="4"/>
    <x v="28"/>
    <x v="31"/>
    <x v="0"/>
    <n v="0.3"/>
    <x v="10"/>
    <x v="48"/>
    <n v="1050"/>
    <n v="0.4"/>
  </r>
  <r>
    <x v="0"/>
    <n v="1185732"/>
    <x v="69"/>
    <x v="4"/>
    <x v="28"/>
    <x v="31"/>
    <x v="1"/>
    <n v="0.3"/>
    <x v="31"/>
    <x v="539"/>
    <n v="603.75"/>
    <n v="0.35"/>
  </r>
  <r>
    <x v="0"/>
    <n v="1185732"/>
    <x v="69"/>
    <x v="4"/>
    <x v="28"/>
    <x v="31"/>
    <x v="2"/>
    <n v="0.2"/>
    <x v="31"/>
    <x v="588"/>
    <n v="460"/>
    <n v="0.4"/>
  </r>
  <r>
    <x v="0"/>
    <n v="1185732"/>
    <x v="69"/>
    <x v="4"/>
    <x v="28"/>
    <x v="31"/>
    <x v="3"/>
    <n v="0.24999999999999994"/>
    <x v="24"/>
    <x v="589"/>
    <n v="499.99999999999994"/>
    <n v="0.4"/>
  </r>
  <r>
    <x v="0"/>
    <n v="1185732"/>
    <x v="69"/>
    <x v="4"/>
    <x v="28"/>
    <x v="31"/>
    <x v="4"/>
    <n v="0.45"/>
    <x v="28"/>
    <x v="45"/>
    <n v="826.875"/>
    <n v="0.35"/>
  </r>
  <r>
    <x v="0"/>
    <n v="1185732"/>
    <x v="69"/>
    <x v="4"/>
    <x v="28"/>
    <x v="31"/>
    <x v="5"/>
    <n v="0.35000000000000003"/>
    <x v="22"/>
    <x v="45"/>
    <n v="1181.25"/>
    <n v="0.5"/>
  </r>
  <r>
    <x v="0"/>
    <n v="1185732"/>
    <x v="16"/>
    <x v="4"/>
    <x v="28"/>
    <x v="31"/>
    <x v="0"/>
    <n v="0.45"/>
    <x v="75"/>
    <x v="590"/>
    <n v="1701"/>
    <n v="0.4"/>
  </r>
  <r>
    <x v="0"/>
    <n v="1185732"/>
    <x v="16"/>
    <x v="4"/>
    <x v="28"/>
    <x v="31"/>
    <x v="1"/>
    <n v="0.45"/>
    <x v="26"/>
    <x v="62"/>
    <n v="1023.7499999999999"/>
    <n v="0.35"/>
  </r>
  <r>
    <x v="0"/>
    <n v="1185732"/>
    <x v="16"/>
    <x v="4"/>
    <x v="28"/>
    <x v="31"/>
    <x v="2"/>
    <n v="0.4"/>
    <x v="23"/>
    <x v="54"/>
    <n v="1000"/>
    <n v="0.4"/>
  </r>
  <r>
    <x v="0"/>
    <n v="1185732"/>
    <x v="16"/>
    <x v="4"/>
    <x v="28"/>
    <x v="31"/>
    <x v="3"/>
    <n v="0.4"/>
    <x v="31"/>
    <x v="336"/>
    <n v="920"/>
    <n v="0.4"/>
  </r>
  <r>
    <x v="0"/>
    <n v="1185732"/>
    <x v="16"/>
    <x v="4"/>
    <x v="28"/>
    <x v="31"/>
    <x v="4"/>
    <n v="0.49999999999999994"/>
    <x v="25"/>
    <x v="591"/>
    <n v="1049.9999999999998"/>
    <n v="0.35"/>
  </r>
  <r>
    <x v="0"/>
    <n v="1185732"/>
    <x v="16"/>
    <x v="4"/>
    <x v="28"/>
    <x v="31"/>
    <x v="5"/>
    <n v="0.54999999999999993"/>
    <x v="20"/>
    <x v="265"/>
    <n v="1924.9999999999998"/>
    <n v="0.5"/>
  </r>
  <r>
    <x v="0"/>
    <n v="1185732"/>
    <x v="175"/>
    <x v="4"/>
    <x v="28"/>
    <x v="31"/>
    <x v="0"/>
    <n v="0.49999999999999994"/>
    <x v="5"/>
    <x v="592"/>
    <n v="1899.9999999999998"/>
    <n v="0.4"/>
  </r>
  <r>
    <x v="0"/>
    <n v="1185732"/>
    <x v="175"/>
    <x v="4"/>
    <x v="28"/>
    <x v="31"/>
    <x v="1"/>
    <n v="0.45"/>
    <x v="20"/>
    <x v="40"/>
    <n v="1102.5"/>
    <n v="0.35"/>
  </r>
  <r>
    <x v="0"/>
    <n v="1185732"/>
    <x v="175"/>
    <x v="4"/>
    <x v="28"/>
    <x v="31"/>
    <x v="2"/>
    <n v="0.5"/>
    <x v="22"/>
    <x v="73"/>
    <n v="1350"/>
    <n v="0.4"/>
  </r>
  <r>
    <x v="0"/>
    <n v="1185732"/>
    <x v="175"/>
    <x v="4"/>
    <x v="28"/>
    <x v="31"/>
    <x v="3"/>
    <n v="0.5"/>
    <x v="26"/>
    <x v="82"/>
    <n v="1300"/>
    <n v="0.4"/>
  </r>
  <r>
    <x v="0"/>
    <n v="1185732"/>
    <x v="175"/>
    <x v="4"/>
    <x v="28"/>
    <x v="31"/>
    <x v="4"/>
    <n v="0.65"/>
    <x v="26"/>
    <x v="106"/>
    <n v="1478.75"/>
    <n v="0.35"/>
  </r>
  <r>
    <x v="0"/>
    <n v="1185732"/>
    <x v="175"/>
    <x v="4"/>
    <x v="28"/>
    <x v="31"/>
    <x v="5"/>
    <n v="0.70000000000000007"/>
    <x v="6"/>
    <x v="299"/>
    <n v="2887.5000000000005"/>
    <n v="0.5"/>
  </r>
  <r>
    <x v="0"/>
    <n v="1185732"/>
    <x v="72"/>
    <x v="4"/>
    <x v="28"/>
    <x v="31"/>
    <x v="0"/>
    <n v="0.65"/>
    <x v="11"/>
    <x v="22"/>
    <n v="2730"/>
    <n v="0.4"/>
  </r>
  <r>
    <x v="0"/>
    <n v="1185732"/>
    <x v="72"/>
    <x v="4"/>
    <x v="28"/>
    <x v="31"/>
    <x v="1"/>
    <n v="0.60000000000000009"/>
    <x v="9"/>
    <x v="443"/>
    <n v="1680.0000000000002"/>
    <n v="0.35"/>
  </r>
  <r>
    <x v="0"/>
    <n v="1185732"/>
    <x v="72"/>
    <x v="4"/>
    <x v="28"/>
    <x v="31"/>
    <x v="2"/>
    <n v="0.55000000000000004"/>
    <x v="27"/>
    <x v="101"/>
    <n v="1595.0000000000002"/>
    <n v="0.4"/>
  </r>
  <r>
    <x v="0"/>
    <n v="1185732"/>
    <x v="72"/>
    <x v="4"/>
    <x v="28"/>
    <x v="31"/>
    <x v="3"/>
    <n v="0.55000000000000004"/>
    <x v="22"/>
    <x v="105"/>
    <n v="1485.0000000000002"/>
    <n v="0.4"/>
  </r>
  <r>
    <x v="0"/>
    <n v="1185732"/>
    <x v="72"/>
    <x v="4"/>
    <x v="28"/>
    <x v="31"/>
    <x v="4"/>
    <n v="0.65"/>
    <x v="20"/>
    <x v="109"/>
    <n v="1592.5"/>
    <n v="0.35"/>
  </r>
  <r>
    <x v="0"/>
    <n v="1185732"/>
    <x v="72"/>
    <x v="4"/>
    <x v="28"/>
    <x v="31"/>
    <x v="5"/>
    <n v="0.70000000000000007"/>
    <x v="10"/>
    <x v="593"/>
    <n v="3062.5000000000005"/>
    <n v="0.5"/>
  </r>
  <r>
    <x v="0"/>
    <n v="1185732"/>
    <x v="73"/>
    <x v="4"/>
    <x v="28"/>
    <x v="31"/>
    <x v="0"/>
    <n v="0.65"/>
    <x v="13"/>
    <x v="594"/>
    <n v="2665"/>
    <n v="0.4"/>
  </r>
  <r>
    <x v="0"/>
    <n v="1185732"/>
    <x v="73"/>
    <x v="4"/>
    <x v="28"/>
    <x v="31"/>
    <x v="1"/>
    <n v="0.60000000000000009"/>
    <x v="9"/>
    <x v="443"/>
    <n v="1680.0000000000002"/>
    <n v="0.35"/>
  </r>
  <r>
    <x v="0"/>
    <n v="1185732"/>
    <x v="73"/>
    <x v="4"/>
    <x v="28"/>
    <x v="31"/>
    <x v="2"/>
    <n v="0.55000000000000004"/>
    <x v="27"/>
    <x v="101"/>
    <n v="1595.0000000000002"/>
    <n v="0.4"/>
  </r>
  <r>
    <x v="0"/>
    <n v="1185732"/>
    <x v="73"/>
    <x v="4"/>
    <x v="28"/>
    <x v="31"/>
    <x v="3"/>
    <n v="0.45"/>
    <x v="22"/>
    <x v="112"/>
    <n v="1215"/>
    <n v="0.4"/>
  </r>
  <r>
    <x v="0"/>
    <n v="1185732"/>
    <x v="73"/>
    <x v="4"/>
    <x v="28"/>
    <x v="31"/>
    <x v="4"/>
    <n v="0.55000000000000004"/>
    <x v="26"/>
    <x v="465"/>
    <n v="1251.25"/>
    <n v="0.35"/>
  </r>
  <r>
    <x v="0"/>
    <n v="1185732"/>
    <x v="73"/>
    <x v="4"/>
    <x v="28"/>
    <x v="31"/>
    <x v="5"/>
    <n v="0.60000000000000009"/>
    <x v="6"/>
    <x v="301"/>
    <n v="2475.0000000000005"/>
    <n v="0.5"/>
  </r>
  <r>
    <x v="0"/>
    <n v="1185732"/>
    <x v="20"/>
    <x v="4"/>
    <x v="28"/>
    <x v="31"/>
    <x v="0"/>
    <n v="0.55000000000000004"/>
    <x v="8"/>
    <x v="16"/>
    <n v="2035"/>
    <n v="0.4"/>
  </r>
  <r>
    <x v="0"/>
    <n v="1185732"/>
    <x v="20"/>
    <x v="4"/>
    <x v="28"/>
    <x v="31"/>
    <x v="1"/>
    <n v="0.50000000000000011"/>
    <x v="27"/>
    <x v="303"/>
    <n v="1268.7500000000002"/>
    <n v="0.35"/>
  </r>
  <r>
    <x v="0"/>
    <n v="1185732"/>
    <x v="20"/>
    <x v="4"/>
    <x v="28"/>
    <x v="31"/>
    <x v="2"/>
    <n v="0.30000000000000004"/>
    <x v="23"/>
    <x v="528"/>
    <n v="750.00000000000011"/>
    <n v="0.4"/>
  </r>
  <r>
    <x v="0"/>
    <n v="1185732"/>
    <x v="20"/>
    <x v="4"/>
    <x v="28"/>
    <x v="31"/>
    <x v="3"/>
    <n v="0.30000000000000004"/>
    <x v="25"/>
    <x v="166"/>
    <n v="720.00000000000011"/>
    <n v="0.4"/>
  </r>
  <r>
    <x v="0"/>
    <n v="1185732"/>
    <x v="20"/>
    <x v="4"/>
    <x v="28"/>
    <x v="31"/>
    <x v="4"/>
    <n v="0.4"/>
    <x v="25"/>
    <x v="50"/>
    <n v="840"/>
    <n v="0.35"/>
  </r>
  <r>
    <x v="0"/>
    <n v="1185732"/>
    <x v="20"/>
    <x v="4"/>
    <x v="28"/>
    <x v="31"/>
    <x v="5"/>
    <n v="0.45000000000000007"/>
    <x v="20"/>
    <x v="254"/>
    <n v="1575.0000000000002"/>
    <n v="0.5"/>
  </r>
  <r>
    <x v="0"/>
    <n v="1185732"/>
    <x v="179"/>
    <x v="4"/>
    <x v="28"/>
    <x v="31"/>
    <x v="0"/>
    <n v="0.45000000000000007"/>
    <x v="10"/>
    <x v="567"/>
    <n v="1575.0000000000002"/>
    <n v="0.4"/>
  </r>
  <r>
    <x v="0"/>
    <n v="1185732"/>
    <x v="179"/>
    <x v="4"/>
    <x v="28"/>
    <x v="31"/>
    <x v="1"/>
    <n v="0.35000000000000009"/>
    <x v="20"/>
    <x v="196"/>
    <n v="857.50000000000011"/>
    <n v="0.35"/>
  </r>
  <r>
    <x v="0"/>
    <n v="1185732"/>
    <x v="179"/>
    <x v="4"/>
    <x v="28"/>
    <x v="31"/>
    <x v="2"/>
    <n v="0.35000000000000009"/>
    <x v="31"/>
    <x v="595"/>
    <n v="805.00000000000023"/>
    <n v="0.4"/>
  </r>
  <r>
    <x v="0"/>
    <n v="1185732"/>
    <x v="179"/>
    <x v="4"/>
    <x v="28"/>
    <x v="31"/>
    <x v="3"/>
    <n v="0.35000000000000009"/>
    <x v="21"/>
    <x v="596"/>
    <n v="770.00000000000023"/>
    <n v="0.4"/>
  </r>
  <r>
    <x v="0"/>
    <n v="1185732"/>
    <x v="179"/>
    <x v="4"/>
    <x v="28"/>
    <x v="31"/>
    <x v="4"/>
    <n v="0.45000000000000007"/>
    <x v="21"/>
    <x v="468"/>
    <n v="866.25000000000011"/>
    <n v="0.35"/>
  </r>
  <r>
    <x v="0"/>
    <n v="1185732"/>
    <x v="179"/>
    <x v="4"/>
    <x v="28"/>
    <x v="31"/>
    <x v="5"/>
    <n v="0.5"/>
    <x v="22"/>
    <x v="73"/>
    <n v="1687.5"/>
    <n v="0.5"/>
  </r>
  <r>
    <x v="0"/>
    <n v="1185732"/>
    <x v="76"/>
    <x v="4"/>
    <x v="28"/>
    <x v="31"/>
    <x v="0"/>
    <n v="0.45000000000000007"/>
    <x v="6"/>
    <x v="105"/>
    <n v="1485.0000000000002"/>
    <n v="0.4"/>
  </r>
  <r>
    <x v="0"/>
    <n v="1185732"/>
    <x v="76"/>
    <x v="4"/>
    <x v="28"/>
    <x v="31"/>
    <x v="1"/>
    <n v="0.35000000000000009"/>
    <x v="26"/>
    <x v="597"/>
    <n v="796.25000000000011"/>
    <n v="0.35"/>
  </r>
  <r>
    <x v="0"/>
    <n v="1185732"/>
    <x v="76"/>
    <x v="4"/>
    <x v="28"/>
    <x v="31"/>
    <x v="2"/>
    <n v="0.40000000000000013"/>
    <x v="76"/>
    <x v="598"/>
    <n v="952.00000000000045"/>
    <n v="0.4"/>
  </r>
  <r>
    <x v="0"/>
    <n v="1185732"/>
    <x v="76"/>
    <x v="4"/>
    <x v="28"/>
    <x v="31"/>
    <x v="3"/>
    <n v="0.6000000000000002"/>
    <x v="26"/>
    <x v="599"/>
    <n v="1560.0000000000007"/>
    <n v="0.4"/>
  </r>
  <r>
    <x v="0"/>
    <n v="1185732"/>
    <x v="76"/>
    <x v="4"/>
    <x v="28"/>
    <x v="31"/>
    <x v="4"/>
    <n v="0.75000000000000011"/>
    <x v="23"/>
    <x v="273"/>
    <n v="1640.6250000000002"/>
    <n v="0.35"/>
  </r>
  <r>
    <x v="0"/>
    <n v="1185732"/>
    <x v="76"/>
    <x v="4"/>
    <x v="28"/>
    <x v="31"/>
    <x v="5"/>
    <n v="0.75"/>
    <x v="27"/>
    <x v="600"/>
    <n v="2718.75"/>
    <n v="0.5"/>
  </r>
  <r>
    <x v="0"/>
    <n v="1185732"/>
    <x v="77"/>
    <x v="4"/>
    <x v="28"/>
    <x v="31"/>
    <x v="0"/>
    <n v="0.70000000000000007"/>
    <x v="18"/>
    <x v="297"/>
    <n v="2730.0000000000005"/>
    <n v="0.4"/>
  </r>
  <r>
    <x v="0"/>
    <n v="1185732"/>
    <x v="77"/>
    <x v="4"/>
    <x v="28"/>
    <x v="31"/>
    <x v="1"/>
    <n v="0.60000000000000009"/>
    <x v="29"/>
    <x v="458"/>
    <n v="1627.5000000000002"/>
    <n v="0.35"/>
  </r>
  <r>
    <x v="0"/>
    <n v="1185732"/>
    <x v="77"/>
    <x v="4"/>
    <x v="28"/>
    <x v="31"/>
    <x v="2"/>
    <n v="0.60000000000000009"/>
    <x v="27"/>
    <x v="454"/>
    <n v="1740.0000000000005"/>
    <n v="0.4"/>
  </r>
  <r>
    <x v="0"/>
    <n v="1185732"/>
    <x v="77"/>
    <x v="4"/>
    <x v="28"/>
    <x v="31"/>
    <x v="3"/>
    <n v="0.60000000000000009"/>
    <x v="22"/>
    <x v="229"/>
    <n v="1620.0000000000002"/>
    <n v="0.4"/>
  </r>
  <r>
    <x v="0"/>
    <n v="1185732"/>
    <x v="77"/>
    <x v="4"/>
    <x v="28"/>
    <x v="31"/>
    <x v="4"/>
    <n v="0.70000000000000007"/>
    <x v="22"/>
    <x v="176"/>
    <n v="1653.75"/>
    <n v="0.35"/>
  </r>
  <r>
    <x v="0"/>
    <n v="1185732"/>
    <x v="77"/>
    <x v="4"/>
    <x v="28"/>
    <x v="31"/>
    <x v="5"/>
    <n v="0.75"/>
    <x v="29"/>
    <x v="601"/>
    <n v="2906.25"/>
    <n v="0.5"/>
  </r>
  <r>
    <x v="0"/>
    <n v="1185732"/>
    <x v="90"/>
    <x v="4"/>
    <x v="29"/>
    <x v="32"/>
    <x v="0"/>
    <n v="0.35000000000000003"/>
    <x v="29"/>
    <x v="289"/>
    <n v="1085.0000000000002"/>
    <n v="0.4"/>
  </r>
  <r>
    <x v="0"/>
    <n v="1185732"/>
    <x v="90"/>
    <x v="4"/>
    <x v="29"/>
    <x v="32"/>
    <x v="1"/>
    <n v="0.35000000000000003"/>
    <x v="31"/>
    <x v="354"/>
    <n v="704.375"/>
    <n v="0.35"/>
  </r>
  <r>
    <x v="0"/>
    <n v="1185732"/>
    <x v="90"/>
    <x v="4"/>
    <x v="29"/>
    <x v="32"/>
    <x v="2"/>
    <n v="0.25000000000000006"/>
    <x v="31"/>
    <x v="345"/>
    <n v="575.00000000000011"/>
    <n v="0.4"/>
  </r>
  <r>
    <x v="0"/>
    <n v="1185732"/>
    <x v="90"/>
    <x v="4"/>
    <x v="29"/>
    <x v="32"/>
    <x v="3"/>
    <n v="0.3"/>
    <x v="33"/>
    <x v="233"/>
    <n v="510"/>
    <n v="0.4"/>
  </r>
  <r>
    <x v="0"/>
    <n v="1185732"/>
    <x v="90"/>
    <x v="4"/>
    <x v="29"/>
    <x v="32"/>
    <x v="4"/>
    <n v="0.45"/>
    <x v="34"/>
    <x v="115"/>
    <n v="748.125"/>
    <n v="0.35"/>
  </r>
  <r>
    <x v="0"/>
    <n v="1185732"/>
    <x v="90"/>
    <x v="4"/>
    <x v="29"/>
    <x v="32"/>
    <x v="5"/>
    <n v="0.35000000000000003"/>
    <x v="31"/>
    <x v="354"/>
    <n v="1006.2500000000001"/>
    <n v="0.5"/>
  </r>
  <r>
    <x v="0"/>
    <n v="1185732"/>
    <x v="119"/>
    <x v="4"/>
    <x v="29"/>
    <x v="32"/>
    <x v="0"/>
    <n v="0.35000000000000003"/>
    <x v="6"/>
    <x v="170"/>
    <n v="1155.0000000000002"/>
    <n v="0.4"/>
  </r>
  <r>
    <x v="0"/>
    <n v="1185732"/>
    <x v="119"/>
    <x v="4"/>
    <x v="29"/>
    <x v="32"/>
    <x v="1"/>
    <n v="0.35000000000000003"/>
    <x v="34"/>
    <x v="394"/>
    <n v="581.875"/>
    <n v="0.35"/>
  </r>
  <r>
    <x v="0"/>
    <n v="1185732"/>
    <x v="119"/>
    <x v="4"/>
    <x v="29"/>
    <x v="32"/>
    <x v="2"/>
    <n v="0.25000000000000006"/>
    <x v="28"/>
    <x v="342"/>
    <n v="525.00000000000011"/>
    <n v="0.4"/>
  </r>
  <r>
    <x v="0"/>
    <n v="1185732"/>
    <x v="119"/>
    <x v="4"/>
    <x v="29"/>
    <x v="32"/>
    <x v="3"/>
    <n v="0.3"/>
    <x v="48"/>
    <x v="127"/>
    <n v="450"/>
    <n v="0.4"/>
  </r>
  <r>
    <x v="0"/>
    <n v="1185732"/>
    <x v="119"/>
    <x v="4"/>
    <x v="29"/>
    <x v="32"/>
    <x v="4"/>
    <n v="0.45"/>
    <x v="32"/>
    <x v="158"/>
    <n v="708.75"/>
    <n v="0.35"/>
  </r>
  <r>
    <x v="0"/>
    <n v="1185732"/>
    <x v="119"/>
    <x v="4"/>
    <x v="29"/>
    <x v="32"/>
    <x v="5"/>
    <n v="0.3"/>
    <x v="21"/>
    <x v="240"/>
    <n v="825"/>
    <n v="0.5"/>
  </r>
  <r>
    <x v="0"/>
    <n v="1185732"/>
    <x v="137"/>
    <x v="4"/>
    <x v="29"/>
    <x v="32"/>
    <x v="0"/>
    <n v="0.3"/>
    <x v="66"/>
    <x v="602"/>
    <n v="924"/>
    <n v="0.4"/>
  </r>
  <r>
    <x v="0"/>
    <n v="1185732"/>
    <x v="137"/>
    <x v="4"/>
    <x v="29"/>
    <x v="32"/>
    <x v="1"/>
    <n v="0.3"/>
    <x v="32"/>
    <x v="198"/>
    <n v="472.49999999999994"/>
    <n v="0.35"/>
  </r>
  <r>
    <x v="0"/>
    <n v="1185732"/>
    <x v="137"/>
    <x v="4"/>
    <x v="29"/>
    <x v="32"/>
    <x v="2"/>
    <n v="0.2"/>
    <x v="34"/>
    <x v="603"/>
    <n v="380"/>
    <n v="0.4"/>
  </r>
  <r>
    <x v="0"/>
    <n v="1185732"/>
    <x v="137"/>
    <x v="4"/>
    <x v="29"/>
    <x v="32"/>
    <x v="3"/>
    <n v="0.24999999999999994"/>
    <x v="46"/>
    <x v="604"/>
    <n v="324.99999999999994"/>
    <n v="0.4"/>
  </r>
  <r>
    <x v="0"/>
    <n v="1185732"/>
    <x v="137"/>
    <x v="4"/>
    <x v="29"/>
    <x v="32"/>
    <x v="4"/>
    <n v="0.40000000000000008"/>
    <x v="48"/>
    <x v="192"/>
    <n v="525"/>
    <n v="0.35"/>
  </r>
  <r>
    <x v="0"/>
    <n v="1185732"/>
    <x v="137"/>
    <x v="4"/>
    <x v="29"/>
    <x v="32"/>
    <x v="5"/>
    <n v="0.3"/>
    <x v="34"/>
    <x v="341"/>
    <n v="712.5"/>
    <n v="0.5"/>
  </r>
  <r>
    <x v="0"/>
    <n v="1185732"/>
    <x v="138"/>
    <x v="4"/>
    <x v="29"/>
    <x v="32"/>
    <x v="0"/>
    <n v="0.3"/>
    <x v="27"/>
    <x v="150"/>
    <n v="870"/>
    <n v="0.4"/>
  </r>
  <r>
    <x v="0"/>
    <n v="1185732"/>
    <x v="138"/>
    <x v="4"/>
    <x v="29"/>
    <x v="32"/>
    <x v="1"/>
    <n v="0.3"/>
    <x v="33"/>
    <x v="233"/>
    <n v="446.25"/>
    <n v="0.35"/>
  </r>
  <r>
    <x v="0"/>
    <n v="1185732"/>
    <x v="138"/>
    <x v="4"/>
    <x v="29"/>
    <x v="32"/>
    <x v="2"/>
    <n v="0.2"/>
    <x v="33"/>
    <x v="501"/>
    <n v="340"/>
    <n v="0.4"/>
  </r>
  <r>
    <x v="0"/>
    <n v="1185732"/>
    <x v="138"/>
    <x v="4"/>
    <x v="29"/>
    <x v="32"/>
    <x v="3"/>
    <n v="0.24999999999999994"/>
    <x v="45"/>
    <x v="605"/>
    <n v="349.99999999999994"/>
    <n v="0.4"/>
  </r>
  <r>
    <x v="0"/>
    <n v="1185732"/>
    <x v="138"/>
    <x v="4"/>
    <x v="29"/>
    <x v="32"/>
    <x v="4"/>
    <n v="0.45"/>
    <x v="48"/>
    <x v="153"/>
    <n v="590.625"/>
    <n v="0.35"/>
  </r>
  <r>
    <x v="0"/>
    <n v="1185732"/>
    <x v="138"/>
    <x v="4"/>
    <x v="29"/>
    <x v="32"/>
    <x v="5"/>
    <n v="0.35000000000000003"/>
    <x v="28"/>
    <x v="450"/>
    <n v="918.75000000000011"/>
    <n v="0.5"/>
  </r>
  <r>
    <x v="0"/>
    <n v="1185732"/>
    <x v="213"/>
    <x v="4"/>
    <x v="29"/>
    <x v="32"/>
    <x v="0"/>
    <n v="0.45"/>
    <x v="67"/>
    <x v="606"/>
    <n v="1431"/>
    <n v="0.4"/>
  </r>
  <r>
    <x v="0"/>
    <n v="1185732"/>
    <x v="213"/>
    <x v="4"/>
    <x v="29"/>
    <x v="32"/>
    <x v="1"/>
    <n v="0.45"/>
    <x v="24"/>
    <x v="39"/>
    <n v="787.5"/>
    <n v="0.35"/>
  </r>
  <r>
    <x v="0"/>
    <n v="1185732"/>
    <x v="213"/>
    <x v="4"/>
    <x v="29"/>
    <x v="32"/>
    <x v="2"/>
    <n v="0.4"/>
    <x v="34"/>
    <x v="235"/>
    <n v="760"/>
    <n v="0.4"/>
  </r>
  <r>
    <x v="0"/>
    <n v="1185732"/>
    <x v="213"/>
    <x v="4"/>
    <x v="29"/>
    <x v="32"/>
    <x v="3"/>
    <n v="0.4"/>
    <x v="33"/>
    <x v="234"/>
    <n v="680"/>
    <n v="0.4"/>
  </r>
  <r>
    <x v="0"/>
    <n v="1185732"/>
    <x v="213"/>
    <x v="4"/>
    <x v="29"/>
    <x v="32"/>
    <x v="4"/>
    <n v="0.49999999999999994"/>
    <x v="32"/>
    <x v="381"/>
    <n v="787.49999999999977"/>
    <n v="0.35"/>
  </r>
  <r>
    <x v="0"/>
    <n v="1185732"/>
    <x v="213"/>
    <x v="4"/>
    <x v="29"/>
    <x v="32"/>
    <x v="5"/>
    <n v="0.54999999999999993"/>
    <x v="21"/>
    <x v="404"/>
    <n v="1512.4999999999998"/>
    <n v="0.5"/>
  </r>
  <r>
    <x v="0"/>
    <n v="1185732"/>
    <x v="121"/>
    <x v="4"/>
    <x v="29"/>
    <x v="32"/>
    <x v="0"/>
    <n v="0.49999999999999994"/>
    <x v="9"/>
    <x v="607"/>
    <n v="1600"/>
    <n v="0.4"/>
  </r>
  <r>
    <x v="0"/>
    <n v="1185732"/>
    <x v="121"/>
    <x v="4"/>
    <x v="29"/>
    <x v="32"/>
    <x v="1"/>
    <n v="0.45"/>
    <x v="21"/>
    <x v="111"/>
    <n v="866.25"/>
    <n v="0.35"/>
  </r>
  <r>
    <x v="0"/>
    <n v="1185732"/>
    <x v="121"/>
    <x v="4"/>
    <x v="29"/>
    <x v="32"/>
    <x v="2"/>
    <n v="0.5"/>
    <x v="28"/>
    <x v="48"/>
    <n v="1050"/>
    <n v="0.4"/>
  </r>
  <r>
    <x v="0"/>
    <n v="1185732"/>
    <x v="121"/>
    <x v="4"/>
    <x v="29"/>
    <x v="32"/>
    <x v="3"/>
    <n v="0.5"/>
    <x v="24"/>
    <x v="54"/>
    <n v="1000"/>
    <n v="0.4"/>
  </r>
  <r>
    <x v="0"/>
    <n v="1185732"/>
    <x v="121"/>
    <x v="4"/>
    <x v="29"/>
    <x v="32"/>
    <x v="4"/>
    <n v="0.65"/>
    <x v="24"/>
    <x v="82"/>
    <n v="1137.5"/>
    <n v="0.35"/>
  </r>
  <r>
    <x v="0"/>
    <n v="1185732"/>
    <x v="121"/>
    <x v="4"/>
    <x v="29"/>
    <x v="32"/>
    <x v="5"/>
    <n v="0.70000000000000007"/>
    <x v="22"/>
    <x v="176"/>
    <n v="2362.5"/>
    <n v="0.5"/>
  </r>
  <r>
    <x v="0"/>
    <n v="1185732"/>
    <x v="140"/>
    <x v="4"/>
    <x v="29"/>
    <x v="32"/>
    <x v="0"/>
    <n v="0.65"/>
    <x v="3"/>
    <x v="38"/>
    <n v="2340"/>
    <n v="0.4"/>
  </r>
  <r>
    <x v="0"/>
    <n v="1185732"/>
    <x v="140"/>
    <x v="4"/>
    <x v="29"/>
    <x v="32"/>
    <x v="1"/>
    <n v="0.60000000000000009"/>
    <x v="26"/>
    <x v="608"/>
    <n v="1365"/>
    <n v="0.35"/>
  </r>
  <r>
    <x v="0"/>
    <n v="1185732"/>
    <x v="140"/>
    <x v="4"/>
    <x v="29"/>
    <x v="32"/>
    <x v="2"/>
    <n v="0.55000000000000004"/>
    <x v="31"/>
    <x v="76"/>
    <n v="1265.0000000000002"/>
    <n v="0.4"/>
  </r>
  <r>
    <x v="0"/>
    <n v="1185732"/>
    <x v="140"/>
    <x v="4"/>
    <x v="29"/>
    <x v="32"/>
    <x v="3"/>
    <n v="0.55000000000000004"/>
    <x v="28"/>
    <x v="170"/>
    <n v="1155.0000000000002"/>
    <n v="0.4"/>
  </r>
  <r>
    <x v="0"/>
    <n v="1185732"/>
    <x v="140"/>
    <x v="4"/>
    <x v="29"/>
    <x v="32"/>
    <x v="4"/>
    <n v="0.65"/>
    <x v="21"/>
    <x v="88"/>
    <n v="1251.25"/>
    <n v="0.35"/>
  </r>
  <r>
    <x v="0"/>
    <n v="1185732"/>
    <x v="140"/>
    <x v="4"/>
    <x v="29"/>
    <x v="32"/>
    <x v="5"/>
    <n v="0.70000000000000007"/>
    <x v="27"/>
    <x v="246"/>
    <n v="2537.5000000000005"/>
    <n v="0.5"/>
  </r>
  <r>
    <x v="0"/>
    <n v="1185732"/>
    <x v="141"/>
    <x v="4"/>
    <x v="29"/>
    <x v="32"/>
    <x v="0"/>
    <n v="0.65"/>
    <x v="10"/>
    <x v="31"/>
    <n v="2275"/>
    <n v="0.4"/>
  </r>
  <r>
    <x v="0"/>
    <n v="1185732"/>
    <x v="141"/>
    <x v="4"/>
    <x v="29"/>
    <x v="32"/>
    <x v="1"/>
    <n v="0.60000000000000009"/>
    <x v="26"/>
    <x v="608"/>
    <n v="1365"/>
    <n v="0.35"/>
  </r>
  <r>
    <x v="0"/>
    <n v="1185732"/>
    <x v="141"/>
    <x v="4"/>
    <x v="29"/>
    <x v="32"/>
    <x v="2"/>
    <n v="0.55000000000000004"/>
    <x v="31"/>
    <x v="76"/>
    <n v="1265.0000000000002"/>
    <n v="0.4"/>
  </r>
  <r>
    <x v="0"/>
    <n v="1185732"/>
    <x v="141"/>
    <x v="4"/>
    <x v="29"/>
    <x v="32"/>
    <x v="3"/>
    <n v="0.45"/>
    <x v="28"/>
    <x v="45"/>
    <n v="945"/>
    <n v="0.4"/>
  </r>
  <r>
    <x v="0"/>
    <n v="1185732"/>
    <x v="141"/>
    <x v="4"/>
    <x v="29"/>
    <x v="32"/>
    <x v="4"/>
    <n v="0.55000000000000004"/>
    <x v="24"/>
    <x v="80"/>
    <n v="962.49999999999989"/>
    <n v="0.35"/>
  </r>
  <r>
    <x v="0"/>
    <n v="1185732"/>
    <x v="141"/>
    <x v="4"/>
    <x v="29"/>
    <x v="32"/>
    <x v="5"/>
    <n v="0.60000000000000009"/>
    <x v="22"/>
    <x v="229"/>
    <n v="2025.0000000000002"/>
    <n v="0.5"/>
  </r>
  <r>
    <x v="0"/>
    <n v="1185732"/>
    <x v="214"/>
    <x v="4"/>
    <x v="29"/>
    <x v="32"/>
    <x v="0"/>
    <n v="0.55000000000000004"/>
    <x v="29"/>
    <x v="100"/>
    <n v="1705"/>
    <n v="0.4"/>
  </r>
  <r>
    <x v="0"/>
    <n v="1185732"/>
    <x v="214"/>
    <x v="4"/>
    <x v="29"/>
    <x v="32"/>
    <x v="1"/>
    <n v="0.50000000000000011"/>
    <x v="31"/>
    <x v="460"/>
    <n v="1006.2500000000001"/>
    <n v="0.35"/>
  </r>
  <r>
    <x v="0"/>
    <n v="1185732"/>
    <x v="214"/>
    <x v="4"/>
    <x v="29"/>
    <x v="32"/>
    <x v="2"/>
    <n v="0.25000000000000006"/>
    <x v="34"/>
    <x v="535"/>
    <n v="475.00000000000011"/>
    <n v="0.4"/>
  </r>
  <r>
    <x v="0"/>
    <n v="1185732"/>
    <x v="214"/>
    <x v="4"/>
    <x v="29"/>
    <x v="32"/>
    <x v="3"/>
    <n v="0.25000000000000006"/>
    <x v="32"/>
    <x v="133"/>
    <n v="450.00000000000011"/>
    <n v="0.4"/>
  </r>
  <r>
    <x v="0"/>
    <n v="1185732"/>
    <x v="214"/>
    <x v="4"/>
    <x v="29"/>
    <x v="32"/>
    <x v="4"/>
    <n v="0.35000000000000003"/>
    <x v="32"/>
    <x v="160"/>
    <n v="551.25"/>
    <n v="0.35"/>
  </r>
  <r>
    <x v="0"/>
    <n v="1185732"/>
    <x v="214"/>
    <x v="4"/>
    <x v="29"/>
    <x v="32"/>
    <x v="5"/>
    <n v="0.40000000000000008"/>
    <x v="21"/>
    <x v="609"/>
    <n v="1100.0000000000002"/>
    <n v="0.5"/>
  </r>
  <r>
    <x v="0"/>
    <n v="1185732"/>
    <x v="123"/>
    <x v="4"/>
    <x v="29"/>
    <x v="32"/>
    <x v="0"/>
    <n v="0.40000000000000008"/>
    <x v="27"/>
    <x v="610"/>
    <n v="1160.0000000000002"/>
    <n v="0.4"/>
  </r>
  <r>
    <x v="0"/>
    <n v="1185732"/>
    <x v="123"/>
    <x v="4"/>
    <x v="29"/>
    <x v="32"/>
    <x v="1"/>
    <n v="0.3000000000000001"/>
    <x v="21"/>
    <x v="534"/>
    <n v="577.50000000000011"/>
    <n v="0.35"/>
  </r>
  <r>
    <x v="0"/>
    <n v="1185732"/>
    <x v="123"/>
    <x v="4"/>
    <x v="29"/>
    <x v="32"/>
    <x v="2"/>
    <n v="0.3000000000000001"/>
    <x v="33"/>
    <x v="611"/>
    <n v="510.00000000000023"/>
    <n v="0.4"/>
  </r>
  <r>
    <x v="0"/>
    <n v="1185732"/>
    <x v="123"/>
    <x v="4"/>
    <x v="29"/>
    <x v="32"/>
    <x v="3"/>
    <n v="0.3000000000000001"/>
    <x v="47"/>
    <x v="513"/>
    <n v="480.00000000000023"/>
    <n v="0.4"/>
  </r>
  <r>
    <x v="0"/>
    <n v="1185732"/>
    <x v="123"/>
    <x v="4"/>
    <x v="29"/>
    <x v="32"/>
    <x v="4"/>
    <n v="0.40000000000000008"/>
    <x v="47"/>
    <x v="612"/>
    <n v="560"/>
    <n v="0.35"/>
  </r>
  <r>
    <x v="0"/>
    <n v="1185732"/>
    <x v="123"/>
    <x v="4"/>
    <x v="29"/>
    <x v="32"/>
    <x v="5"/>
    <n v="0.4"/>
    <x v="28"/>
    <x v="193"/>
    <n v="1050"/>
    <n v="0.5"/>
  </r>
  <r>
    <x v="0"/>
    <n v="1185732"/>
    <x v="143"/>
    <x v="4"/>
    <x v="29"/>
    <x v="32"/>
    <x v="0"/>
    <n v="0.35000000000000009"/>
    <x v="22"/>
    <x v="464"/>
    <n v="945.00000000000023"/>
    <n v="0.4"/>
  </r>
  <r>
    <x v="0"/>
    <n v="1185732"/>
    <x v="143"/>
    <x v="4"/>
    <x v="29"/>
    <x v="32"/>
    <x v="1"/>
    <n v="0.25000000000000011"/>
    <x v="24"/>
    <x v="613"/>
    <n v="437.50000000000011"/>
    <n v="0.35"/>
  </r>
  <r>
    <x v="0"/>
    <n v="1185732"/>
    <x v="143"/>
    <x v="4"/>
    <x v="29"/>
    <x v="32"/>
    <x v="2"/>
    <n v="0.35000000000000014"/>
    <x v="52"/>
    <x v="614"/>
    <n v="623.00000000000034"/>
    <n v="0.4"/>
  </r>
  <r>
    <x v="0"/>
    <n v="1185732"/>
    <x v="143"/>
    <x v="4"/>
    <x v="29"/>
    <x v="32"/>
    <x v="3"/>
    <n v="0.65000000000000024"/>
    <x v="24"/>
    <x v="615"/>
    <n v="1300.0000000000007"/>
    <n v="0.4"/>
  </r>
  <r>
    <x v="0"/>
    <n v="1185732"/>
    <x v="143"/>
    <x v="4"/>
    <x v="29"/>
    <x v="32"/>
    <x v="4"/>
    <n v="0.80000000000000016"/>
    <x v="34"/>
    <x v="485"/>
    <n v="1330.0000000000002"/>
    <n v="0.35"/>
  </r>
  <r>
    <x v="0"/>
    <n v="1185732"/>
    <x v="143"/>
    <x v="4"/>
    <x v="29"/>
    <x v="32"/>
    <x v="5"/>
    <n v="0.8"/>
    <x v="31"/>
    <x v="616"/>
    <n v="2300"/>
    <n v="0.5"/>
  </r>
  <r>
    <x v="0"/>
    <n v="1185732"/>
    <x v="144"/>
    <x v="4"/>
    <x v="29"/>
    <x v="32"/>
    <x v="0"/>
    <n v="0.75000000000000011"/>
    <x v="6"/>
    <x v="617"/>
    <n v="2475.0000000000005"/>
    <n v="0.4"/>
  </r>
  <r>
    <x v="0"/>
    <n v="1185732"/>
    <x v="144"/>
    <x v="4"/>
    <x v="29"/>
    <x v="32"/>
    <x v="1"/>
    <n v="0.65000000000000013"/>
    <x v="23"/>
    <x v="280"/>
    <n v="1421.8750000000002"/>
    <n v="0.35"/>
  </r>
  <r>
    <x v="0"/>
    <n v="1185732"/>
    <x v="144"/>
    <x v="4"/>
    <x v="29"/>
    <x v="32"/>
    <x v="2"/>
    <n v="0.65000000000000013"/>
    <x v="31"/>
    <x v="226"/>
    <n v="1495.0000000000005"/>
    <n v="0.4"/>
  </r>
  <r>
    <x v="0"/>
    <n v="1185732"/>
    <x v="144"/>
    <x v="4"/>
    <x v="29"/>
    <x v="32"/>
    <x v="3"/>
    <n v="0.65000000000000013"/>
    <x v="28"/>
    <x v="618"/>
    <n v="1365.0000000000005"/>
    <n v="0.4"/>
  </r>
  <r>
    <x v="0"/>
    <n v="1185732"/>
    <x v="144"/>
    <x v="4"/>
    <x v="29"/>
    <x v="32"/>
    <x v="4"/>
    <n v="0.75000000000000011"/>
    <x v="28"/>
    <x v="567"/>
    <n v="1378.125"/>
    <n v="0.35"/>
  </r>
  <r>
    <x v="0"/>
    <n v="1185732"/>
    <x v="144"/>
    <x v="4"/>
    <x v="29"/>
    <x v="32"/>
    <x v="5"/>
    <n v="0.8"/>
    <x v="23"/>
    <x v="1"/>
    <n v="2500"/>
    <n v="0.5"/>
  </r>
  <r>
    <x v="0"/>
    <n v="1185732"/>
    <x v="215"/>
    <x v="3"/>
    <x v="30"/>
    <x v="33"/>
    <x v="0"/>
    <n v="0.4"/>
    <x v="24"/>
    <x v="47"/>
    <n v="800"/>
    <n v="0.4"/>
  </r>
  <r>
    <x v="0"/>
    <n v="1185732"/>
    <x v="215"/>
    <x v="3"/>
    <x v="30"/>
    <x v="33"/>
    <x v="1"/>
    <n v="0.4"/>
    <x v="49"/>
    <x v="147"/>
    <n v="420"/>
    <n v="0.35"/>
  </r>
  <r>
    <x v="0"/>
    <n v="1185732"/>
    <x v="215"/>
    <x v="3"/>
    <x v="30"/>
    <x v="33"/>
    <x v="2"/>
    <n v="0.30000000000000004"/>
    <x v="49"/>
    <x v="395"/>
    <n v="360.00000000000006"/>
    <n v="0.4"/>
  </r>
  <r>
    <x v="0"/>
    <n v="1185732"/>
    <x v="215"/>
    <x v="3"/>
    <x v="30"/>
    <x v="33"/>
    <x v="3"/>
    <n v="0.35000000000000003"/>
    <x v="43"/>
    <x v="311"/>
    <n v="210"/>
    <n v="0.4"/>
  </r>
  <r>
    <x v="0"/>
    <n v="1185732"/>
    <x v="215"/>
    <x v="3"/>
    <x v="30"/>
    <x v="33"/>
    <x v="4"/>
    <n v="0.49999999999999994"/>
    <x v="41"/>
    <x v="619"/>
    <n v="349.99999999999994"/>
    <n v="0.35"/>
  </r>
  <r>
    <x v="0"/>
    <n v="1185732"/>
    <x v="215"/>
    <x v="3"/>
    <x v="30"/>
    <x v="33"/>
    <x v="5"/>
    <n v="0.4"/>
    <x v="49"/>
    <x v="147"/>
    <n v="480"/>
    <n v="0.4"/>
  </r>
  <r>
    <x v="0"/>
    <n v="1185732"/>
    <x v="216"/>
    <x v="3"/>
    <x v="30"/>
    <x v="33"/>
    <x v="0"/>
    <n v="0.4"/>
    <x v="21"/>
    <x v="42"/>
    <n v="880"/>
    <n v="0.4"/>
  </r>
  <r>
    <x v="0"/>
    <n v="1185732"/>
    <x v="216"/>
    <x v="3"/>
    <x v="30"/>
    <x v="33"/>
    <x v="1"/>
    <n v="0.4"/>
    <x v="41"/>
    <x v="134"/>
    <n v="280"/>
    <n v="0.35"/>
  </r>
  <r>
    <x v="0"/>
    <n v="1185732"/>
    <x v="216"/>
    <x v="3"/>
    <x v="30"/>
    <x v="33"/>
    <x v="2"/>
    <n v="0.30000000000000004"/>
    <x v="44"/>
    <x v="398"/>
    <n v="300.00000000000006"/>
    <n v="0.4"/>
  </r>
  <r>
    <x v="0"/>
    <n v="1185732"/>
    <x v="216"/>
    <x v="3"/>
    <x v="30"/>
    <x v="33"/>
    <x v="3"/>
    <n v="0.35000000000000003"/>
    <x v="36"/>
    <x v="620"/>
    <n v="175.00000000000003"/>
    <n v="0.4"/>
  </r>
  <r>
    <x v="0"/>
    <n v="1185732"/>
    <x v="216"/>
    <x v="3"/>
    <x v="30"/>
    <x v="33"/>
    <x v="4"/>
    <n v="0.49999999999999994"/>
    <x v="41"/>
    <x v="619"/>
    <n v="349.99999999999994"/>
    <n v="0.35"/>
  </r>
  <r>
    <x v="0"/>
    <n v="1185732"/>
    <x v="216"/>
    <x v="3"/>
    <x v="30"/>
    <x v="33"/>
    <x v="5"/>
    <n v="0.4"/>
    <x v="49"/>
    <x v="147"/>
    <n v="480"/>
    <n v="0.4"/>
  </r>
  <r>
    <x v="0"/>
    <n v="1185732"/>
    <x v="217"/>
    <x v="3"/>
    <x v="30"/>
    <x v="33"/>
    <x v="0"/>
    <n v="0.45"/>
    <x v="65"/>
    <x v="621"/>
    <n v="936"/>
    <n v="0.4"/>
  </r>
  <r>
    <x v="0"/>
    <n v="1185732"/>
    <x v="217"/>
    <x v="3"/>
    <x v="30"/>
    <x v="33"/>
    <x v="1"/>
    <n v="0.45"/>
    <x v="38"/>
    <x v="177"/>
    <n v="354.375"/>
    <n v="0.35"/>
  </r>
  <r>
    <x v="0"/>
    <n v="1185732"/>
    <x v="217"/>
    <x v="3"/>
    <x v="30"/>
    <x v="33"/>
    <x v="2"/>
    <n v="0.35000000000000003"/>
    <x v="44"/>
    <x v="622"/>
    <n v="350.00000000000006"/>
    <n v="0.4"/>
  </r>
  <r>
    <x v="0"/>
    <n v="1185732"/>
    <x v="217"/>
    <x v="3"/>
    <x v="30"/>
    <x v="33"/>
    <x v="3"/>
    <n v="0.4"/>
    <x v="39"/>
    <x v="122"/>
    <n v="160"/>
    <n v="0.4"/>
  </r>
  <r>
    <x v="0"/>
    <n v="1185732"/>
    <x v="217"/>
    <x v="3"/>
    <x v="30"/>
    <x v="33"/>
    <x v="4"/>
    <n v="0.54999999999999993"/>
    <x v="43"/>
    <x v="370"/>
    <n v="288.74999999999994"/>
    <n v="0.35"/>
  </r>
  <r>
    <x v="0"/>
    <n v="1185732"/>
    <x v="217"/>
    <x v="3"/>
    <x v="30"/>
    <x v="33"/>
    <x v="5"/>
    <n v="0.45"/>
    <x v="44"/>
    <x v="127"/>
    <n v="450"/>
    <n v="0.4"/>
  </r>
  <r>
    <x v="0"/>
    <n v="1185732"/>
    <x v="218"/>
    <x v="3"/>
    <x v="30"/>
    <x v="33"/>
    <x v="0"/>
    <n v="0.45"/>
    <x v="34"/>
    <x v="115"/>
    <n v="855"/>
    <n v="0.4"/>
  </r>
  <r>
    <x v="0"/>
    <n v="1185732"/>
    <x v="218"/>
    <x v="3"/>
    <x v="30"/>
    <x v="33"/>
    <x v="1"/>
    <n v="0.45"/>
    <x v="37"/>
    <x v="120"/>
    <n v="275.625"/>
    <n v="0.35"/>
  </r>
  <r>
    <x v="0"/>
    <n v="1185732"/>
    <x v="218"/>
    <x v="3"/>
    <x v="30"/>
    <x v="33"/>
    <x v="2"/>
    <n v="0.4"/>
    <x v="37"/>
    <x v="135"/>
    <n v="280"/>
    <n v="0.4"/>
  </r>
  <r>
    <x v="0"/>
    <n v="1185732"/>
    <x v="218"/>
    <x v="3"/>
    <x v="30"/>
    <x v="33"/>
    <x v="3"/>
    <n v="0.45"/>
    <x v="39"/>
    <x v="185"/>
    <n v="180"/>
    <n v="0.4"/>
  </r>
  <r>
    <x v="0"/>
    <n v="1185732"/>
    <x v="218"/>
    <x v="3"/>
    <x v="30"/>
    <x v="33"/>
    <x v="4"/>
    <n v="0.5"/>
    <x v="36"/>
    <x v="143"/>
    <n v="218.75"/>
    <n v="0.35"/>
  </r>
  <r>
    <x v="0"/>
    <n v="1185732"/>
    <x v="218"/>
    <x v="3"/>
    <x v="30"/>
    <x v="33"/>
    <x v="5"/>
    <n v="0.4"/>
    <x v="44"/>
    <x v="123"/>
    <n v="400"/>
    <n v="0.4"/>
  </r>
  <r>
    <x v="0"/>
    <n v="1185732"/>
    <x v="219"/>
    <x v="3"/>
    <x v="30"/>
    <x v="33"/>
    <x v="0"/>
    <n v="0.5"/>
    <x v="65"/>
    <x v="51"/>
    <n v="1040"/>
    <n v="0.4"/>
  </r>
  <r>
    <x v="0"/>
    <n v="1185732"/>
    <x v="219"/>
    <x v="3"/>
    <x v="30"/>
    <x v="33"/>
    <x v="1"/>
    <n v="0.45000000000000007"/>
    <x v="38"/>
    <x v="471"/>
    <n v="354.375"/>
    <n v="0.35"/>
  </r>
  <r>
    <x v="0"/>
    <n v="1185732"/>
    <x v="219"/>
    <x v="3"/>
    <x v="30"/>
    <x v="33"/>
    <x v="2"/>
    <n v="0.4"/>
    <x v="41"/>
    <x v="134"/>
    <n v="320"/>
    <n v="0.4"/>
  </r>
  <r>
    <x v="0"/>
    <n v="1185732"/>
    <x v="219"/>
    <x v="3"/>
    <x v="30"/>
    <x v="33"/>
    <x v="3"/>
    <n v="0.4"/>
    <x v="36"/>
    <x v="118"/>
    <n v="200"/>
    <n v="0.4"/>
  </r>
  <r>
    <x v="0"/>
    <n v="1185732"/>
    <x v="219"/>
    <x v="3"/>
    <x v="30"/>
    <x v="33"/>
    <x v="4"/>
    <n v="0.5"/>
    <x v="43"/>
    <x v="126"/>
    <n v="262.5"/>
    <n v="0.35"/>
  </r>
  <r>
    <x v="0"/>
    <n v="1185732"/>
    <x v="219"/>
    <x v="3"/>
    <x v="30"/>
    <x v="33"/>
    <x v="5"/>
    <n v="0.55000000000000004"/>
    <x v="35"/>
    <x v="408"/>
    <n v="605.00000000000011"/>
    <n v="0.4"/>
  </r>
  <r>
    <x v="0"/>
    <n v="1185732"/>
    <x v="220"/>
    <x v="3"/>
    <x v="30"/>
    <x v="33"/>
    <x v="0"/>
    <n v="0.4"/>
    <x v="28"/>
    <x v="193"/>
    <n v="840"/>
    <n v="0.4"/>
  </r>
  <r>
    <x v="0"/>
    <n v="1185732"/>
    <x v="220"/>
    <x v="3"/>
    <x v="30"/>
    <x v="33"/>
    <x v="1"/>
    <n v="0.35000000000000009"/>
    <x v="35"/>
    <x v="623"/>
    <n v="336.87500000000006"/>
    <n v="0.35"/>
  </r>
  <r>
    <x v="0"/>
    <n v="1185732"/>
    <x v="220"/>
    <x v="3"/>
    <x v="30"/>
    <x v="33"/>
    <x v="2"/>
    <n v="0.30000000000000004"/>
    <x v="38"/>
    <x v="318"/>
    <n v="270.00000000000006"/>
    <n v="0.4"/>
  </r>
  <r>
    <x v="0"/>
    <n v="1185732"/>
    <x v="220"/>
    <x v="3"/>
    <x v="30"/>
    <x v="33"/>
    <x v="3"/>
    <n v="0.30000000000000004"/>
    <x v="41"/>
    <x v="399"/>
    <n v="240.00000000000006"/>
    <n v="0.4"/>
  </r>
  <r>
    <x v="0"/>
    <n v="1185732"/>
    <x v="220"/>
    <x v="3"/>
    <x v="30"/>
    <x v="33"/>
    <x v="4"/>
    <n v="0.5"/>
    <x v="41"/>
    <x v="123"/>
    <n v="350"/>
    <n v="0.35"/>
  </r>
  <r>
    <x v="0"/>
    <n v="1185732"/>
    <x v="220"/>
    <x v="3"/>
    <x v="30"/>
    <x v="33"/>
    <x v="5"/>
    <n v="0.55000000000000004"/>
    <x v="48"/>
    <x v="138"/>
    <n v="825"/>
    <n v="0.4"/>
  </r>
  <r>
    <x v="0"/>
    <n v="1185732"/>
    <x v="221"/>
    <x v="3"/>
    <x v="30"/>
    <x v="33"/>
    <x v="0"/>
    <n v="0.5"/>
    <x v="25"/>
    <x v="61"/>
    <n v="1200"/>
    <n v="0.4"/>
  </r>
  <r>
    <x v="0"/>
    <n v="1185732"/>
    <x v="221"/>
    <x v="3"/>
    <x v="30"/>
    <x v="33"/>
    <x v="1"/>
    <n v="0.45000000000000007"/>
    <x v="45"/>
    <x v="160"/>
    <n v="551.25"/>
    <n v="0.35"/>
  </r>
  <r>
    <x v="0"/>
    <n v="1185732"/>
    <x v="221"/>
    <x v="3"/>
    <x v="30"/>
    <x v="33"/>
    <x v="2"/>
    <n v="0.4"/>
    <x v="35"/>
    <x v="130"/>
    <n v="440"/>
    <n v="0.4"/>
  </r>
  <r>
    <x v="0"/>
    <n v="1185732"/>
    <x v="221"/>
    <x v="3"/>
    <x v="30"/>
    <x v="33"/>
    <x v="3"/>
    <n v="0.4"/>
    <x v="38"/>
    <x v="124"/>
    <n v="360"/>
    <n v="0.4"/>
  </r>
  <r>
    <x v="0"/>
    <n v="1185732"/>
    <x v="221"/>
    <x v="3"/>
    <x v="30"/>
    <x v="33"/>
    <x v="4"/>
    <n v="0.5"/>
    <x v="44"/>
    <x v="142"/>
    <n v="437.5"/>
    <n v="0.35"/>
  </r>
  <r>
    <x v="0"/>
    <n v="1185732"/>
    <x v="221"/>
    <x v="3"/>
    <x v="30"/>
    <x v="33"/>
    <x v="5"/>
    <n v="0.55000000000000004"/>
    <x v="33"/>
    <x v="256"/>
    <n v="935"/>
    <n v="0.4"/>
  </r>
  <r>
    <x v="0"/>
    <n v="1185732"/>
    <x v="222"/>
    <x v="3"/>
    <x v="30"/>
    <x v="33"/>
    <x v="0"/>
    <n v="0.5"/>
    <x v="31"/>
    <x v="79"/>
    <n v="1150"/>
    <n v="0.4"/>
  </r>
  <r>
    <x v="0"/>
    <n v="1185732"/>
    <x v="222"/>
    <x v="3"/>
    <x v="30"/>
    <x v="33"/>
    <x v="1"/>
    <n v="0.45000000000000007"/>
    <x v="45"/>
    <x v="160"/>
    <n v="551.25"/>
    <n v="0.35"/>
  </r>
  <r>
    <x v="0"/>
    <n v="1185732"/>
    <x v="222"/>
    <x v="3"/>
    <x v="30"/>
    <x v="33"/>
    <x v="2"/>
    <n v="0.4"/>
    <x v="35"/>
    <x v="130"/>
    <n v="440"/>
    <n v="0.4"/>
  </r>
  <r>
    <x v="0"/>
    <n v="1185732"/>
    <x v="222"/>
    <x v="3"/>
    <x v="30"/>
    <x v="33"/>
    <x v="3"/>
    <n v="0.4"/>
    <x v="44"/>
    <x v="123"/>
    <n v="400"/>
    <n v="0.4"/>
  </r>
  <r>
    <x v="0"/>
    <n v="1185732"/>
    <x v="222"/>
    <x v="3"/>
    <x v="30"/>
    <x v="33"/>
    <x v="4"/>
    <n v="0.5"/>
    <x v="38"/>
    <x v="127"/>
    <n v="393.75"/>
    <n v="0.35"/>
  </r>
  <r>
    <x v="0"/>
    <n v="1185732"/>
    <x v="222"/>
    <x v="3"/>
    <x v="30"/>
    <x v="33"/>
    <x v="5"/>
    <n v="0.55000000000000004"/>
    <x v="47"/>
    <x v="42"/>
    <n v="880"/>
    <n v="0.4"/>
  </r>
  <r>
    <x v="0"/>
    <n v="1185732"/>
    <x v="223"/>
    <x v="3"/>
    <x v="30"/>
    <x v="33"/>
    <x v="0"/>
    <n v="0.5"/>
    <x v="28"/>
    <x v="48"/>
    <n v="1050"/>
    <n v="0.4"/>
  </r>
  <r>
    <x v="0"/>
    <n v="1185732"/>
    <x v="223"/>
    <x v="3"/>
    <x v="30"/>
    <x v="33"/>
    <x v="1"/>
    <n v="0.45000000000000007"/>
    <x v="46"/>
    <x v="137"/>
    <n v="511.87500000000006"/>
    <n v="0.35"/>
  </r>
  <r>
    <x v="0"/>
    <n v="1185732"/>
    <x v="223"/>
    <x v="3"/>
    <x v="30"/>
    <x v="33"/>
    <x v="2"/>
    <n v="0.35000000000000003"/>
    <x v="38"/>
    <x v="121"/>
    <n v="315.00000000000006"/>
    <n v="0.4"/>
  </r>
  <r>
    <x v="0"/>
    <n v="1185732"/>
    <x v="223"/>
    <x v="3"/>
    <x v="30"/>
    <x v="33"/>
    <x v="3"/>
    <n v="0.35000000000000003"/>
    <x v="41"/>
    <x v="320"/>
    <n v="280.00000000000006"/>
    <n v="0.4"/>
  </r>
  <r>
    <x v="0"/>
    <n v="1185732"/>
    <x v="223"/>
    <x v="3"/>
    <x v="30"/>
    <x v="33"/>
    <x v="4"/>
    <n v="0.45"/>
    <x v="41"/>
    <x v="124"/>
    <n v="315"/>
    <n v="0.35"/>
  </r>
  <r>
    <x v="0"/>
    <n v="1185732"/>
    <x v="223"/>
    <x v="3"/>
    <x v="30"/>
    <x v="33"/>
    <x v="5"/>
    <n v="0.5"/>
    <x v="35"/>
    <x v="140"/>
    <n v="550"/>
    <n v="0.4"/>
  </r>
  <r>
    <x v="0"/>
    <n v="1185732"/>
    <x v="224"/>
    <x v="3"/>
    <x v="30"/>
    <x v="33"/>
    <x v="0"/>
    <n v="0.54999999999999993"/>
    <x v="32"/>
    <x v="357"/>
    <n v="989.99999999999989"/>
    <n v="0.4"/>
  </r>
  <r>
    <x v="0"/>
    <n v="1185732"/>
    <x v="224"/>
    <x v="3"/>
    <x v="30"/>
    <x v="33"/>
    <x v="1"/>
    <n v="0.45"/>
    <x v="35"/>
    <x v="116"/>
    <n v="433.125"/>
    <n v="0.35"/>
  </r>
  <r>
    <x v="0"/>
    <n v="1185732"/>
    <x v="224"/>
    <x v="3"/>
    <x v="30"/>
    <x v="33"/>
    <x v="2"/>
    <n v="0.45"/>
    <x v="37"/>
    <x v="120"/>
    <n v="315"/>
    <n v="0.4"/>
  </r>
  <r>
    <x v="0"/>
    <n v="1185732"/>
    <x v="224"/>
    <x v="3"/>
    <x v="30"/>
    <x v="33"/>
    <x v="3"/>
    <n v="0.45"/>
    <x v="43"/>
    <x v="321"/>
    <n v="270"/>
    <n v="0.4"/>
  </r>
  <r>
    <x v="0"/>
    <n v="1185732"/>
    <x v="224"/>
    <x v="3"/>
    <x v="30"/>
    <x v="33"/>
    <x v="4"/>
    <n v="0.54999999999999993"/>
    <x v="43"/>
    <x v="370"/>
    <n v="288.74999999999994"/>
    <n v="0.35"/>
  </r>
  <r>
    <x v="0"/>
    <n v="1185732"/>
    <x v="224"/>
    <x v="3"/>
    <x v="30"/>
    <x v="33"/>
    <x v="5"/>
    <n v="0.54999999999999993"/>
    <x v="35"/>
    <x v="409"/>
    <n v="604.99999999999989"/>
    <n v="0.4"/>
  </r>
  <r>
    <x v="0"/>
    <n v="1185732"/>
    <x v="225"/>
    <x v="3"/>
    <x v="30"/>
    <x v="33"/>
    <x v="0"/>
    <n v="0.5"/>
    <x v="33"/>
    <x v="43"/>
    <n v="850"/>
    <n v="0.4"/>
  </r>
  <r>
    <x v="0"/>
    <n v="1185732"/>
    <x v="225"/>
    <x v="3"/>
    <x v="30"/>
    <x v="33"/>
    <x v="1"/>
    <n v="0.4"/>
    <x v="35"/>
    <x v="130"/>
    <n v="385"/>
    <n v="0.35"/>
  </r>
  <r>
    <x v="0"/>
    <n v="1185732"/>
    <x v="225"/>
    <x v="3"/>
    <x v="30"/>
    <x v="33"/>
    <x v="2"/>
    <n v="0.45"/>
    <x v="77"/>
    <x v="624"/>
    <n v="396"/>
    <n v="0.4"/>
  </r>
  <r>
    <x v="0"/>
    <n v="1185732"/>
    <x v="225"/>
    <x v="3"/>
    <x v="30"/>
    <x v="33"/>
    <x v="3"/>
    <n v="0.55000000000000004"/>
    <x v="41"/>
    <x v="130"/>
    <n v="440"/>
    <n v="0.4"/>
  </r>
  <r>
    <x v="0"/>
    <n v="1185732"/>
    <x v="225"/>
    <x v="3"/>
    <x v="30"/>
    <x v="33"/>
    <x v="4"/>
    <n v="0.65"/>
    <x v="37"/>
    <x v="165"/>
    <n v="398.125"/>
    <n v="0.35"/>
  </r>
  <r>
    <x v="0"/>
    <n v="1185732"/>
    <x v="225"/>
    <x v="3"/>
    <x v="30"/>
    <x v="33"/>
    <x v="5"/>
    <n v="0.7"/>
    <x v="35"/>
    <x v="237"/>
    <n v="770"/>
    <n v="0.4"/>
  </r>
  <r>
    <x v="0"/>
    <n v="1185732"/>
    <x v="226"/>
    <x v="3"/>
    <x v="30"/>
    <x v="33"/>
    <x v="0"/>
    <n v="0.65"/>
    <x v="28"/>
    <x v="85"/>
    <n v="1365"/>
    <n v="0.4"/>
  </r>
  <r>
    <x v="0"/>
    <n v="1185732"/>
    <x v="226"/>
    <x v="3"/>
    <x v="30"/>
    <x v="33"/>
    <x v="1"/>
    <n v="0.55000000000000004"/>
    <x v="46"/>
    <x v="255"/>
    <n v="625.625"/>
    <n v="0.35"/>
  </r>
  <r>
    <x v="0"/>
    <n v="1185732"/>
    <x v="226"/>
    <x v="3"/>
    <x v="30"/>
    <x v="33"/>
    <x v="2"/>
    <n v="0.55000000000000004"/>
    <x v="35"/>
    <x v="408"/>
    <n v="605.00000000000011"/>
    <n v="0.4"/>
  </r>
  <r>
    <x v="0"/>
    <n v="1185732"/>
    <x v="226"/>
    <x v="3"/>
    <x v="30"/>
    <x v="33"/>
    <x v="3"/>
    <n v="0.5"/>
    <x v="38"/>
    <x v="127"/>
    <n v="450"/>
    <n v="0.4"/>
  </r>
  <r>
    <x v="0"/>
    <n v="1185732"/>
    <x v="226"/>
    <x v="3"/>
    <x v="30"/>
    <x v="33"/>
    <x v="4"/>
    <n v="0.6"/>
    <x v="38"/>
    <x v="198"/>
    <n v="472.49999999999994"/>
    <n v="0.35"/>
  </r>
  <r>
    <x v="0"/>
    <n v="1185732"/>
    <x v="226"/>
    <x v="3"/>
    <x v="30"/>
    <x v="33"/>
    <x v="5"/>
    <n v="0.64999999999999991"/>
    <x v="46"/>
    <x v="262"/>
    <n v="844.99999999999989"/>
    <n v="0.4"/>
  </r>
  <r>
    <x v="0"/>
    <n v="1185732"/>
    <x v="24"/>
    <x v="4"/>
    <x v="31"/>
    <x v="34"/>
    <x v="0"/>
    <n v="0.30000000000000004"/>
    <x v="27"/>
    <x v="553"/>
    <n v="870.00000000000023"/>
    <n v="0.4"/>
  </r>
  <r>
    <x v="0"/>
    <n v="1185732"/>
    <x v="24"/>
    <x v="4"/>
    <x v="31"/>
    <x v="34"/>
    <x v="1"/>
    <n v="0.30000000000000004"/>
    <x v="28"/>
    <x v="160"/>
    <n v="551.25"/>
    <n v="0.35"/>
  </r>
  <r>
    <x v="0"/>
    <n v="1185732"/>
    <x v="24"/>
    <x v="4"/>
    <x v="31"/>
    <x v="34"/>
    <x v="2"/>
    <n v="0.20000000000000007"/>
    <x v="28"/>
    <x v="509"/>
    <n v="420.00000000000023"/>
    <n v="0.4"/>
  </r>
  <r>
    <x v="0"/>
    <n v="1185732"/>
    <x v="24"/>
    <x v="4"/>
    <x v="31"/>
    <x v="34"/>
    <x v="3"/>
    <n v="0.25"/>
    <x v="48"/>
    <x v="523"/>
    <n v="375"/>
    <n v="0.4"/>
  </r>
  <r>
    <x v="0"/>
    <n v="1185732"/>
    <x v="24"/>
    <x v="4"/>
    <x v="31"/>
    <x v="34"/>
    <x v="4"/>
    <n v="0.4"/>
    <x v="33"/>
    <x v="234"/>
    <n v="595"/>
    <n v="0.35"/>
  </r>
  <r>
    <x v="0"/>
    <n v="1185732"/>
    <x v="24"/>
    <x v="4"/>
    <x v="31"/>
    <x v="34"/>
    <x v="5"/>
    <n v="0.30000000000000004"/>
    <x v="28"/>
    <x v="160"/>
    <n v="787.50000000000011"/>
    <n v="0.5"/>
  </r>
  <r>
    <x v="0"/>
    <n v="1185732"/>
    <x v="167"/>
    <x v="4"/>
    <x v="31"/>
    <x v="34"/>
    <x v="0"/>
    <n v="0.30000000000000004"/>
    <x v="29"/>
    <x v="168"/>
    <n v="930.00000000000023"/>
    <n v="0.4"/>
  </r>
  <r>
    <x v="0"/>
    <n v="1185732"/>
    <x v="167"/>
    <x v="4"/>
    <x v="31"/>
    <x v="34"/>
    <x v="1"/>
    <n v="0.30000000000000004"/>
    <x v="33"/>
    <x v="164"/>
    <n v="446.25000000000006"/>
    <n v="0.35"/>
  </r>
  <r>
    <x v="0"/>
    <n v="1185732"/>
    <x v="167"/>
    <x v="4"/>
    <x v="31"/>
    <x v="34"/>
    <x v="2"/>
    <n v="0.20000000000000007"/>
    <x v="34"/>
    <x v="625"/>
    <n v="380.00000000000017"/>
    <n v="0.4"/>
  </r>
  <r>
    <x v="0"/>
    <n v="1185732"/>
    <x v="167"/>
    <x v="4"/>
    <x v="31"/>
    <x v="34"/>
    <x v="3"/>
    <n v="0.25"/>
    <x v="46"/>
    <x v="190"/>
    <n v="325"/>
    <n v="0.4"/>
  </r>
  <r>
    <x v="0"/>
    <n v="1185732"/>
    <x v="167"/>
    <x v="4"/>
    <x v="31"/>
    <x v="34"/>
    <x v="4"/>
    <n v="0.4"/>
    <x v="47"/>
    <x v="173"/>
    <n v="560"/>
    <n v="0.35"/>
  </r>
  <r>
    <x v="0"/>
    <n v="1185732"/>
    <x v="167"/>
    <x v="4"/>
    <x v="31"/>
    <x v="34"/>
    <x v="5"/>
    <n v="0.25"/>
    <x v="24"/>
    <x v="142"/>
    <n v="625"/>
    <n v="0.5"/>
  </r>
  <r>
    <x v="0"/>
    <n v="1185732"/>
    <x v="104"/>
    <x v="4"/>
    <x v="31"/>
    <x v="34"/>
    <x v="0"/>
    <n v="0.25"/>
    <x v="78"/>
    <x v="207"/>
    <n v="720"/>
    <n v="0.4"/>
  </r>
  <r>
    <x v="0"/>
    <n v="1185732"/>
    <x v="104"/>
    <x v="4"/>
    <x v="31"/>
    <x v="34"/>
    <x v="1"/>
    <n v="0.25"/>
    <x v="47"/>
    <x v="123"/>
    <n v="350"/>
    <n v="0.35"/>
  </r>
  <r>
    <x v="0"/>
    <n v="1185732"/>
    <x v="104"/>
    <x v="4"/>
    <x v="31"/>
    <x v="34"/>
    <x v="2"/>
    <n v="0.15000000000000002"/>
    <x v="33"/>
    <x v="524"/>
    <n v="255.00000000000006"/>
    <n v="0.4"/>
  </r>
  <r>
    <x v="0"/>
    <n v="1185732"/>
    <x v="104"/>
    <x v="4"/>
    <x v="31"/>
    <x v="34"/>
    <x v="3"/>
    <n v="0.19999999999999996"/>
    <x v="35"/>
    <x v="626"/>
    <n v="219.99999999999997"/>
    <n v="0.4"/>
  </r>
  <r>
    <x v="0"/>
    <n v="1185732"/>
    <x v="104"/>
    <x v="4"/>
    <x v="31"/>
    <x v="34"/>
    <x v="4"/>
    <n v="0.35000000000000009"/>
    <x v="46"/>
    <x v="507"/>
    <n v="398.12500000000006"/>
    <n v="0.35"/>
  </r>
  <r>
    <x v="0"/>
    <n v="1185732"/>
    <x v="104"/>
    <x v="4"/>
    <x v="31"/>
    <x v="34"/>
    <x v="5"/>
    <n v="0.25"/>
    <x v="33"/>
    <x v="627"/>
    <n v="531.25"/>
    <n v="0.5"/>
  </r>
  <r>
    <x v="0"/>
    <n v="1185732"/>
    <x v="105"/>
    <x v="4"/>
    <x v="31"/>
    <x v="34"/>
    <x v="0"/>
    <n v="0.25"/>
    <x v="22"/>
    <x v="153"/>
    <n v="675"/>
    <n v="0.4"/>
  </r>
  <r>
    <x v="0"/>
    <n v="1185732"/>
    <x v="105"/>
    <x v="4"/>
    <x v="31"/>
    <x v="34"/>
    <x v="1"/>
    <n v="0.25"/>
    <x v="48"/>
    <x v="523"/>
    <n v="328.125"/>
    <n v="0.35"/>
  </r>
  <r>
    <x v="0"/>
    <n v="1185732"/>
    <x v="105"/>
    <x v="4"/>
    <x v="31"/>
    <x v="34"/>
    <x v="2"/>
    <n v="0.15000000000000002"/>
    <x v="48"/>
    <x v="469"/>
    <n v="225.00000000000006"/>
    <n v="0.4"/>
  </r>
  <r>
    <x v="0"/>
    <n v="1185732"/>
    <x v="105"/>
    <x v="4"/>
    <x v="31"/>
    <x v="34"/>
    <x v="3"/>
    <n v="0.19999999999999996"/>
    <x v="49"/>
    <x v="628"/>
    <n v="239.99999999999997"/>
    <n v="0.4"/>
  </r>
  <r>
    <x v="0"/>
    <n v="1185732"/>
    <x v="105"/>
    <x v="4"/>
    <x v="31"/>
    <x v="34"/>
    <x v="4"/>
    <n v="0.4"/>
    <x v="46"/>
    <x v="194"/>
    <n v="454.99999999999994"/>
    <n v="0.35"/>
  </r>
  <r>
    <x v="0"/>
    <n v="1185732"/>
    <x v="105"/>
    <x v="4"/>
    <x v="31"/>
    <x v="34"/>
    <x v="5"/>
    <n v="0.30000000000000004"/>
    <x v="34"/>
    <x v="629"/>
    <n v="712.50000000000011"/>
    <n v="0.5"/>
  </r>
  <r>
    <x v="0"/>
    <n v="1185732"/>
    <x v="40"/>
    <x v="4"/>
    <x v="31"/>
    <x v="34"/>
    <x v="0"/>
    <n v="0.4"/>
    <x v="57"/>
    <x v="630"/>
    <n v="1192"/>
    <n v="0.4"/>
  </r>
  <r>
    <x v="0"/>
    <n v="1185732"/>
    <x v="40"/>
    <x v="4"/>
    <x v="31"/>
    <x v="34"/>
    <x v="1"/>
    <n v="0.4"/>
    <x v="32"/>
    <x v="207"/>
    <n v="630"/>
    <n v="0.35"/>
  </r>
  <r>
    <x v="0"/>
    <n v="1185732"/>
    <x v="40"/>
    <x v="4"/>
    <x v="31"/>
    <x v="34"/>
    <x v="2"/>
    <n v="0.35000000000000003"/>
    <x v="33"/>
    <x v="343"/>
    <n v="595.00000000000011"/>
    <n v="0.4"/>
  </r>
  <r>
    <x v="0"/>
    <n v="1185732"/>
    <x v="40"/>
    <x v="4"/>
    <x v="31"/>
    <x v="34"/>
    <x v="3"/>
    <n v="0.35000000000000003"/>
    <x v="48"/>
    <x v="342"/>
    <n v="525.00000000000011"/>
    <n v="0.4"/>
  </r>
  <r>
    <x v="0"/>
    <n v="1185732"/>
    <x v="40"/>
    <x v="4"/>
    <x v="31"/>
    <x v="34"/>
    <x v="4"/>
    <n v="0.44999999999999996"/>
    <x v="47"/>
    <x v="451"/>
    <n v="629.99999999999989"/>
    <n v="0.35"/>
  </r>
  <r>
    <x v="0"/>
    <n v="1185732"/>
    <x v="40"/>
    <x v="4"/>
    <x v="31"/>
    <x v="34"/>
    <x v="5"/>
    <n v="0.49999999999999994"/>
    <x v="24"/>
    <x v="631"/>
    <n v="1249.9999999999998"/>
    <n v="0.5"/>
  </r>
  <r>
    <x v="0"/>
    <n v="1185732"/>
    <x v="169"/>
    <x v="4"/>
    <x v="31"/>
    <x v="34"/>
    <x v="0"/>
    <n v="0.44999999999999996"/>
    <x v="30"/>
    <x v="632"/>
    <n v="1350"/>
    <n v="0.4"/>
  </r>
  <r>
    <x v="0"/>
    <n v="1185732"/>
    <x v="169"/>
    <x v="4"/>
    <x v="31"/>
    <x v="34"/>
    <x v="1"/>
    <n v="0.4"/>
    <x v="24"/>
    <x v="47"/>
    <n v="700"/>
    <n v="0.35"/>
  </r>
  <r>
    <x v="0"/>
    <n v="1185732"/>
    <x v="169"/>
    <x v="4"/>
    <x v="31"/>
    <x v="34"/>
    <x v="2"/>
    <n v="0.45"/>
    <x v="34"/>
    <x v="115"/>
    <n v="855"/>
    <n v="0.4"/>
  </r>
  <r>
    <x v="0"/>
    <n v="1185732"/>
    <x v="169"/>
    <x v="4"/>
    <x v="31"/>
    <x v="34"/>
    <x v="3"/>
    <n v="0.45"/>
    <x v="32"/>
    <x v="158"/>
    <n v="810"/>
    <n v="0.4"/>
  </r>
  <r>
    <x v="0"/>
    <n v="1185732"/>
    <x v="169"/>
    <x v="4"/>
    <x v="31"/>
    <x v="34"/>
    <x v="4"/>
    <n v="0.6"/>
    <x v="32"/>
    <x v="52"/>
    <n v="944.99999999999989"/>
    <n v="0.35"/>
  </r>
  <r>
    <x v="0"/>
    <n v="1185732"/>
    <x v="169"/>
    <x v="4"/>
    <x v="31"/>
    <x v="34"/>
    <x v="5"/>
    <n v="0.65"/>
    <x v="23"/>
    <x v="113"/>
    <n v="2031.25"/>
    <n v="0.5"/>
  </r>
  <r>
    <x v="0"/>
    <n v="1185732"/>
    <x v="108"/>
    <x v="4"/>
    <x v="31"/>
    <x v="34"/>
    <x v="0"/>
    <n v="0.6"/>
    <x v="2"/>
    <x v="12"/>
    <n v="2040"/>
    <n v="0.4"/>
  </r>
  <r>
    <x v="0"/>
    <n v="1185732"/>
    <x v="108"/>
    <x v="4"/>
    <x v="31"/>
    <x v="34"/>
    <x v="1"/>
    <n v="0.55000000000000004"/>
    <x v="25"/>
    <x v="221"/>
    <n v="1155"/>
    <n v="0.35"/>
  </r>
  <r>
    <x v="0"/>
    <n v="1185732"/>
    <x v="108"/>
    <x v="4"/>
    <x v="31"/>
    <x v="34"/>
    <x v="2"/>
    <n v="0.5"/>
    <x v="28"/>
    <x v="48"/>
    <n v="1050"/>
    <n v="0.4"/>
  </r>
  <r>
    <x v="0"/>
    <n v="1185732"/>
    <x v="108"/>
    <x v="4"/>
    <x v="31"/>
    <x v="34"/>
    <x v="3"/>
    <n v="0.5"/>
    <x v="34"/>
    <x v="351"/>
    <n v="950"/>
    <n v="0.4"/>
  </r>
  <r>
    <x v="0"/>
    <n v="1185732"/>
    <x v="108"/>
    <x v="4"/>
    <x v="31"/>
    <x v="34"/>
    <x v="4"/>
    <n v="0.6"/>
    <x v="24"/>
    <x v="61"/>
    <n v="1050"/>
    <n v="0.35"/>
  </r>
  <r>
    <x v="0"/>
    <n v="1185732"/>
    <x v="108"/>
    <x v="4"/>
    <x v="31"/>
    <x v="34"/>
    <x v="5"/>
    <n v="0.65"/>
    <x v="22"/>
    <x v="83"/>
    <n v="2193.75"/>
    <n v="0.5"/>
  </r>
  <r>
    <x v="0"/>
    <n v="1185732"/>
    <x v="109"/>
    <x v="4"/>
    <x v="31"/>
    <x v="34"/>
    <x v="0"/>
    <n v="0.6"/>
    <x v="6"/>
    <x v="14"/>
    <n v="1980"/>
    <n v="0.4"/>
  </r>
  <r>
    <x v="0"/>
    <n v="1185732"/>
    <x v="109"/>
    <x v="4"/>
    <x v="31"/>
    <x v="34"/>
    <x v="1"/>
    <n v="0.55000000000000004"/>
    <x v="25"/>
    <x v="221"/>
    <n v="1155"/>
    <n v="0.35"/>
  </r>
  <r>
    <x v="0"/>
    <n v="1185732"/>
    <x v="109"/>
    <x v="4"/>
    <x v="31"/>
    <x v="34"/>
    <x v="2"/>
    <n v="0.5"/>
    <x v="28"/>
    <x v="48"/>
    <n v="1050"/>
    <n v="0.4"/>
  </r>
  <r>
    <x v="0"/>
    <n v="1185732"/>
    <x v="109"/>
    <x v="4"/>
    <x v="31"/>
    <x v="34"/>
    <x v="3"/>
    <n v="0.4"/>
    <x v="34"/>
    <x v="235"/>
    <n v="760"/>
    <n v="0.4"/>
  </r>
  <r>
    <x v="0"/>
    <n v="1185732"/>
    <x v="109"/>
    <x v="4"/>
    <x v="31"/>
    <x v="34"/>
    <x v="4"/>
    <n v="0.5"/>
    <x v="32"/>
    <x v="39"/>
    <n v="787.5"/>
    <n v="0.35"/>
  </r>
  <r>
    <x v="0"/>
    <n v="1185732"/>
    <x v="109"/>
    <x v="4"/>
    <x v="31"/>
    <x v="34"/>
    <x v="5"/>
    <n v="0.55000000000000004"/>
    <x v="23"/>
    <x v="337"/>
    <n v="1718.7500000000002"/>
    <n v="0.5"/>
  </r>
  <r>
    <x v="0"/>
    <n v="1185732"/>
    <x v="44"/>
    <x v="4"/>
    <x v="31"/>
    <x v="34"/>
    <x v="0"/>
    <n v="0.5"/>
    <x v="27"/>
    <x v="78"/>
    <n v="1450"/>
    <n v="0.4"/>
  </r>
  <r>
    <x v="0"/>
    <n v="1185732"/>
    <x v="44"/>
    <x v="4"/>
    <x v="31"/>
    <x v="34"/>
    <x v="1"/>
    <n v="0.45000000000000012"/>
    <x v="28"/>
    <x v="464"/>
    <n v="826.87500000000011"/>
    <n v="0.35"/>
  </r>
  <r>
    <x v="0"/>
    <n v="1185732"/>
    <x v="44"/>
    <x v="4"/>
    <x v="31"/>
    <x v="34"/>
    <x v="2"/>
    <n v="0.20000000000000007"/>
    <x v="33"/>
    <x v="533"/>
    <n v="340.00000000000011"/>
    <n v="0.4"/>
  </r>
  <r>
    <x v="0"/>
    <n v="1185732"/>
    <x v="44"/>
    <x v="4"/>
    <x v="31"/>
    <x v="34"/>
    <x v="3"/>
    <n v="0.20000000000000007"/>
    <x v="47"/>
    <x v="527"/>
    <n v="320.00000000000011"/>
    <n v="0.4"/>
  </r>
  <r>
    <x v="0"/>
    <n v="1185732"/>
    <x v="44"/>
    <x v="4"/>
    <x v="31"/>
    <x v="34"/>
    <x v="4"/>
    <n v="0.30000000000000004"/>
    <x v="47"/>
    <x v="200"/>
    <n v="420.00000000000006"/>
    <n v="0.35"/>
  </r>
  <r>
    <x v="0"/>
    <n v="1185732"/>
    <x v="44"/>
    <x v="4"/>
    <x v="31"/>
    <x v="34"/>
    <x v="5"/>
    <n v="0.35000000000000009"/>
    <x v="24"/>
    <x v="482"/>
    <n v="875.00000000000023"/>
    <n v="0.5"/>
  </r>
  <r>
    <x v="0"/>
    <n v="1185732"/>
    <x v="171"/>
    <x v="4"/>
    <x v="31"/>
    <x v="34"/>
    <x v="0"/>
    <n v="0.35000000000000009"/>
    <x v="22"/>
    <x v="464"/>
    <n v="945.00000000000023"/>
    <n v="0.4"/>
  </r>
  <r>
    <x v="0"/>
    <n v="1185732"/>
    <x v="171"/>
    <x v="4"/>
    <x v="31"/>
    <x v="34"/>
    <x v="1"/>
    <n v="0.25000000000000011"/>
    <x v="24"/>
    <x v="613"/>
    <n v="437.50000000000011"/>
    <n v="0.35"/>
  </r>
  <r>
    <x v="0"/>
    <n v="1185732"/>
    <x v="171"/>
    <x v="4"/>
    <x v="31"/>
    <x v="34"/>
    <x v="2"/>
    <n v="0.25000000000000011"/>
    <x v="48"/>
    <x v="633"/>
    <n v="375.00000000000023"/>
    <n v="0.4"/>
  </r>
  <r>
    <x v="0"/>
    <n v="1185732"/>
    <x v="171"/>
    <x v="4"/>
    <x v="31"/>
    <x v="34"/>
    <x v="3"/>
    <n v="0.25000000000000011"/>
    <x v="45"/>
    <x v="634"/>
    <n v="350.00000000000017"/>
    <n v="0.4"/>
  </r>
  <r>
    <x v="0"/>
    <n v="1185732"/>
    <x v="171"/>
    <x v="4"/>
    <x v="31"/>
    <x v="34"/>
    <x v="4"/>
    <n v="0.35000000000000009"/>
    <x v="45"/>
    <x v="206"/>
    <n v="428.75000000000006"/>
    <n v="0.35"/>
  </r>
  <r>
    <x v="0"/>
    <n v="1185732"/>
    <x v="171"/>
    <x v="4"/>
    <x v="31"/>
    <x v="34"/>
    <x v="5"/>
    <n v="0.35000000000000003"/>
    <x v="34"/>
    <x v="394"/>
    <n v="831.25000000000011"/>
    <n v="0.5"/>
  </r>
  <r>
    <x v="0"/>
    <n v="1185732"/>
    <x v="112"/>
    <x v="4"/>
    <x v="31"/>
    <x v="34"/>
    <x v="0"/>
    <n v="0.3000000000000001"/>
    <x v="23"/>
    <x v="635"/>
    <n v="750.00000000000034"/>
    <n v="0.4"/>
  </r>
  <r>
    <x v="0"/>
    <n v="1185732"/>
    <x v="112"/>
    <x v="4"/>
    <x v="31"/>
    <x v="34"/>
    <x v="1"/>
    <n v="0.20000000000000012"/>
    <x v="32"/>
    <x v="636"/>
    <n v="315.00000000000017"/>
    <n v="0.35"/>
  </r>
  <r>
    <x v="0"/>
    <n v="1185732"/>
    <x v="112"/>
    <x v="4"/>
    <x v="31"/>
    <x v="34"/>
    <x v="2"/>
    <n v="0.30000000000000016"/>
    <x v="79"/>
    <x v="637"/>
    <n v="474.00000000000028"/>
    <n v="0.4"/>
  </r>
  <r>
    <x v="0"/>
    <n v="1185732"/>
    <x v="112"/>
    <x v="4"/>
    <x v="31"/>
    <x v="34"/>
    <x v="3"/>
    <n v="0.6000000000000002"/>
    <x v="32"/>
    <x v="568"/>
    <n v="1080.0000000000005"/>
    <n v="0.4"/>
  </r>
  <r>
    <x v="0"/>
    <n v="1185732"/>
    <x v="112"/>
    <x v="4"/>
    <x v="31"/>
    <x v="34"/>
    <x v="4"/>
    <n v="0.75000000000000011"/>
    <x v="33"/>
    <x v="260"/>
    <n v="1115.625"/>
    <n v="0.35"/>
  </r>
  <r>
    <x v="0"/>
    <n v="1185732"/>
    <x v="112"/>
    <x v="4"/>
    <x v="31"/>
    <x v="34"/>
    <x v="5"/>
    <n v="0.75"/>
    <x v="28"/>
    <x v="638"/>
    <n v="1968.75"/>
    <n v="0.5"/>
  </r>
  <r>
    <x v="0"/>
    <n v="1185732"/>
    <x v="113"/>
    <x v="4"/>
    <x v="31"/>
    <x v="34"/>
    <x v="0"/>
    <n v="0.70000000000000007"/>
    <x v="29"/>
    <x v="102"/>
    <n v="2170.0000000000005"/>
    <n v="0.4"/>
  </r>
  <r>
    <x v="0"/>
    <n v="1185732"/>
    <x v="113"/>
    <x v="4"/>
    <x v="31"/>
    <x v="34"/>
    <x v="1"/>
    <n v="0.60000000000000009"/>
    <x v="31"/>
    <x v="225"/>
    <n v="1207.5"/>
    <n v="0.35"/>
  </r>
  <r>
    <x v="0"/>
    <n v="1185732"/>
    <x v="113"/>
    <x v="4"/>
    <x v="31"/>
    <x v="34"/>
    <x v="2"/>
    <n v="0.60000000000000009"/>
    <x v="28"/>
    <x v="254"/>
    <n v="1260.0000000000002"/>
    <n v="0.4"/>
  </r>
  <r>
    <x v="0"/>
    <n v="1185732"/>
    <x v="113"/>
    <x v="4"/>
    <x v="31"/>
    <x v="34"/>
    <x v="3"/>
    <n v="0.60000000000000009"/>
    <x v="34"/>
    <x v="231"/>
    <n v="1140.0000000000002"/>
    <n v="0.4"/>
  </r>
  <r>
    <x v="0"/>
    <n v="1185732"/>
    <x v="113"/>
    <x v="4"/>
    <x v="31"/>
    <x v="34"/>
    <x v="4"/>
    <n v="0.70000000000000007"/>
    <x v="34"/>
    <x v="204"/>
    <n v="1163.75"/>
    <n v="0.35"/>
  </r>
  <r>
    <x v="0"/>
    <n v="1185732"/>
    <x v="113"/>
    <x v="4"/>
    <x v="31"/>
    <x v="34"/>
    <x v="5"/>
    <n v="0.75"/>
    <x v="31"/>
    <x v="275"/>
    <n v="2156.25"/>
    <n v="0.5"/>
  </r>
  <r>
    <x v="1"/>
    <n v="1197831"/>
    <x v="180"/>
    <x v="1"/>
    <x v="32"/>
    <x v="35"/>
    <x v="0"/>
    <n v="0.25000000000000006"/>
    <x v="26"/>
    <x v="639"/>
    <n v="650.00000000000023"/>
    <n v="0.4"/>
  </r>
  <r>
    <x v="1"/>
    <n v="1197831"/>
    <x v="180"/>
    <x v="1"/>
    <x v="32"/>
    <x v="35"/>
    <x v="1"/>
    <n v="0.25000000000000006"/>
    <x v="32"/>
    <x v="133"/>
    <n v="393.75000000000006"/>
    <n v="0.35"/>
  </r>
  <r>
    <x v="1"/>
    <n v="1197831"/>
    <x v="180"/>
    <x v="1"/>
    <x v="32"/>
    <x v="35"/>
    <x v="2"/>
    <n v="0.15000000000000008"/>
    <x v="32"/>
    <x v="640"/>
    <n v="270.00000000000017"/>
    <n v="0.4"/>
  </r>
  <r>
    <x v="1"/>
    <n v="1197831"/>
    <x v="180"/>
    <x v="1"/>
    <x v="32"/>
    <x v="35"/>
    <x v="3"/>
    <n v="0.2"/>
    <x v="49"/>
    <x v="128"/>
    <n v="240"/>
    <n v="0.4"/>
  </r>
  <r>
    <x v="1"/>
    <n v="1197831"/>
    <x v="180"/>
    <x v="1"/>
    <x v="32"/>
    <x v="35"/>
    <x v="4"/>
    <n v="0.35000000000000003"/>
    <x v="45"/>
    <x v="206"/>
    <n v="428.75000000000006"/>
    <n v="0.35"/>
  </r>
  <r>
    <x v="1"/>
    <n v="1197831"/>
    <x v="180"/>
    <x v="1"/>
    <x v="32"/>
    <x v="35"/>
    <x v="5"/>
    <n v="0.25000000000000006"/>
    <x v="32"/>
    <x v="133"/>
    <n v="450.00000000000011"/>
    <n v="0.4"/>
  </r>
  <r>
    <x v="1"/>
    <n v="1197831"/>
    <x v="227"/>
    <x v="1"/>
    <x v="32"/>
    <x v="35"/>
    <x v="0"/>
    <n v="0.25000000000000006"/>
    <x v="20"/>
    <x v="482"/>
    <n v="700.00000000000023"/>
    <n v="0.4"/>
  </r>
  <r>
    <x v="1"/>
    <n v="1197831"/>
    <x v="227"/>
    <x v="1"/>
    <x v="32"/>
    <x v="35"/>
    <x v="1"/>
    <n v="0.25000000000000006"/>
    <x v="45"/>
    <x v="504"/>
    <n v="306.25000000000006"/>
    <n v="0.35"/>
  </r>
  <r>
    <x v="1"/>
    <n v="1197831"/>
    <x v="227"/>
    <x v="1"/>
    <x v="32"/>
    <x v="35"/>
    <x v="2"/>
    <n v="0.15000000000000008"/>
    <x v="47"/>
    <x v="641"/>
    <n v="240.00000000000014"/>
    <n v="0.4"/>
  </r>
  <r>
    <x v="1"/>
    <n v="1197831"/>
    <x v="227"/>
    <x v="1"/>
    <x v="32"/>
    <x v="35"/>
    <x v="3"/>
    <n v="0.2"/>
    <x v="44"/>
    <x v="118"/>
    <n v="200"/>
    <n v="0.4"/>
  </r>
  <r>
    <x v="1"/>
    <n v="1197831"/>
    <x v="227"/>
    <x v="1"/>
    <x v="32"/>
    <x v="35"/>
    <x v="4"/>
    <n v="0.35000000000000003"/>
    <x v="46"/>
    <x v="165"/>
    <n v="398.125"/>
    <n v="0.35"/>
  </r>
  <r>
    <x v="1"/>
    <n v="1197831"/>
    <x v="227"/>
    <x v="1"/>
    <x v="32"/>
    <x v="35"/>
    <x v="5"/>
    <n v="0.2"/>
    <x v="33"/>
    <x v="501"/>
    <n v="340"/>
    <n v="0.4"/>
  </r>
  <r>
    <x v="1"/>
    <n v="1197831"/>
    <x v="26"/>
    <x v="1"/>
    <x v="32"/>
    <x v="35"/>
    <x v="0"/>
    <n v="0.2"/>
    <x v="80"/>
    <x v="642"/>
    <n v="516"/>
    <n v="0.4"/>
  </r>
  <r>
    <x v="1"/>
    <n v="1197831"/>
    <x v="26"/>
    <x v="1"/>
    <x v="32"/>
    <x v="35"/>
    <x v="1"/>
    <n v="0.2"/>
    <x v="46"/>
    <x v="406"/>
    <n v="227.49999999999997"/>
    <n v="0.35"/>
  </r>
  <r>
    <x v="1"/>
    <n v="1197831"/>
    <x v="26"/>
    <x v="1"/>
    <x v="32"/>
    <x v="35"/>
    <x v="2"/>
    <n v="0.10000000000000002"/>
    <x v="45"/>
    <x v="367"/>
    <n v="140.00000000000003"/>
    <n v="0.4"/>
  </r>
  <r>
    <x v="1"/>
    <n v="1197831"/>
    <x v="26"/>
    <x v="1"/>
    <x v="32"/>
    <x v="35"/>
    <x v="3"/>
    <n v="0.19999999999999996"/>
    <x v="41"/>
    <x v="643"/>
    <n v="159.99999999999997"/>
    <n v="0.4"/>
  </r>
  <r>
    <x v="1"/>
    <n v="1197831"/>
    <x v="26"/>
    <x v="1"/>
    <x v="32"/>
    <x v="35"/>
    <x v="4"/>
    <n v="0.35000000000000009"/>
    <x v="44"/>
    <x v="504"/>
    <n v="306.25000000000006"/>
    <n v="0.35"/>
  </r>
  <r>
    <x v="1"/>
    <n v="1197831"/>
    <x v="26"/>
    <x v="1"/>
    <x v="32"/>
    <x v="35"/>
    <x v="5"/>
    <n v="0.25"/>
    <x v="45"/>
    <x v="131"/>
    <n v="350"/>
    <n v="0.4"/>
  </r>
  <r>
    <x v="1"/>
    <n v="1197831"/>
    <x v="27"/>
    <x v="1"/>
    <x v="32"/>
    <x v="35"/>
    <x v="0"/>
    <n v="0.25"/>
    <x v="25"/>
    <x v="146"/>
    <n v="600"/>
    <n v="0.4"/>
  </r>
  <r>
    <x v="1"/>
    <n v="1197831"/>
    <x v="27"/>
    <x v="1"/>
    <x v="32"/>
    <x v="35"/>
    <x v="1"/>
    <n v="0.25"/>
    <x v="49"/>
    <x v="126"/>
    <n v="262.5"/>
    <n v="0.35"/>
  </r>
  <r>
    <x v="1"/>
    <n v="1197831"/>
    <x v="27"/>
    <x v="1"/>
    <x v="32"/>
    <x v="35"/>
    <x v="2"/>
    <n v="0.15000000000000002"/>
    <x v="49"/>
    <x v="362"/>
    <n v="180.00000000000003"/>
    <n v="0.4"/>
  </r>
  <r>
    <x v="1"/>
    <n v="1197831"/>
    <x v="27"/>
    <x v="1"/>
    <x v="32"/>
    <x v="35"/>
    <x v="3"/>
    <n v="0.19999999999999996"/>
    <x v="38"/>
    <x v="644"/>
    <n v="179.99999999999997"/>
    <n v="0.4"/>
  </r>
  <r>
    <x v="1"/>
    <n v="1197831"/>
    <x v="27"/>
    <x v="1"/>
    <x v="32"/>
    <x v="35"/>
    <x v="4"/>
    <n v="0.4"/>
    <x v="44"/>
    <x v="123"/>
    <n v="350"/>
    <n v="0.35"/>
  </r>
  <r>
    <x v="1"/>
    <n v="1197831"/>
    <x v="27"/>
    <x v="1"/>
    <x v="32"/>
    <x v="35"/>
    <x v="5"/>
    <n v="0.30000000000000004"/>
    <x v="47"/>
    <x v="200"/>
    <n v="480.00000000000011"/>
    <n v="0.4"/>
  </r>
  <r>
    <x v="1"/>
    <n v="1197831"/>
    <x v="168"/>
    <x v="1"/>
    <x v="32"/>
    <x v="35"/>
    <x v="0"/>
    <n v="0.4"/>
    <x v="70"/>
    <x v="645"/>
    <n v="1072"/>
    <n v="0.4"/>
  </r>
  <r>
    <x v="1"/>
    <n v="1197831"/>
    <x v="168"/>
    <x v="1"/>
    <x v="32"/>
    <x v="35"/>
    <x v="1"/>
    <n v="0.4"/>
    <x v="48"/>
    <x v="146"/>
    <n v="525"/>
    <n v="0.35"/>
  </r>
  <r>
    <x v="1"/>
    <n v="1197831"/>
    <x v="168"/>
    <x v="1"/>
    <x v="32"/>
    <x v="35"/>
    <x v="2"/>
    <n v="0.35000000000000003"/>
    <x v="45"/>
    <x v="206"/>
    <n v="490.00000000000011"/>
    <n v="0.4"/>
  </r>
  <r>
    <x v="1"/>
    <n v="1197831"/>
    <x v="168"/>
    <x v="1"/>
    <x v="32"/>
    <x v="35"/>
    <x v="3"/>
    <n v="0.35000000000000003"/>
    <x v="49"/>
    <x v="202"/>
    <n v="420"/>
    <n v="0.4"/>
  </r>
  <r>
    <x v="1"/>
    <n v="1197831"/>
    <x v="168"/>
    <x v="1"/>
    <x v="32"/>
    <x v="35"/>
    <x v="4"/>
    <n v="0.44999999999999996"/>
    <x v="46"/>
    <x v="199"/>
    <n v="511.87499999999989"/>
    <n v="0.35"/>
  </r>
  <r>
    <x v="1"/>
    <n v="1197831"/>
    <x v="168"/>
    <x v="1"/>
    <x v="32"/>
    <x v="35"/>
    <x v="5"/>
    <n v="0.44999999999999996"/>
    <x v="33"/>
    <x v="646"/>
    <n v="765"/>
    <n v="0.4"/>
  </r>
  <r>
    <x v="1"/>
    <n v="1197831"/>
    <x v="228"/>
    <x v="1"/>
    <x v="32"/>
    <x v="35"/>
    <x v="0"/>
    <n v="0.39999999999999997"/>
    <x v="22"/>
    <x v="52"/>
    <n v="1080"/>
    <n v="0.4"/>
  </r>
  <r>
    <x v="1"/>
    <n v="1197831"/>
    <x v="228"/>
    <x v="1"/>
    <x v="32"/>
    <x v="35"/>
    <x v="1"/>
    <n v="0.35000000000000003"/>
    <x v="33"/>
    <x v="343"/>
    <n v="520.625"/>
    <n v="0.35"/>
  </r>
  <r>
    <x v="1"/>
    <n v="1197831"/>
    <x v="228"/>
    <x v="1"/>
    <x v="32"/>
    <x v="35"/>
    <x v="2"/>
    <n v="0.4"/>
    <x v="47"/>
    <x v="173"/>
    <n v="640"/>
    <n v="0.4"/>
  </r>
  <r>
    <x v="1"/>
    <n v="1197831"/>
    <x v="228"/>
    <x v="1"/>
    <x v="32"/>
    <x v="35"/>
    <x v="3"/>
    <n v="0.4"/>
    <x v="48"/>
    <x v="146"/>
    <n v="600"/>
    <n v="0.4"/>
  </r>
  <r>
    <x v="1"/>
    <n v="1197831"/>
    <x v="228"/>
    <x v="1"/>
    <x v="32"/>
    <x v="35"/>
    <x v="4"/>
    <n v="0.54999999999999993"/>
    <x v="48"/>
    <x v="210"/>
    <n v="721.87499999999977"/>
    <n v="0.35"/>
  </r>
  <r>
    <x v="1"/>
    <n v="1197831"/>
    <x v="228"/>
    <x v="1"/>
    <x v="32"/>
    <x v="35"/>
    <x v="5"/>
    <n v="0.6"/>
    <x v="21"/>
    <x v="211"/>
    <n v="1320"/>
    <n v="0.4"/>
  </r>
  <r>
    <x v="1"/>
    <n v="1197831"/>
    <x v="30"/>
    <x v="1"/>
    <x v="32"/>
    <x v="35"/>
    <x v="0"/>
    <n v="0.54999999999999993"/>
    <x v="29"/>
    <x v="475"/>
    <n v="1704.9999999999998"/>
    <n v="0.4"/>
  </r>
  <r>
    <x v="1"/>
    <n v="1197831"/>
    <x v="30"/>
    <x v="1"/>
    <x v="32"/>
    <x v="35"/>
    <x v="1"/>
    <n v="0.5"/>
    <x v="28"/>
    <x v="48"/>
    <n v="918.74999999999989"/>
    <n v="0.35"/>
  </r>
  <r>
    <x v="1"/>
    <n v="1197831"/>
    <x v="30"/>
    <x v="1"/>
    <x v="32"/>
    <x v="35"/>
    <x v="2"/>
    <n v="0.45"/>
    <x v="32"/>
    <x v="158"/>
    <n v="810"/>
    <n v="0.4"/>
  </r>
  <r>
    <x v="1"/>
    <n v="1197831"/>
    <x v="30"/>
    <x v="1"/>
    <x v="32"/>
    <x v="35"/>
    <x v="3"/>
    <n v="0.45"/>
    <x v="47"/>
    <x v="207"/>
    <n v="720"/>
    <n v="0.4"/>
  </r>
  <r>
    <x v="1"/>
    <n v="1197831"/>
    <x v="30"/>
    <x v="1"/>
    <x v="32"/>
    <x v="35"/>
    <x v="4"/>
    <n v="0.6"/>
    <x v="33"/>
    <x v="141"/>
    <n v="892.5"/>
    <n v="0.35"/>
  </r>
  <r>
    <x v="1"/>
    <n v="1197831"/>
    <x v="30"/>
    <x v="1"/>
    <x v="32"/>
    <x v="35"/>
    <x v="5"/>
    <n v="0.65"/>
    <x v="25"/>
    <x v="87"/>
    <n v="1560"/>
    <n v="0.4"/>
  </r>
  <r>
    <x v="1"/>
    <n v="1197831"/>
    <x v="31"/>
    <x v="1"/>
    <x v="32"/>
    <x v="35"/>
    <x v="0"/>
    <n v="0.6"/>
    <x v="30"/>
    <x v="6"/>
    <n v="1800"/>
    <n v="0.4"/>
  </r>
  <r>
    <x v="1"/>
    <n v="1197831"/>
    <x v="31"/>
    <x v="1"/>
    <x v="32"/>
    <x v="35"/>
    <x v="1"/>
    <n v="0.55000000000000004"/>
    <x v="28"/>
    <x v="170"/>
    <n v="1010.6250000000001"/>
    <n v="0.35"/>
  </r>
  <r>
    <x v="1"/>
    <n v="1197831"/>
    <x v="31"/>
    <x v="1"/>
    <x v="32"/>
    <x v="35"/>
    <x v="2"/>
    <n v="0.5"/>
    <x v="32"/>
    <x v="39"/>
    <n v="900"/>
    <n v="0.4"/>
  </r>
  <r>
    <x v="1"/>
    <n v="1197831"/>
    <x v="31"/>
    <x v="1"/>
    <x v="32"/>
    <x v="35"/>
    <x v="3"/>
    <n v="0.4"/>
    <x v="47"/>
    <x v="173"/>
    <n v="640"/>
    <n v="0.4"/>
  </r>
  <r>
    <x v="1"/>
    <n v="1197831"/>
    <x v="31"/>
    <x v="1"/>
    <x v="32"/>
    <x v="35"/>
    <x v="4"/>
    <n v="0.5"/>
    <x v="48"/>
    <x v="203"/>
    <n v="656.25"/>
    <n v="0.35"/>
  </r>
  <r>
    <x v="1"/>
    <n v="1197831"/>
    <x v="31"/>
    <x v="1"/>
    <x v="32"/>
    <x v="35"/>
    <x v="5"/>
    <n v="0.55000000000000004"/>
    <x v="21"/>
    <x v="446"/>
    <n v="1210.0000000000002"/>
    <n v="0.4"/>
  </r>
  <r>
    <x v="1"/>
    <n v="1197831"/>
    <x v="170"/>
    <x v="1"/>
    <x v="32"/>
    <x v="35"/>
    <x v="0"/>
    <n v="0.5"/>
    <x v="26"/>
    <x v="82"/>
    <n v="1300"/>
    <n v="0.4"/>
  </r>
  <r>
    <x v="1"/>
    <n v="1197831"/>
    <x v="170"/>
    <x v="1"/>
    <x v="32"/>
    <x v="35"/>
    <x v="1"/>
    <n v="0.40000000000000013"/>
    <x v="32"/>
    <x v="647"/>
    <n v="630.00000000000023"/>
    <n v="0.35"/>
  </r>
  <r>
    <x v="1"/>
    <n v="1197831"/>
    <x v="170"/>
    <x v="1"/>
    <x v="32"/>
    <x v="35"/>
    <x v="2"/>
    <n v="0.15000000000000008"/>
    <x v="45"/>
    <x v="648"/>
    <n v="210.00000000000011"/>
    <n v="0.4"/>
  </r>
  <r>
    <x v="1"/>
    <n v="1197831"/>
    <x v="170"/>
    <x v="1"/>
    <x v="32"/>
    <x v="35"/>
    <x v="3"/>
    <n v="0.15000000000000008"/>
    <x v="46"/>
    <x v="529"/>
    <n v="195.00000000000011"/>
    <n v="0.4"/>
  </r>
  <r>
    <x v="1"/>
    <n v="1197831"/>
    <x v="170"/>
    <x v="1"/>
    <x v="32"/>
    <x v="35"/>
    <x v="4"/>
    <n v="0.25000000000000006"/>
    <x v="46"/>
    <x v="512"/>
    <n v="284.37500000000006"/>
    <n v="0.35"/>
  </r>
  <r>
    <x v="1"/>
    <n v="1197831"/>
    <x v="170"/>
    <x v="1"/>
    <x v="32"/>
    <x v="35"/>
    <x v="5"/>
    <n v="0.3000000000000001"/>
    <x v="33"/>
    <x v="611"/>
    <n v="510.00000000000023"/>
    <n v="0.4"/>
  </r>
  <r>
    <x v="1"/>
    <n v="1197831"/>
    <x v="229"/>
    <x v="1"/>
    <x v="32"/>
    <x v="35"/>
    <x v="0"/>
    <n v="0.3000000000000001"/>
    <x v="25"/>
    <x v="647"/>
    <n v="720.00000000000034"/>
    <n v="0.4"/>
  </r>
  <r>
    <x v="1"/>
    <n v="1197831"/>
    <x v="229"/>
    <x v="1"/>
    <x v="32"/>
    <x v="35"/>
    <x v="1"/>
    <n v="0.20000000000000012"/>
    <x v="33"/>
    <x v="649"/>
    <n v="297.50000000000017"/>
    <n v="0.35"/>
  </r>
  <r>
    <x v="1"/>
    <n v="1197831"/>
    <x v="229"/>
    <x v="1"/>
    <x v="32"/>
    <x v="35"/>
    <x v="2"/>
    <n v="0.20000000000000012"/>
    <x v="49"/>
    <x v="641"/>
    <n v="240.00000000000014"/>
    <n v="0.4"/>
  </r>
  <r>
    <x v="1"/>
    <n v="1197831"/>
    <x v="229"/>
    <x v="1"/>
    <x v="32"/>
    <x v="35"/>
    <x v="3"/>
    <n v="0.20000000000000012"/>
    <x v="35"/>
    <x v="650"/>
    <n v="220.00000000000014"/>
    <n v="0.4"/>
  </r>
  <r>
    <x v="1"/>
    <n v="1197831"/>
    <x v="229"/>
    <x v="1"/>
    <x v="32"/>
    <x v="35"/>
    <x v="4"/>
    <n v="0.3000000000000001"/>
    <x v="35"/>
    <x v="651"/>
    <n v="288.75000000000006"/>
    <n v="0.35"/>
  </r>
  <r>
    <x v="1"/>
    <n v="1197831"/>
    <x v="229"/>
    <x v="1"/>
    <x v="32"/>
    <x v="35"/>
    <x v="5"/>
    <n v="0.30000000000000004"/>
    <x v="47"/>
    <x v="200"/>
    <n v="480.00000000000011"/>
    <n v="0.4"/>
  </r>
  <r>
    <x v="1"/>
    <n v="1197831"/>
    <x v="34"/>
    <x v="1"/>
    <x v="32"/>
    <x v="35"/>
    <x v="0"/>
    <n v="0.25000000000000011"/>
    <x v="21"/>
    <x v="652"/>
    <n v="550.00000000000034"/>
    <n v="0.4"/>
  </r>
  <r>
    <x v="1"/>
    <n v="1197831"/>
    <x v="34"/>
    <x v="1"/>
    <x v="32"/>
    <x v="35"/>
    <x v="1"/>
    <n v="0.15000000000000013"/>
    <x v="48"/>
    <x v="653"/>
    <n v="196.87500000000014"/>
    <n v="0.35"/>
  </r>
  <r>
    <x v="1"/>
    <n v="1197831"/>
    <x v="34"/>
    <x v="1"/>
    <x v="32"/>
    <x v="35"/>
    <x v="2"/>
    <n v="0.25000000000000017"/>
    <x v="81"/>
    <x v="654"/>
    <n v="320.00000000000023"/>
    <n v="0.4"/>
  </r>
  <r>
    <x v="1"/>
    <n v="1197831"/>
    <x v="34"/>
    <x v="1"/>
    <x v="32"/>
    <x v="35"/>
    <x v="3"/>
    <n v="0.55000000000000016"/>
    <x v="48"/>
    <x v="655"/>
    <n v="825.00000000000023"/>
    <n v="0.4"/>
  </r>
  <r>
    <x v="1"/>
    <n v="1197831"/>
    <x v="34"/>
    <x v="1"/>
    <x v="32"/>
    <x v="35"/>
    <x v="4"/>
    <n v="0.75000000000000011"/>
    <x v="45"/>
    <x v="195"/>
    <n v="918.75000000000011"/>
    <n v="0.35"/>
  </r>
  <r>
    <x v="1"/>
    <n v="1197831"/>
    <x v="34"/>
    <x v="1"/>
    <x v="32"/>
    <x v="35"/>
    <x v="5"/>
    <n v="0.75"/>
    <x v="32"/>
    <x v="73"/>
    <n v="1350"/>
    <n v="0.4"/>
  </r>
  <r>
    <x v="1"/>
    <n v="1197831"/>
    <x v="35"/>
    <x v="1"/>
    <x v="32"/>
    <x v="35"/>
    <x v="0"/>
    <n v="0.70000000000000007"/>
    <x v="20"/>
    <x v="107"/>
    <n v="1960.0000000000005"/>
    <n v="0.4"/>
  </r>
  <r>
    <x v="1"/>
    <n v="1197831"/>
    <x v="35"/>
    <x v="1"/>
    <x v="32"/>
    <x v="35"/>
    <x v="1"/>
    <n v="0.60000000000000009"/>
    <x v="24"/>
    <x v="252"/>
    <n v="1050"/>
    <n v="0.35"/>
  </r>
  <r>
    <x v="1"/>
    <n v="1197831"/>
    <x v="35"/>
    <x v="1"/>
    <x v="32"/>
    <x v="35"/>
    <x v="2"/>
    <n v="0.60000000000000009"/>
    <x v="32"/>
    <x v="217"/>
    <n v="1080.0000000000002"/>
    <n v="0.4"/>
  </r>
  <r>
    <x v="1"/>
    <n v="1197831"/>
    <x v="35"/>
    <x v="1"/>
    <x v="32"/>
    <x v="35"/>
    <x v="3"/>
    <n v="0.60000000000000009"/>
    <x v="47"/>
    <x v="218"/>
    <n v="960.00000000000023"/>
    <n v="0.4"/>
  </r>
  <r>
    <x v="1"/>
    <n v="1197831"/>
    <x v="35"/>
    <x v="1"/>
    <x v="32"/>
    <x v="35"/>
    <x v="4"/>
    <n v="0.70000000000000007"/>
    <x v="47"/>
    <x v="219"/>
    <n v="980.00000000000011"/>
    <n v="0.35"/>
  </r>
  <r>
    <x v="1"/>
    <n v="1197831"/>
    <x v="35"/>
    <x v="1"/>
    <x v="32"/>
    <x v="35"/>
    <x v="5"/>
    <n v="0.75"/>
    <x v="24"/>
    <x v="69"/>
    <n v="1500"/>
    <n v="0.4"/>
  </r>
  <r>
    <x v="1"/>
    <n v="1197831"/>
    <x v="180"/>
    <x v="1"/>
    <x v="33"/>
    <x v="36"/>
    <x v="0"/>
    <n v="0.25000000000000006"/>
    <x v="31"/>
    <x v="345"/>
    <n v="575.00000000000011"/>
    <n v="0.4"/>
  </r>
  <r>
    <x v="1"/>
    <n v="1197831"/>
    <x v="180"/>
    <x v="1"/>
    <x v="33"/>
    <x v="36"/>
    <x v="1"/>
    <n v="0.25000000000000006"/>
    <x v="48"/>
    <x v="510"/>
    <n v="328.12500000000006"/>
    <n v="0.35"/>
  </r>
  <r>
    <x v="1"/>
    <n v="1197831"/>
    <x v="180"/>
    <x v="1"/>
    <x v="33"/>
    <x v="36"/>
    <x v="2"/>
    <n v="0.15000000000000008"/>
    <x v="48"/>
    <x v="656"/>
    <n v="225.00000000000014"/>
    <n v="0.4"/>
  </r>
  <r>
    <x v="1"/>
    <n v="1197831"/>
    <x v="180"/>
    <x v="1"/>
    <x v="33"/>
    <x v="36"/>
    <x v="3"/>
    <n v="0.2"/>
    <x v="38"/>
    <x v="185"/>
    <n v="180"/>
    <n v="0.4"/>
  </r>
  <r>
    <x v="1"/>
    <n v="1197831"/>
    <x v="180"/>
    <x v="1"/>
    <x v="33"/>
    <x v="36"/>
    <x v="4"/>
    <n v="0.35000000000000003"/>
    <x v="35"/>
    <x v="117"/>
    <n v="336.875"/>
    <n v="0.35"/>
  </r>
  <r>
    <x v="1"/>
    <n v="1197831"/>
    <x v="180"/>
    <x v="1"/>
    <x v="33"/>
    <x v="36"/>
    <x v="5"/>
    <n v="0.25000000000000006"/>
    <x v="48"/>
    <x v="510"/>
    <n v="375.00000000000011"/>
    <n v="0.4"/>
  </r>
  <r>
    <x v="1"/>
    <n v="1197831"/>
    <x v="227"/>
    <x v="1"/>
    <x v="33"/>
    <x v="36"/>
    <x v="0"/>
    <n v="0.25000000000000006"/>
    <x v="23"/>
    <x v="657"/>
    <n v="625.00000000000023"/>
    <n v="0.4"/>
  </r>
  <r>
    <x v="1"/>
    <n v="1197831"/>
    <x v="227"/>
    <x v="1"/>
    <x v="33"/>
    <x v="36"/>
    <x v="1"/>
    <n v="0.25000000000000006"/>
    <x v="35"/>
    <x v="502"/>
    <n v="240.62500000000003"/>
    <n v="0.35"/>
  </r>
  <r>
    <x v="1"/>
    <n v="1197831"/>
    <x v="227"/>
    <x v="1"/>
    <x v="33"/>
    <x v="36"/>
    <x v="2"/>
    <n v="0.15000000000000008"/>
    <x v="46"/>
    <x v="529"/>
    <n v="195.00000000000011"/>
    <n v="0.4"/>
  </r>
  <r>
    <x v="1"/>
    <n v="1197831"/>
    <x v="227"/>
    <x v="1"/>
    <x v="33"/>
    <x v="36"/>
    <x v="3"/>
    <n v="0.2"/>
    <x v="37"/>
    <x v="326"/>
    <n v="140"/>
    <n v="0.4"/>
  </r>
  <r>
    <x v="1"/>
    <n v="1197831"/>
    <x v="227"/>
    <x v="1"/>
    <x v="33"/>
    <x v="36"/>
    <x v="4"/>
    <n v="0.35000000000000003"/>
    <x v="44"/>
    <x v="622"/>
    <n v="306.25"/>
    <n v="0.35"/>
  </r>
  <r>
    <x v="1"/>
    <n v="1197831"/>
    <x v="227"/>
    <x v="1"/>
    <x v="33"/>
    <x v="36"/>
    <x v="5"/>
    <n v="0.2"/>
    <x v="45"/>
    <x v="135"/>
    <n v="280"/>
    <n v="0.4"/>
  </r>
  <r>
    <x v="1"/>
    <n v="1197831"/>
    <x v="26"/>
    <x v="1"/>
    <x v="33"/>
    <x v="36"/>
    <x v="0"/>
    <n v="0.2"/>
    <x v="82"/>
    <x v="658"/>
    <n v="456"/>
    <n v="0.4"/>
  </r>
  <r>
    <x v="1"/>
    <n v="1197831"/>
    <x v="26"/>
    <x v="1"/>
    <x v="33"/>
    <x v="36"/>
    <x v="1"/>
    <n v="0.2"/>
    <x v="44"/>
    <x v="118"/>
    <n v="175"/>
    <n v="0.35"/>
  </r>
  <r>
    <x v="1"/>
    <n v="1197831"/>
    <x v="26"/>
    <x v="1"/>
    <x v="33"/>
    <x v="36"/>
    <x v="2"/>
    <n v="0.10000000000000002"/>
    <x v="35"/>
    <x v="659"/>
    <n v="110.00000000000003"/>
    <n v="0.4"/>
  </r>
  <r>
    <x v="1"/>
    <n v="1197831"/>
    <x v="26"/>
    <x v="1"/>
    <x v="33"/>
    <x v="36"/>
    <x v="3"/>
    <n v="0.19999999999999996"/>
    <x v="36"/>
    <x v="660"/>
    <n v="99.999999999999986"/>
    <n v="0.4"/>
  </r>
  <r>
    <x v="1"/>
    <n v="1197831"/>
    <x v="26"/>
    <x v="1"/>
    <x v="33"/>
    <x v="36"/>
    <x v="4"/>
    <n v="0.35000000000000009"/>
    <x v="37"/>
    <x v="181"/>
    <n v="214.37500000000003"/>
    <n v="0.35"/>
  </r>
  <r>
    <x v="1"/>
    <n v="1197831"/>
    <x v="26"/>
    <x v="1"/>
    <x v="33"/>
    <x v="36"/>
    <x v="5"/>
    <n v="0.25"/>
    <x v="35"/>
    <x v="389"/>
    <n v="275"/>
    <n v="0.4"/>
  </r>
  <r>
    <x v="1"/>
    <n v="1197831"/>
    <x v="27"/>
    <x v="1"/>
    <x v="33"/>
    <x v="36"/>
    <x v="0"/>
    <n v="0.25"/>
    <x v="28"/>
    <x v="385"/>
    <n v="525"/>
    <n v="0.4"/>
  </r>
  <r>
    <x v="1"/>
    <n v="1197831"/>
    <x v="27"/>
    <x v="1"/>
    <x v="33"/>
    <x v="36"/>
    <x v="1"/>
    <n v="0.25"/>
    <x v="38"/>
    <x v="180"/>
    <n v="196.875"/>
    <n v="0.35"/>
  </r>
  <r>
    <x v="1"/>
    <n v="1197831"/>
    <x v="27"/>
    <x v="1"/>
    <x v="33"/>
    <x v="36"/>
    <x v="2"/>
    <n v="0.15000000000000002"/>
    <x v="38"/>
    <x v="661"/>
    <n v="135.00000000000003"/>
    <n v="0.4"/>
  </r>
  <r>
    <x v="1"/>
    <n v="1197831"/>
    <x v="27"/>
    <x v="1"/>
    <x v="33"/>
    <x v="36"/>
    <x v="3"/>
    <n v="0.19999999999999996"/>
    <x v="43"/>
    <x v="662"/>
    <n v="119.99999999999999"/>
    <n v="0.4"/>
  </r>
  <r>
    <x v="1"/>
    <n v="1197831"/>
    <x v="27"/>
    <x v="1"/>
    <x v="33"/>
    <x v="36"/>
    <x v="4"/>
    <n v="0.4"/>
    <x v="37"/>
    <x v="135"/>
    <n v="244.99999999999997"/>
    <n v="0.35"/>
  </r>
  <r>
    <x v="1"/>
    <n v="1197831"/>
    <x v="27"/>
    <x v="1"/>
    <x v="33"/>
    <x v="36"/>
    <x v="5"/>
    <n v="0.30000000000000004"/>
    <x v="46"/>
    <x v="663"/>
    <n v="390.00000000000006"/>
    <n v="0.4"/>
  </r>
  <r>
    <x v="1"/>
    <n v="1197831"/>
    <x v="168"/>
    <x v="1"/>
    <x v="33"/>
    <x v="36"/>
    <x v="0"/>
    <n v="0.4"/>
    <x v="76"/>
    <x v="664"/>
    <n v="952"/>
    <n v="0.4"/>
  </r>
  <r>
    <x v="1"/>
    <n v="1197831"/>
    <x v="168"/>
    <x v="1"/>
    <x v="33"/>
    <x v="36"/>
    <x v="1"/>
    <n v="0.4"/>
    <x v="49"/>
    <x v="147"/>
    <n v="420"/>
    <n v="0.35"/>
  </r>
  <r>
    <x v="1"/>
    <n v="1197831"/>
    <x v="168"/>
    <x v="1"/>
    <x v="33"/>
    <x v="36"/>
    <x v="2"/>
    <n v="0.35000000000000003"/>
    <x v="35"/>
    <x v="117"/>
    <n v="385.00000000000006"/>
    <n v="0.4"/>
  </r>
  <r>
    <x v="1"/>
    <n v="1197831"/>
    <x v="168"/>
    <x v="1"/>
    <x v="33"/>
    <x v="36"/>
    <x v="3"/>
    <n v="0.35000000000000003"/>
    <x v="38"/>
    <x v="121"/>
    <n v="315.00000000000006"/>
    <n v="0.4"/>
  </r>
  <r>
    <x v="1"/>
    <n v="1197831"/>
    <x v="168"/>
    <x v="1"/>
    <x v="33"/>
    <x v="36"/>
    <x v="4"/>
    <n v="0.44999999999999996"/>
    <x v="44"/>
    <x v="127"/>
    <n v="393.75"/>
    <n v="0.35"/>
  </r>
  <r>
    <x v="1"/>
    <n v="1197831"/>
    <x v="168"/>
    <x v="1"/>
    <x v="33"/>
    <x v="36"/>
    <x v="5"/>
    <n v="0.44999999999999996"/>
    <x v="45"/>
    <x v="518"/>
    <n v="630"/>
    <n v="0.4"/>
  </r>
  <r>
    <x v="1"/>
    <n v="1197831"/>
    <x v="228"/>
    <x v="1"/>
    <x v="33"/>
    <x v="36"/>
    <x v="0"/>
    <n v="0.39999999999999997"/>
    <x v="25"/>
    <x v="50"/>
    <n v="960"/>
    <n v="0.4"/>
  </r>
  <r>
    <x v="1"/>
    <n v="1197831"/>
    <x v="228"/>
    <x v="1"/>
    <x v="33"/>
    <x v="36"/>
    <x v="1"/>
    <n v="0.35000000000000003"/>
    <x v="45"/>
    <x v="206"/>
    <n v="428.75000000000006"/>
    <n v="0.35"/>
  </r>
  <r>
    <x v="1"/>
    <n v="1197831"/>
    <x v="228"/>
    <x v="1"/>
    <x v="33"/>
    <x v="36"/>
    <x v="2"/>
    <n v="0.4"/>
    <x v="46"/>
    <x v="194"/>
    <n v="520"/>
    <n v="0.4"/>
  </r>
  <r>
    <x v="1"/>
    <n v="1197831"/>
    <x v="228"/>
    <x v="1"/>
    <x v="33"/>
    <x v="36"/>
    <x v="3"/>
    <n v="0.4"/>
    <x v="49"/>
    <x v="147"/>
    <n v="480"/>
    <n v="0.4"/>
  </r>
  <r>
    <x v="1"/>
    <n v="1197831"/>
    <x v="228"/>
    <x v="1"/>
    <x v="33"/>
    <x v="36"/>
    <x v="4"/>
    <n v="0.54999999999999993"/>
    <x v="49"/>
    <x v="209"/>
    <n v="577.49999999999989"/>
    <n v="0.35"/>
  </r>
  <r>
    <x v="1"/>
    <n v="1197831"/>
    <x v="228"/>
    <x v="1"/>
    <x v="33"/>
    <x v="36"/>
    <x v="5"/>
    <n v="0.6"/>
    <x v="34"/>
    <x v="175"/>
    <n v="1140"/>
    <n v="0.4"/>
  </r>
  <r>
    <x v="1"/>
    <n v="1197831"/>
    <x v="30"/>
    <x v="1"/>
    <x v="33"/>
    <x v="36"/>
    <x v="0"/>
    <n v="0.54999999999999993"/>
    <x v="20"/>
    <x v="265"/>
    <n v="1540"/>
    <n v="0.4"/>
  </r>
  <r>
    <x v="1"/>
    <n v="1197831"/>
    <x v="30"/>
    <x v="1"/>
    <x v="33"/>
    <x v="36"/>
    <x v="1"/>
    <n v="0.5"/>
    <x v="32"/>
    <x v="39"/>
    <n v="787.5"/>
    <n v="0.35"/>
  </r>
  <r>
    <x v="1"/>
    <n v="1197831"/>
    <x v="30"/>
    <x v="1"/>
    <x v="33"/>
    <x v="36"/>
    <x v="2"/>
    <n v="0.45"/>
    <x v="48"/>
    <x v="153"/>
    <n v="675"/>
    <n v="0.4"/>
  </r>
  <r>
    <x v="1"/>
    <n v="1197831"/>
    <x v="30"/>
    <x v="1"/>
    <x v="33"/>
    <x v="36"/>
    <x v="3"/>
    <n v="0.45"/>
    <x v="46"/>
    <x v="334"/>
    <n v="585"/>
    <n v="0.4"/>
  </r>
  <r>
    <x v="1"/>
    <n v="1197831"/>
    <x v="30"/>
    <x v="1"/>
    <x v="33"/>
    <x v="36"/>
    <x v="4"/>
    <n v="0.6"/>
    <x v="45"/>
    <x v="193"/>
    <n v="735"/>
    <n v="0.35"/>
  </r>
  <r>
    <x v="1"/>
    <n v="1197831"/>
    <x v="30"/>
    <x v="1"/>
    <x v="33"/>
    <x v="36"/>
    <x v="5"/>
    <n v="0.65"/>
    <x v="28"/>
    <x v="85"/>
    <n v="1365"/>
    <n v="0.4"/>
  </r>
  <r>
    <x v="1"/>
    <n v="1197831"/>
    <x v="31"/>
    <x v="1"/>
    <x v="33"/>
    <x v="36"/>
    <x v="0"/>
    <n v="0.6"/>
    <x v="22"/>
    <x v="72"/>
    <n v="1620"/>
    <n v="0.4"/>
  </r>
  <r>
    <x v="1"/>
    <n v="1197831"/>
    <x v="31"/>
    <x v="1"/>
    <x v="33"/>
    <x v="36"/>
    <x v="1"/>
    <n v="0.55000000000000004"/>
    <x v="32"/>
    <x v="111"/>
    <n v="866.25"/>
    <n v="0.35"/>
  </r>
  <r>
    <x v="1"/>
    <n v="1197831"/>
    <x v="31"/>
    <x v="1"/>
    <x v="33"/>
    <x v="36"/>
    <x v="2"/>
    <n v="0.5"/>
    <x v="48"/>
    <x v="203"/>
    <n v="750"/>
    <n v="0.4"/>
  </r>
  <r>
    <x v="1"/>
    <n v="1197831"/>
    <x v="31"/>
    <x v="1"/>
    <x v="33"/>
    <x v="36"/>
    <x v="3"/>
    <n v="0.4"/>
    <x v="46"/>
    <x v="194"/>
    <n v="520"/>
    <n v="0.4"/>
  </r>
  <r>
    <x v="1"/>
    <n v="1197831"/>
    <x v="31"/>
    <x v="1"/>
    <x v="33"/>
    <x v="36"/>
    <x v="4"/>
    <n v="0.5"/>
    <x v="49"/>
    <x v="146"/>
    <n v="525"/>
    <n v="0.35"/>
  </r>
  <r>
    <x v="1"/>
    <n v="1197831"/>
    <x v="31"/>
    <x v="1"/>
    <x v="33"/>
    <x v="36"/>
    <x v="5"/>
    <n v="0.55000000000000004"/>
    <x v="34"/>
    <x v="356"/>
    <n v="1045"/>
    <n v="0.4"/>
  </r>
  <r>
    <x v="1"/>
    <n v="1197831"/>
    <x v="170"/>
    <x v="1"/>
    <x v="33"/>
    <x v="36"/>
    <x v="0"/>
    <n v="0.5"/>
    <x v="31"/>
    <x v="79"/>
    <n v="1150"/>
    <n v="0.4"/>
  </r>
  <r>
    <x v="1"/>
    <n v="1197831"/>
    <x v="170"/>
    <x v="1"/>
    <x v="33"/>
    <x v="36"/>
    <x v="1"/>
    <n v="0.40000000000000013"/>
    <x v="48"/>
    <x v="665"/>
    <n v="525.00000000000011"/>
    <n v="0.35"/>
  </r>
  <r>
    <x v="1"/>
    <n v="1197831"/>
    <x v="170"/>
    <x v="1"/>
    <x v="33"/>
    <x v="36"/>
    <x v="2"/>
    <n v="0.15000000000000008"/>
    <x v="35"/>
    <x v="666"/>
    <n v="165.00000000000011"/>
    <n v="0.4"/>
  </r>
  <r>
    <x v="1"/>
    <n v="1197831"/>
    <x v="170"/>
    <x v="1"/>
    <x v="33"/>
    <x v="36"/>
    <x v="3"/>
    <n v="0.15000000000000008"/>
    <x v="44"/>
    <x v="667"/>
    <n v="150.00000000000009"/>
    <n v="0.4"/>
  </r>
  <r>
    <x v="1"/>
    <n v="1197831"/>
    <x v="170"/>
    <x v="1"/>
    <x v="33"/>
    <x v="36"/>
    <x v="4"/>
    <n v="0.25000000000000006"/>
    <x v="44"/>
    <x v="472"/>
    <n v="218.75000000000003"/>
    <n v="0.35"/>
  </r>
  <r>
    <x v="1"/>
    <n v="1197831"/>
    <x v="170"/>
    <x v="1"/>
    <x v="33"/>
    <x v="36"/>
    <x v="5"/>
    <n v="0.3000000000000001"/>
    <x v="45"/>
    <x v="509"/>
    <n v="420.00000000000023"/>
    <n v="0.4"/>
  </r>
  <r>
    <x v="1"/>
    <n v="1197831"/>
    <x v="229"/>
    <x v="1"/>
    <x v="33"/>
    <x v="36"/>
    <x v="0"/>
    <n v="0.3000000000000001"/>
    <x v="28"/>
    <x v="570"/>
    <n v="630.00000000000023"/>
    <n v="0.4"/>
  </r>
  <r>
    <x v="1"/>
    <n v="1197831"/>
    <x v="229"/>
    <x v="1"/>
    <x v="33"/>
    <x v="36"/>
    <x v="1"/>
    <n v="0.20000000000000012"/>
    <x v="45"/>
    <x v="668"/>
    <n v="245.00000000000014"/>
    <n v="0.35"/>
  </r>
  <r>
    <x v="1"/>
    <n v="1197831"/>
    <x v="229"/>
    <x v="1"/>
    <x v="33"/>
    <x v="36"/>
    <x v="2"/>
    <n v="0.20000000000000012"/>
    <x v="38"/>
    <x v="669"/>
    <n v="180.00000000000011"/>
    <n v="0.4"/>
  </r>
  <r>
    <x v="1"/>
    <n v="1197831"/>
    <x v="229"/>
    <x v="1"/>
    <x v="33"/>
    <x v="36"/>
    <x v="3"/>
    <n v="0.20000000000000012"/>
    <x v="41"/>
    <x v="670"/>
    <n v="160.00000000000011"/>
    <n v="0.4"/>
  </r>
  <r>
    <x v="1"/>
    <n v="1197831"/>
    <x v="229"/>
    <x v="1"/>
    <x v="33"/>
    <x v="36"/>
    <x v="4"/>
    <n v="0.3000000000000001"/>
    <x v="41"/>
    <x v="525"/>
    <n v="210.00000000000006"/>
    <n v="0.35"/>
  </r>
  <r>
    <x v="1"/>
    <n v="1197831"/>
    <x v="229"/>
    <x v="1"/>
    <x v="33"/>
    <x v="36"/>
    <x v="5"/>
    <n v="0.30000000000000004"/>
    <x v="46"/>
    <x v="663"/>
    <n v="390.00000000000006"/>
    <n v="0.4"/>
  </r>
  <r>
    <x v="1"/>
    <n v="1197831"/>
    <x v="34"/>
    <x v="1"/>
    <x v="33"/>
    <x v="36"/>
    <x v="0"/>
    <n v="0.25000000000000011"/>
    <x v="34"/>
    <x v="671"/>
    <n v="475.00000000000023"/>
    <n v="0.4"/>
  </r>
  <r>
    <x v="1"/>
    <n v="1197831"/>
    <x v="34"/>
    <x v="1"/>
    <x v="33"/>
    <x v="36"/>
    <x v="1"/>
    <n v="0.15000000000000013"/>
    <x v="49"/>
    <x v="672"/>
    <n v="157.50000000000014"/>
    <n v="0.35"/>
  </r>
  <r>
    <x v="1"/>
    <n v="1197831"/>
    <x v="34"/>
    <x v="1"/>
    <x v="33"/>
    <x v="36"/>
    <x v="2"/>
    <n v="0.25000000000000017"/>
    <x v="83"/>
    <x v="673"/>
    <n v="245.0000000000002"/>
    <n v="0.4"/>
  </r>
  <r>
    <x v="1"/>
    <n v="1197831"/>
    <x v="34"/>
    <x v="1"/>
    <x v="33"/>
    <x v="36"/>
    <x v="3"/>
    <n v="0.55000000000000016"/>
    <x v="49"/>
    <x v="534"/>
    <n v="660.00000000000023"/>
    <n v="0.4"/>
  </r>
  <r>
    <x v="1"/>
    <n v="1197831"/>
    <x v="34"/>
    <x v="1"/>
    <x v="33"/>
    <x v="36"/>
    <x v="4"/>
    <n v="0.75000000000000011"/>
    <x v="35"/>
    <x v="655"/>
    <n v="721.87500000000011"/>
    <n v="0.35"/>
  </r>
  <r>
    <x v="1"/>
    <n v="1197831"/>
    <x v="34"/>
    <x v="1"/>
    <x v="33"/>
    <x v="36"/>
    <x v="5"/>
    <n v="0.75"/>
    <x v="48"/>
    <x v="67"/>
    <n v="1125"/>
    <n v="0.4"/>
  </r>
  <r>
    <x v="1"/>
    <n v="1197831"/>
    <x v="35"/>
    <x v="1"/>
    <x v="33"/>
    <x v="36"/>
    <x v="0"/>
    <n v="0.70000000000000007"/>
    <x v="23"/>
    <x v="242"/>
    <n v="1750"/>
    <n v="0.4"/>
  </r>
  <r>
    <x v="1"/>
    <n v="1197831"/>
    <x v="35"/>
    <x v="1"/>
    <x v="33"/>
    <x v="36"/>
    <x v="1"/>
    <n v="0.60000000000000009"/>
    <x v="33"/>
    <x v="227"/>
    <n v="892.50000000000011"/>
    <n v="0.35"/>
  </r>
  <r>
    <x v="1"/>
    <n v="1197831"/>
    <x v="35"/>
    <x v="1"/>
    <x v="33"/>
    <x v="36"/>
    <x v="2"/>
    <n v="0.60000000000000009"/>
    <x v="48"/>
    <x v="223"/>
    <n v="900.00000000000023"/>
    <n v="0.4"/>
  </r>
  <r>
    <x v="1"/>
    <n v="1197831"/>
    <x v="35"/>
    <x v="1"/>
    <x v="33"/>
    <x v="36"/>
    <x v="3"/>
    <n v="0.60000000000000009"/>
    <x v="46"/>
    <x v="470"/>
    <n v="780.00000000000011"/>
    <n v="0.4"/>
  </r>
  <r>
    <x v="1"/>
    <n v="1197831"/>
    <x v="35"/>
    <x v="1"/>
    <x v="33"/>
    <x v="36"/>
    <x v="4"/>
    <n v="0.70000000000000007"/>
    <x v="46"/>
    <x v="154"/>
    <n v="796.25"/>
    <n v="0.35"/>
  </r>
  <r>
    <x v="1"/>
    <n v="1197831"/>
    <x v="35"/>
    <x v="1"/>
    <x v="33"/>
    <x v="36"/>
    <x v="5"/>
    <n v="0.75"/>
    <x v="33"/>
    <x v="674"/>
    <n v="1275"/>
    <n v="0.4"/>
  </r>
  <r>
    <x v="1"/>
    <n v="1197831"/>
    <x v="230"/>
    <x v="1"/>
    <x v="34"/>
    <x v="37"/>
    <x v="0"/>
    <n v="0.25000000000000006"/>
    <x v="21"/>
    <x v="559"/>
    <n v="481.25000000000006"/>
    <n v="0.35"/>
  </r>
  <r>
    <x v="1"/>
    <n v="1197831"/>
    <x v="230"/>
    <x v="1"/>
    <x v="34"/>
    <x v="37"/>
    <x v="1"/>
    <n v="0.25000000000000006"/>
    <x v="45"/>
    <x v="504"/>
    <n v="306.25000000000006"/>
    <n v="0.35"/>
  </r>
  <r>
    <x v="1"/>
    <n v="1197831"/>
    <x v="230"/>
    <x v="1"/>
    <x v="34"/>
    <x v="37"/>
    <x v="2"/>
    <n v="0.15000000000000008"/>
    <x v="45"/>
    <x v="648"/>
    <n v="183.75000000000006"/>
    <n v="0.35"/>
  </r>
  <r>
    <x v="1"/>
    <n v="1197831"/>
    <x v="230"/>
    <x v="1"/>
    <x v="34"/>
    <x v="37"/>
    <x v="3"/>
    <n v="0.2"/>
    <x v="41"/>
    <x v="122"/>
    <n v="140"/>
    <n v="0.35"/>
  </r>
  <r>
    <x v="1"/>
    <n v="1197831"/>
    <x v="230"/>
    <x v="1"/>
    <x v="34"/>
    <x v="37"/>
    <x v="4"/>
    <n v="0.35000000000000003"/>
    <x v="44"/>
    <x v="622"/>
    <n v="306.25"/>
    <n v="0.35"/>
  </r>
  <r>
    <x v="1"/>
    <n v="1197831"/>
    <x v="230"/>
    <x v="1"/>
    <x v="34"/>
    <x v="37"/>
    <x v="5"/>
    <n v="0.25000000000000006"/>
    <x v="45"/>
    <x v="504"/>
    <n v="306.25000000000006"/>
    <n v="0.35"/>
  </r>
  <r>
    <x v="1"/>
    <n v="1197831"/>
    <x v="231"/>
    <x v="1"/>
    <x v="34"/>
    <x v="37"/>
    <x v="0"/>
    <n v="0.25000000000000006"/>
    <x v="25"/>
    <x v="192"/>
    <n v="525"/>
    <n v="0.35"/>
  </r>
  <r>
    <x v="1"/>
    <n v="1197831"/>
    <x v="231"/>
    <x v="1"/>
    <x v="34"/>
    <x v="37"/>
    <x v="1"/>
    <n v="0.25000000000000006"/>
    <x v="44"/>
    <x v="472"/>
    <n v="218.75000000000003"/>
    <n v="0.35"/>
  </r>
  <r>
    <x v="1"/>
    <n v="1197831"/>
    <x v="231"/>
    <x v="1"/>
    <x v="34"/>
    <x v="37"/>
    <x v="2"/>
    <n v="0.15000000000000008"/>
    <x v="49"/>
    <x v="675"/>
    <n v="157.50000000000006"/>
    <n v="0.35"/>
  </r>
  <r>
    <x v="1"/>
    <n v="1197831"/>
    <x v="231"/>
    <x v="1"/>
    <x v="34"/>
    <x v="37"/>
    <x v="3"/>
    <n v="0.2"/>
    <x v="43"/>
    <x v="178"/>
    <n v="105"/>
    <n v="0.35"/>
  </r>
  <r>
    <x v="1"/>
    <n v="1197831"/>
    <x v="231"/>
    <x v="1"/>
    <x v="34"/>
    <x v="37"/>
    <x v="4"/>
    <n v="0.35000000000000003"/>
    <x v="38"/>
    <x v="121"/>
    <n v="275.625"/>
    <n v="0.35"/>
  </r>
  <r>
    <x v="1"/>
    <n v="1197831"/>
    <x v="231"/>
    <x v="1"/>
    <x v="34"/>
    <x v="37"/>
    <x v="5"/>
    <n v="0.2"/>
    <x v="46"/>
    <x v="406"/>
    <n v="227.49999999999997"/>
    <n v="0.35"/>
  </r>
  <r>
    <x v="1"/>
    <n v="1197831"/>
    <x v="92"/>
    <x v="1"/>
    <x v="34"/>
    <x v="37"/>
    <x v="0"/>
    <n v="0.2"/>
    <x v="63"/>
    <x v="676"/>
    <n v="381.5"/>
    <n v="0.35"/>
  </r>
  <r>
    <x v="1"/>
    <n v="1197831"/>
    <x v="92"/>
    <x v="1"/>
    <x v="34"/>
    <x v="37"/>
    <x v="1"/>
    <n v="0.2"/>
    <x v="38"/>
    <x v="185"/>
    <n v="157.5"/>
    <n v="0.35"/>
  </r>
  <r>
    <x v="1"/>
    <n v="1197831"/>
    <x v="92"/>
    <x v="1"/>
    <x v="34"/>
    <x v="37"/>
    <x v="2"/>
    <n v="0.10000000000000002"/>
    <x v="44"/>
    <x v="677"/>
    <n v="87.500000000000014"/>
    <n v="0.35"/>
  </r>
  <r>
    <x v="1"/>
    <n v="1197831"/>
    <x v="92"/>
    <x v="1"/>
    <x v="34"/>
    <x v="37"/>
    <x v="3"/>
    <n v="0.19999999999999996"/>
    <x v="39"/>
    <x v="678"/>
    <n v="69.999999999999972"/>
    <n v="0.35"/>
  </r>
  <r>
    <x v="1"/>
    <n v="1197831"/>
    <x v="92"/>
    <x v="1"/>
    <x v="34"/>
    <x v="37"/>
    <x v="4"/>
    <n v="0.35000000000000009"/>
    <x v="43"/>
    <x v="314"/>
    <n v="183.75000000000003"/>
    <n v="0.35"/>
  </r>
  <r>
    <x v="1"/>
    <n v="1197831"/>
    <x v="92"/>
    <x v="1"/>
    <x v="34"/>
    <x v="37"/>
    <x v="5"/>
    <n v="0.25"/>
    <x v="44"/>
    <x v="143"/>
    <n v="218.75"/>
    <n v="0.35"/>
  </r>
  <r>
    <x v="1"/>
    <n v="1197831"/>
    <x v="93"/>
    <x v="1"/>
    <x v="34"/>
    <x v="37"/>
    <x v="0"/>
    <n v="0.25"/>
    <x v="24"/>
    <x v="142"/>
    <n v="437.5"/>
    <n v="0.35"/>
  </r>
  <r>
    <x v="1"/>
    <n v="1197831"/>
    <x v="93"/>
    <x v="1"/>
    <x v="34"/>
    <x v="37"/>
    <x v="1"/>
    <n v="0.25"/>
    <x v="41"/>
    <x v="118"/>
    <n v="175"/>
    <n v="0.35"/>
  </r>
  <r>
    <x v="1"/>
    <n v="1197831"/>
    <x v="93"/>
    <x v="1"/>
    <x v="34"/>
    <x v="37"/>
    <x v="2"/>
    <n v="0.15000000000000002"/>
    <x v="41"/>
    <x v="309"/>
    <n v="105.00000000000001"/>
    <n v="0.35"/>
  </r>
  <r>
    <x v="1"/>
    <n v="1197831"/>
    <x v="93"/>
    <x v="1"/>
    <x v="34"/>
    <x v="37"/>
    <x v="3"/>
    <n v="0.19999999999999996"/>
    <x v="36"/>
    <x v="660"/>
    <n v="87.499999999999972"/>
    <n v="0.35"/>
  </r>
  <r>
    <x v="1"/>
    <n v="1197831"/>
    <x v="93"/>
    <x v="1"/>
    <x v="34"/>
    <x v="37"/>
    <x v="4"/>
    <n v="0.4"/>
    <x v="43"/>
    <x v="128"/>
    <n v="210"/>
    <n v="0.35"/>
  </r>
  <r>
    <x v="1"/>
    <n v="1197831"/>
    <x v="93"/>
    <x v="1"/>
    <x v="34"/>
    <x v="37"/>
    <x v="5"/>
    <n v="0.30000000000000004"/>
    <x v="49"/>
    <x v="395"/>
    <n v="315"/>
    <n v="0.35"/>
  </r>
  <r>
    <x v="1"/>
    <n v="1197831"/>
    <x v="120"/>
    <x v="1"/>
    <x v="34"/>
    <x v="37"/>
    <x v="0"/>
    <n v="0.4"/>
    <x v="82"/>
    <x v="679"/>
    <n v="798"/>
    <n v="0.35"/>
  </r>
  <r>
    <x v="1"/>
    <n v="1197831"/>
    <x v="120"/>
    <x v="1"/>
    <x v="34"/>
    <x v="37"/>
    <x v="1"/>
    <n v="0.4"/>
    <x v="35"/>
    <x v="130"/>
    <n v="385"/>
    <n v="0.35"/>
  </r>
  <r>
    <x v="1"/>
    <n v="1197831"/>
    <x v="120"/>
    <x v="1"/>
    <x v="34"/>
    <x v="37"/>
    <x v="2"/>
    <n v="0.35000000000000003"/>
    <x v="44"/>
    <x v="622"/>
    <n v="306.25"/>
    <n v="0.35"/>
  </r>
  <r>
    <x v="1"/>
    <n v="1197831"/>
    <x v="120"/>
    <x v="1"/>
    <x v="34"/>
    <x v="37"/>
    <x v="3"/>
    <n v="0.35000000000000003"/>
    <x v="41"/>
    <x v="320"/>
    <n v="245.00000000000003"/>
    <n v="0.35"/>
  </r>
  <r>
    <x v="1"/>
    <n v="1197831"/>
    <x v="120"/>
    <x v="1"/>
    <x v="34"/>
    <x v="37"/>
    <x v="4"/>
    <n v="0.44999999999999996"/>
    <x v="38"/>
    <x v="680"/>
    <n v="354.37499999999994"/>
    <n v="0.35"/>
  </r>
  <r>
    <x v="1"/>
    <n v="1197831"/>
    <x v="120"/>
    <x v="1"/>
    <x v="34"/>
    <x v="37"/>
    <x v="5"/>
    <n v="0.44999999999999996"/>
    <x v="46"/>
    <x v="199"/>
    <n v="511.87499999999989"/>
    <n v="0.35"/>
  </r>
  <r>
    <x v="1"/>
    <n v="1197831"/>
    <x v="232"/>
    <x v="1"/>
    <x v="34"/>
    <x v="37"/>
    <x v="0"/>
    <n v="0.39999999999999997"/>
    <x v="31"/>
    <x v="336"/>
    <n v="805"/>
    <n v="0.35"/>
  </r>
  <r>
    <x v="1"/>
    <n v="1197831"/>
    <x v="232"/>
    <x v="1"/>
    <x v="34"/>
    <x v="37"/>
    <x v="1"/>
    <n v="0.35000000000000003"/>
    <x v="46"/>
    <x v="165"/>
    <n v="398.125"/>
    <n v="0.35"/>
  </r>
  <r>
    <x v="1"/>
    <n v="1197831"/>
    <x v="232"/>
    <x v="1"/>
    <x v="34"/>
    <x v="37"/>
    <x v="2"/>
    <n v="0.4"/>
    <x v="49"/>
    <x v="147"/>
    <n v="420"/>
    <n v="0.35"/>
  </r>
  <r>
    <x v="1"/>
    <n v="1197831"/>
    <x v="232"/>
    <x v="1"/>
    <x v="34"/>
    <x v="37"/>
    <x v="3"/>
    <n v="0.4"/>
    <x v="35"/>
    <x v="130"/>
    <n v="385"/>
    <n v="0.35"/>
  </r>
  <r>
    <x v="1"/>
    <n v="1197831"/>
    <x v="232"/>
    <x v="1"/>
    <x v="34"/>
    <x v="37"/>
    <x v="4"/>
    <n v="0.54999999999999993"/>
    <x v="35"/>
    <x v="409"/>
    <n v="529.37499999999989"/>
    <n v="0.35"/>
  </r>
  <r>
    <x v="1"/>
    <n v="1197831"/>
    <x v="232"/>
    <x v="1"/>
    <x v="34"/>
    <x v="37"/>
    <x v="5"/>
    <n v="0.6"/>
    <x v="32"/>
    <x v="52"/>
    <n v="944.99999999999989"/>
    <n v="0.35"/>
  </r>
  <r>
    <x v="1"/>
    <n v="1197831"/>
    <x v="96"/>
    <x v="1"/>
    <x v="34"/>
    <x v="37"/>
    <x v="0"/>
    <n v="0.54999999999999993"/>
    <x v="22"/>
    <x v="353"/>
    <n v="1299.3749999999998"/>
    <n v="0.35"/>
  </r>
  <r>
    <x v="1"/>
    <n v="1197831"/>
    <x v="96"/>
    <x v="1"/>
    <x v="34"/>
    <x v="37"/>
    <x v="1"/>
    <n v="0.5"/>
    <x v="33"/>
    <x v="43"/>
    <n v="743.75"/>
    <n v="0.35"/>
  </r>
  <r>
    <x v="1"/>
    <n v="1197831"/>
    <x v="96"/>
    <x v="1"/>
    <x v="34"/>
    <x v="37"/>
    <x v="2"/>
    <n v="0.45"/>
    <x v="45"/>
    <x v="151"/>
    <n v="551.25"/>
    <n v="0.35"/>
  </r>
  <r>
    <x v="1"/>
    <n v="1197831"/>
    <x v="96"/>
    <x v="1"/>
    <x v="34"/>
    <x v="37"/>
    <x v="3"/>
    <n v="0.45"/>
    <x v="49"/>
    <x v="198"/>
    <n v="472.49999999999994"/>
    <n v="0.35"/>
  </r>
  <r>
    <x v="1"/>
    <n v="1197831"/>
    <x v="96"/>
    <x v="1"/>
    <x v="34"/>
    <x v="37"/>
    <x v="4"/>
    <n v="0.6"/>
    <x v="46"/>
    <x v="212"/>
    <n v="682.5"/>
    <n v="0.35"/>
  </r>
  <r>
    <x v="1"/>
    <n v="1197831"/>
    <x v="96"/>
    <x v="1"/>
    <x v="34"/>
    <x v="37"/>
    <x v="5"/>
    <n v="0.65"/>
    <x v="24"/>
    <x v="82"/>
    <n v="1137.5"/>
    <n v="0.35"/>
  </r>
  <r>
    <x v="1"/>
    <n v="1197831"/>
    <x v="97"/>
    <x v="1"/>
    <x v="34"/>
    <x v="37"/>
    <x v="0"/>
    <n v="0.6"/>
    <x v="26"/>
    <x v="87"/>
    <n v="1365"/>
    <n v="0.35"/>
  </r>
  <r>
    <x v="1"/>
    <n v="1197831"/>
    <x v="97"/>
    <x v="1"/>
    <x v="34"/>
    <x v="37"/>
    <x v="1"/>
    <n v="0.55000000000000004"/>
    <x v="33"/>
    <x v="256"/>
    <n v="818.125"/>
    <n v="0.35"/>
  </r>
  <r>
    <x v="1"/>
    <n v="1197831"/>
    <x v="97"/>
    <x v="1"/>
    <x v="34"/>
    <x v="37"/>
    <x v="2"/>
    <n v="0.5"/>
    <x v="45"/>
    <x v="157"/>
    <n v="612.5"/>
    <n v="0.35"/>
  </r>
  <r>
    <x v="1"/>
    <n v="1197831"/>
    <x v="97"/>
    <x v="1"/>
    <x v="34"/>
    <x v="37"/>
    <x v="3"/>
    <n v="0.4"/>
    <x v="49"/>
    <x v="147"/>
    <n v="420"/>
    <n v="0.35"/>
  </r>
  <r>
    <x v="1"/>
    <n v="1197831"/>
    <x v="97"/>
    <x v="1"/>
    <x v="34"/>
    <x v="37"/>
    <x v="4"/>
    <n v="0.5"/>
    <x v="35"/>
    <x v="140"/>
    <n v="481.24999999999994"/>
    <n v="0.35"/>
  </r>
  <r>
    <x v="1"/>
    <n v="1197831"/>
    <x v="97"/>
    <x v="1"/>
    <x v="34"/>
    <x v="37"/>
    <x v="5"/>
    <n v="0.55000000000000004"/>
    <x v="32"/>
    <x v="111"/>
    <n v="866.25"/>
    <n v="0.35"/>
  </r>
  <r>
    <x v="1"/>
    <n v="1197831"/>
    <x v="122"/>
    <x v="1"/>
    <x v="34"/>
    <x v="37"/>
    <x v="0"/>
    <n v="0.5"/>
    <x v="21"/>
    <x v="80"/>
    <n v="962.49999999999989"/>
    <n v="0.35"/>
  </r>
  <r>
    <x v="1"/>
    <n v="1197831"/>
    <x v="122"/>
    <x v="1"/>
    <x v="34"/>
    <x v="37"/>
    <x v="1"/>
    <n v="0.40000000000000013"/>
    <x v="45"/>
    <x v="681"/>
    <n v="490.00000000000011"/>
    <n v="0.35"/>
  </r>
  <r>
    <x v="1"/>
    <n v="1197831"/>
    <x v="122"/>
    <x v="1"/>
    <x v="34"/>
    <x v="37"/>
    <x v="2"/>
    <n v="0.15000000000000008"/>
    <x v="44"/>
    <x v="667"/>
    <n v="131.25000000000006"/>
    <n v="0.35"/>
  </r>
  <r>
    <x v="1"/>
    <n v="1197831"/>
    <x v="122"/>
    <x v="1"/>
    <x v="34"/>
    <x v="37"/>
    <x v="3"/>
    <n v="0.15000000000000008"/>
    <x v="38"/>
    <x v="682"/>
    <n v="118.12500000000006"/>
    <n v="0.35"/>
  </r>
  <r>
    <x v="1"/>
    <n v="1197831"/>
    <x v="122"/>
    <x v="1"/>
    <x v="34"/>
    <x v="37"/>
    <x v="4"/>
    <n v="0.25000000000000006"/>
    <x v="38"/>
    <x v="469"/>
    <n v="196.87500000000003"/>
    <n v="0.35"/>
  </r>
  <r>
    <x v="1"/>
    <n v="1197831"/>
    <x v="122"/>
    <x v="1"/>
    <x v="34"/>
    <x v="37"/>
    <x v="5"/>
    <n v="0.3000000000000001"/>
    <x v="46"/>
    <x v="683"/>
    <n v="341.25000000000011"/>
    <n v="0.35"/>
  </r>
  <r>
    <x v="1"/>
    <n v="1197831"/>
    <x v="233"/>
    <x v="1"/>
    <x v="34"/>
    <x v="37"/>
    <x v="0"/>
    <n v="0.3000000000000001"/>
    <x v="24"/>
    <x v="665"/>
    <n v="525.00000000000011"/>
    <n v="0.35"/>
  </r>
  <r>
    <x v="1"/>
    <n v="1197831"/>
    <x v="233"/>
    <x v="1"/>
    <x v="34"/>
    <x v="37"/>
    <x v="1"/>
    <n v="0.20000000000000012"/>
    <x v="46"/>
    <x v="684"/>
    <n v="227.50000000000011"/>
    <n v="0.35"/>
  </r>
  <r>
    <x v="1"/>
    <n v="1197831"/>
    <x v="233"/>
    <x v="1"/>
    <x v="34"/>
    <x v="37"/>
    <x v="2"/>
    <n v="0.20000000000000012"/>
    <x v="41"/>
    <x v="670"/>
    <n v="140.00000000000006"/>
    <n v="0.35"/>
  </r>
  <r>
    <x v="1"/>
    <n v="1197831"/>
    <x v="233"/>
    <x v="1"/>
    <x v="34"/>
    <x v="37"/>
    <x v="3"/>
    <n v="0.20000000000000012"/>
    <x v="37"/>
    <x v="685"/>
    <n v="122.50000000000007"/>
    <n v="0.35"/>
  </r>
  <r>
    <x v="1"/>
    <n v="1197831"/>
    <x v="233"/>
    <x v="1"/>
    <x v="34"/>
    <x v="37"/>
    <x v="4"/>
    <n v="0.3000000000000001"/>
    <x v="37"/>
    <x v="648"/>
    <n v="183.75000000000006"/>
    <n v="0.35"/>
  </r>
  <r>
    <x v="1"/>
    <n v="1197831"/>
    <x v="233"/>
    <x v="1"/>
    <x v="34"/>
    <x v="37"/>
    <x v="5"/>
    <n v="0.30000000000000004"/>
    <x v="49"/>
    <x v="395"/>
    <n v="315"/>
    <n v="0.35"/>
  </r>
  <r>
    <x v="1"/>
    <n v="1197831"/>
    <x v="100"/>
    <x v="1"/>
    <x v="34"/>
    <x v="37"/>
    <x v="0"/>
    <n v="0.25000000000000011"/>
    <x v="32"/>
    <x v="531"/>
    <n v="393.75000000000011"/>
    <n v="0.35"/>
  </r>
  <r>
    <x v="1"/>
    <n v="1197831"/>
    <x v="100"/>
    <x v="1"/>
    <x v="34"/>
    <x v="37"/>
    <x v="1"/>
    <n v="0.15000000000000013"/>
    <x v="35"/>
    <x v="686"/>
    <n v="144.37500000000011"/>
    <n v="0.35"/>
  </r>
  <r>
    <x v="1"/>
    <n v="1197831"/>
    <x v="100"/>
    <x v="1"/>
    <x v="34"/>
    <x v="37"/>
    <x v="2"/>
    <n v="0.25000000000000017"/>
    <x v="77"/>
    <x v="650"/>
    <n v="192.50000000000011"/>
    <n v="0.35"/>
  </r>
  <r>
    <x v="1"/>
    <n v="1197831"/>
    <x v="100"/>
    <x v="1"/>
    <x v="34"/>
    <x v="37"/>
    <x v="3"/>
    <n v="0.55000000000000016"/>
    <x v="35"/>
    <x v="687"/>
    <n v="529.37500000000011"/>
    <n v="0.35"/>
  </r>
  <r>
    <x v="1"/>
    <n v="1197831"/>
    <x v="100"/>
    <x v="1"/>
    <x v="34"/>
    <x v="37"/>
    <x v="4"/>
    <n v="0.75000000000000011"/>
    <x v="44"/>
    <x v="528"/>
    <n v="656.25"/>
    <n v="0.35"/>
  </r>
  <r>
    <x v="1"/>
    <n v="1197831"/>
    <x v="100"/>
    <x v="1"/>
    <x v="34"/>
    <x v="37"/>
    <x v="5"/>
    <n v="0.75"/>
    <x v="45"/>
    <x v="48"/>
    <n v="918.74999999999989"/>
    <n v="0.35"/>
  </r>
  <r>
    <x v="1"/>
    <n v="1197831"/>
    <x v="101"/>
    <x v="1"/>
    <x v="34"/>
    <x v="37"/>
    <x v="0"/>
    <n v="0.70000000000000007"/>
    <x v="25"/>
    <x v="81"/>
    <n v="1470"/>
    <n v="0.35"/>
  </r>
  <r>
    <x v="1"/>
    <n v="1197831"/>
    <x v="101"/>
    <x v="1"/>
    <x v="34"/>
    <x v="37"/>
    <x v="1"/>
    <n v="0.60000000000000009"/>
    <x v="47"/>
    <x v="218"/>
    <n v="840.00000000000011"/>
    <n v="0.35"/>
  </r>
  <r>
    <x v="1"/>
    <n v="1197831"/>
    <x v="101"/>
    <x v="1"/>
    <x v="34"/>
    <x v="37"/>
    <x v="2"/>
    <n v="0.60000000000000009"/>
    <x v="45"/>
    <x v="162"/>
    <n v="735.00000000000011"/>
    <n v="0.35"/>
  </r>
  <r>
    <x v="1"/>
    <n v="1197831"/>
    <x v="101"/>
    <x v="1"/>
    <x v="34"/>
    <x v="37"/>
    <x v="3"/>
    <n v="0.60000000000000009"/>
    <x v="49"/>
    <x v="166"/>
    <n v="630"/>
    <n v="0.35"/>
  </r>
  <r>
    <x v="1"/>
    <n v="1197831"/>
    <x v="101"/>
    <x v="1"/>
    <x v="34"/>
    <x v="37"/>
    <x v="4"/>
    <n v="0.70000000000000007"/>
    <x v="49"/>
    <x v="193"/>
    <n v="735"/>
    <n v="0.35"/>
  </r>
  <r>
    <x v="1"/>
    <n v="1197831"/>
    <x v="101"/>
    <x v="1"/>
    <x v="34"/>
    <x v="37"/>
    <x v="5"/>
    <n v="0.75"/>
    <x v="47"/>
    <x v="61"/>
    <n v="1050"/>
    <n v="0.35"/>
  </r>
  <r>
    <x v="0"/>
    <n v="1185732"/>
    <x v="78"/>
    <x v="3"/>
    <x v="35"/>
    <x v="38"/>
    <x v="0"/>
    <n v="0.4"/>
    <x v="34"/>
    <x v="235"/>
    <n v="665"/>
    <n v="0.35"/>
  </r>
  <r>
    <x v="0"/>
    <n v="1185732"/>
    <x v="78"/>
    <x v="3"/>
    <x v="35"/>
    <x v="38"/>
    <x v="1"/>
    <n v="0.4"/>
    <x v="35"/>
    <x v="130"/>
    <n v="330"/>
    <n v="0.3"/>
  </r>
  <r>
    <x v="0"/>
    <n v="1185732"/>
    <x v="78"/>
    <x v="3"/>
    <x v="35"/>
    <x v="38"/>
    <x v="2"/>
    <n v="0.30000000000000004"/>
    <x v="35"/>
    <x v="188"/>
    <n v="247.50000000000003"/>
    <n v="0.3"/>
  </r>
  <r>
    <x v="0"/>
    <n v="1185732"/>
    <x v="78"/>
    <x v="3"/>
    <x v="35"/>
    <x v="38"/>
    <x v="3"/>
    <n v="0.35000000000000003"/>
    <x v="36"/>
    <x v="620"/>
    <n v="131.25"/>
    <n v="0.3"/>
  </r>
  <r>
    <x v="0"/>
    <n v="1185732"/>
    <x v="78"/>
    <x v="3"/>
    <x v="35"/>
    <x v="38"/>
    <x v="4"/>
    <n v="0.49999999999999994"/>
    <x v="37"/>
    <x v="688"/>
    <n v="306.24999999999994"/>
    <n v="0.35"/>
  </r>
  <r>
    <x v="0"/>
    <n v="1185732"/>
    <x v="78"/>
    <x v="3"/>
    <x v="35"/>
    <x v="38"/>
    <x v="5"/>
    <n v="0.4"/>
    <x v="35"/>
    <x v="130"/>
    <n v="440"/>
    <n v="0.4"/>
  </r>
  <r>
    <x v="0"/>
    <n v="1185732"/>
    <x v="1"/>
    <x v="3"/>
    <x v="35"/>
    <x v="38"/>
    <x v="0"/>
    <n v="0.4"/>
    <x v="28"/>
    <x v="193"/>
    <n v="735"/>
    <n v="0.35"/>
  </r>
  <r>
    <x v="0"/>
    <n v="1185732"/>
    <x v="1"/>
    <x v="3"/>
    <x v="35"/>
    <x v="38"/>
    <x v="1"/>
    <n v="0.4"/>
    <x v="37"/>
    <x v="135"/>
    <n v="210"/>
    <n v="0.3"/>
  </r>
  <r>
    <x v="0"/>
    <n v="1185732"/>
    <x v="1"/>
    <x v="3"/>
    <x v="35"/>
    <x v="38"/>
    <x v="2"/>
    <n v="0.30000000000000004"/>
    <x v="38"/>
    <x v="318"/>
    <n v="202.50000000000003"/>
    <n v="0.3"/>
  </r>
  <r>
    <x v="0"/>
    <n v="1185732"/>
    <x v="1"/>
    <x v="3"/>
    <x v="35"/>
    <x v="38"/>
    <x v="3"/>
    <n v="0.35000000000000003"/>
    <x v="39"/>
    <x v="367"/>
    <n v="105.00000000000001"/>
    <n v="0.3"/>
  </r>
  <r>
    <x v="0"/>
    <n v="1185732"/>
    <x v="1"/>
    <x v="3"/>
    <x v="35"/>
    <x v="38"/>
    <x v="4"/>
    <n v="0.49999999999999994"/>
    <x v="37"/>
    <x v="688"/>
    <n v="306.24999999999994"/>
    <n v="0.35"/>
  </r>
  <r>
    <x v="0"/>
    <n v="1185732"/>
    <x v="1"/>
    <x v="3"/>
    <x v="35"/>
    <x v="38"/>
    <x v="5"/>
    <n v="0.35"/>
    <x v="35"/>
    <x v="119"/>
    <n v="385"/>
    <n v="0.4"/>
  </r>
  <r>
    <x v="0"/>
    <n v="1185732"/>
    <x v="234"/>
    <x v="3"/>
    <x v="35"/>
    <x v="38"/>
    <x v="0"/>
    <n v="0.4"/>
    <x v="40"/>
    <x v="689"/>
    <n v="693"/>
    <n v="0.35"/>
  </r>
  <r>
    <x v="0"/>
    <n v="1185732"/>
    <x v="234"/>
    <x v="3"/>
    <x v="35"/>
    <x v="38"/>
    <x v="1"/>
    <n v="0.4"/>
    <x v="41"/>
    <x v="134"/>
    <n v="240"/>
    <n v="0.3"/>
  </r>
  <r>
    <x v="0"/>
    <n v="1185732"/>
    <x v="234"/>
    <x v="3"/>
    <x v="35"/>
    <x v="38"/>
    <x v="2"/>
    <n v="0.30000000000000004"/>
    <x v="38"/>
    <x v="318"/>
    <n v="202.50000000000003"/>
    <n v="0.3"/>
  </r>
  <r>
    <x v="0"/>
    <n v="1185732"/>
    <x v="234"/>
    <x v="3"/>
    <x v="35"/>
    <x v="38"/>
    <x v="3"/>
    <n v="0.35"/>
    <x v="42"/>
    <x v="327"/>
    <n v="78.75"/>
    <n v="0.3"/>
  </r>
  <r>
    <x v="0"/>
    <n v="1185732"/>
    <x v="234"/>
    <x v="3"/>
    <x v="35"/>
    <x v="38"/>
    <x v="4"/>
    <n v="0.5"/>
    <x v="36"/>
    <x v="143"/>
    <n v="218.75"/>
    <n v="0.35"/>
  </r>
  <r>
    <x v="0"/>
    <n v="1185732"/>
    <x v="234"/>
    <x v="3"/>
    <x v="35"/>
    <x v="38"/>
    <x v="5"/>
    <n v="0.4"/>
    <x v="38"/>
    <x v="124"/>
    <n v="360"/>
    <n v="0.4"/>
  </r>
  <r>
    <x v="0"/>
    <n v="1185732"/>
    <x v="235"/>
    <x v="3"/>
    <x v="35"/>
    <x v="38"/>
    <x v="0"/>
    <n v="0.4"/>
    <x v="32"/>
    <x v="207"/>
    <n v="630"/>
    <n v="0.35"/>
  </r>
  <r>
    <x v="0"/>
    <n v="1185732"/>
    <x v="235"/>
    <x v="3"/>
    <x v="35"/>
    <x v="38"/>
    <x v="1"/>
    <n v="0.4"/>
    <x v="43"/>
    <x v="128"/>
    <n v="180"/>
    <n v="0.3"/>
  </r>
  <r>
    <x v="0"/>
    <n v="1185732"/>
    <x v="235"/>
    <x v="3"/>
    <x v="35"/>
    <x v="38"/>
    <x v="2"/>
    <n v="0.30000000000000004"/>
    <x v="43"/>
    <x v="362"/>
    <n v="135"/>
    <n v="0.3"/>
  </r>
  <r>
    <x v="0"/>
    <n v="1185732"/>
    <x v="235"/>
    <x v="3"/>
    <x v="35"/>
    <x v="38"/>
    <x v="3"/>
    <n v="0.35"/>
    <x v="42"/>
    <x v="327"/>
    <n v="78.75"/>
    <n v="0.3"/>
  </r>
  <r>
    <x v="0"/>
    <n v="1185732"/>
    <x v="235"/>
    <x v="3"/>
    <x v="35"/>
    <x v="38"/>
    <x v="4"/>
    <n v="0.6"/>
    <x v="39"/>
    <x v="128"/>
    <n v="210"/>
    <n v="0.35"/>
  </r>
  <r>
    <x v="0"/>
    <n v="1185732"/>
    <x v="235"/>
    <x v="3"/>
    <x v="35"/>
    <x v="38"/>
    <x v="5"/>
    <n v="0.5"/>
    <x v="38"/>
    <x v="127"/>
    <n v="450"/>
    <n v="0.4"/>
  </r>
  <r>
    <x v="0"/>
    <n v="1185732"/>
    <x v="236"/>
    <x v="3"/>
    <x v="35"/>
    <x v="38"/>
    <x v="0"/>
    <n v="0.6"/>
    <x v="40"/>
    <x v="129"/>
    <n v="1039.5"/>
    <n v="0.35"/>
  </r>
  <r>
    <x v="0"/>
    <n v="1185732"/>
    <x v="236"/>
    <x v="3"/>
    <x v="35"/>
    <x v="38"/>
    <x v="1"/>
    <n v="0.5"/>
    <x v="41"/>
    <x v="123"/>
    <n v="300"/>
    <n v="0.3"/>
  </r>
  <r>
    <x v="0"/>
    <n v="1185732"/>
    <x v="236"/>
    <x v="3"/>
    <x v="35"/>
    <x v="38"/>
    <x v="2"/>
    <n v="0.45"/>
    <x v="37"/>
    <x v="120"/>
    <n v="236.25"/>
    <n v="0.3"/>
  </r>
  <r>
    <x v="0"/>
    <n v="1185732"/>
    <x v="236"/>
    <x v="3"/>
    <x v="35"/>
    <x v="38"/>
    <x v="3"/>
    <n v="0.45"/>
    <x v="39"/>
    <x v="185"/>
    <n v="135"/>
    <n v="0.3"/>
  </r>
  <r>
    <x v="0"/>
    <n v="1185732"/>
    <x v="236"/>
    <x v="3"/>
    <x v="35"/>
    <x v="38"/>
    <x v="4"/>
    <n v="0.54999999999999993"/>
    <x v="36"/>
    <x v="179"/>
    <n v="240.62499999999994"/>
    <n v="0.35"/>
  </r>
  <r>
    <x v="0"/>
    <n v="1185732"/>
    <x v="236"/>
    <x v="3"/>
    <x v="35"/>
    <x v="38"/>
    <x v="5"/>
    <n v="0.6"/>
    <x v="44"/>
    <x v="146"/>
    <n v="600"/>
    <n v="0.4"/>
  </r>
  <r>
    <x v="0"/>
    <n v="1185732"/>
    <x v="5"/>
    <x v="3"/>
    <x v="35"/>
    <x v="38"/>
    <x v="0"/>
    <n v="0.45"/>
    <x v="24"/>
    <x v="39"/>
    <n v="787.5"/>
    <n v="0.35"/>
  </r>
  <r>
    <x v="0"/>
    <n v="1185732"/>
    <x v="5"/>
    <x v="3"/>
    <x v="35"/>
    <x v="38"/>
    <x v="1"/>
    <n v="0.40000000000000008"/>
    <x v="44"/>
    <x v="322"/>
    <n v="300.00000000000006"/>
    <n v="0.3"/>
  </r>
  <r>
    <x v="0"/>
    <n v="1185732"/>
    <x v="5"/>
    <x v="3"/>
    <x v="35"/>
    <x v="38"/>
    <x v="2"/>
    <n v="0.35000000000000003"/>
    <x v="41"/>
    <x v="320"/>
    <n v="210.00000000000003"/>
    <n v="0.3"/>
  </r>
  <r>
    <x v="0"/>
    <n v="1185732"/>
    <x v="5"/>
    <x v="3"/>
    <x v="35"/>
    <x v="38"/>
    <x v="3"/>
    <n v="0.35000000000000003"/>
    <x v="37"/>
    <x v="181"/>
    <n v="183.75000000000003"/>
    <n v="0.3"/>
  </r>
  <r>
    <x v="0"/>
    <n v="1185732"/>
    <x v="5"/>
    <x v="3"/>
    <x v="35"/>
    <x v="38"/>
    <x v="4"/>
    <n v="0.45"/>
    <x v="37"/>
    <x v="120"/>
    <n v="275.625"/>
    <n v="0.35"/>
  </r>
  <r>
    <x v="0"/>
    <n v="1185732"/>
    <x v="5"/>
    <x v="3"/>
    <x v="35"/>
    <x v="38"/>
    <x v="5"/>
    <n v="0.55000000000000004"/>
    <x v="46"/>
    <x v="255"/>
    <n v="715.00000000000011"/>
    <n v="0.4"/>
  </r>
  <r>
    <x v="0"/>
    <n v="1185732"/>
    <x v="237"/>
    <x v="3"/>
    <x v="35"/>
    <x v="38"/>
    <x v="0"/>
    <n v="0.5"/>
    <x v="21"/>
    <x v="80"/>
    <n v="962.49999999999989"/>
    <n v="0.35"/>
  </r>
  <r>
    <x v="0"/>
    <n v="1185732"/>
    <x v="237"/>
    <x v="3"/>
    <x v="35"/>
    <x v="38"/>
    <x v="1"/>
    <n v="0.45000000000000007"/>
    <x v="49"/>
    <x v="139"/>
    <n v="405.00000000000006"/>
    <n v="0.3"/>
  </r>
  <r>
    <x v="0"/>
    <n v="1185732"/>
    <x v="237"/>
    <x v="3"/>
    <x v="35"/>
    <x v="38"/>
    <x v="2"/>
    <n v="0.4"/>
    <x v="38"/>
    <x v="124"/>
    <n v="270"/>
    <n v="0.3"/>
  </r>
  <r>
    <x v="0"/>
    <n v="1185732"/>
    <x v="237"/>
    <x v="3"/>
    <x v="35"/>
    <x v="38"/>
    <x v="3"/>
    <n v="0.4"/>
    <x v="37"/>
    <x v="135"/>
    <n v="210"/>
    <n v="0.3"/>
  </r>
  <r>
    <x v="0"/>
    <n v="1185732"/>
    <x v="237"/>
    <x v="3"/>
    <x v="35"/>
    <x v="38"/>
    <x v="4"/>
    <n v="0.5"/>
    <x v="41"/>
    <x v="123"/>
    <n v="350"/>
    <n v="0.35"/>
  </r>
  <r>
    <x v="0"/>
    <n v="1185732"/>
    <x v="237"/>
    <x v="3"/>
    <x v="35"/>
    <x v="38"/>
    <x v="5"/>
    <n v="0.55000000000000004"/>
    <x v="48"/>
    <x v="138"/>
    <n v="825"/>
    <n v="0.4"/>
  </r>
  <r>
    <x v="0"/>
    <n v="1185732"/>
    <x v="238"/>
    <x v="3"/>
    <x v="35"/>
    <x v="38"/>
    <x v="0"/>
    <n v="0.5"/>
    <x v="28"/>
    <x v="48"/>
    <n v="918.74999999999989"/>
    <n v="0.35"/>
  </r>
  <r>
    <x v="0"/>
    <n v="1185732"/>
    <x v="238"/>
    <x v="3"/>
    <x v="35"/>
    <x v="38"/>
    <x v="1"/>
    <n v="0.45000000000000007"/>
    <x v="49"/>
    <x v="139"/>
    <n v="405.00000000000006"/>
    <n v="0.3"/>
  </r>
  <r>
    <x v="0"/>
    <n v="1185732"/>
    <x v="238"/>
    <x v="3"/>
    <x v="35"/>
    <x v="38"/>
    <x v="2"/>
    <n v="0.4"/>
    <x v="38"/>
    <x v="124"/>
    <n v="270"/>
    <n v="0.3"/>
  </r>
  <r>
    <x v="0"/>
    <n v="1185732"/>
    <x v="238"/>
    <x v="3"/>
    <x v="35"/>
    <x v="38"/>
    <x v="3"/>
    <n v="0.4"/>
    <x v="41"/>
    <x v="134"/>
    <n v="240"/>
    <n v="0.3"/>
  </r>
  <r>
    <x v="0"/>
    <n v="1185732"/>
    <x v="238"/>
    <x v="3"/>
    <x v="35"/>
    <x v="38"/>
    <x v="4"/>
    <n v="0.5"/>
    <x v="37"/>
    <x v="131"/>
    <n v="306.25"/>
    <n v="0.35"/>
  </r>
  <r>
    <x v="0"/>
    <n v="1185732"/>
    <x v="238"/>
    <x v="3"/>
    <x v="35"/>
    <x v="38"/>
    <x v="5"/>
    <n v="0.55000000000000004"/>
    <x v="45"/>
    <x v="136"/>
    <n v="770.00000000000011"/>
    <n v="0.4"/>
  </r>
  <r>
    <x v="0"/>
    <n v="1185732"/>
    <x v="239"/>
    <x v="3"/>
    <x v="35"/>
    <x v="38"/>
    <x v="0"/>
    <n v="0.45"/>
    <x v="34"/>
    <x v="115"/>
    <n v="748.125"/>
    <n v="0.35"/>
  </r>
  <r>
    <x v="0"/>
    <n v="1185732"/>
    <x v="239"/>
    <x v="3"/>
    <x v="35"/>
    <x v="38"/>
    <x v="1"/>
    <n v="0.40000000000000008"/>
    <x v="35"/>
    <x v="544"/>
    <n v="330.00000000000006"/>
    <n v="0.3"/>
  </r>
  <r>
    <x v="0"/>
    <n v="1185732"/>
    <x v="239"/>
    <x v="3"/>
    <x v="35"/>
    <x v="38"/>
    <x v="2"/>
    <n v="0.35000000000000003"/>
    <x v="37"/>
    <x v="181"/>
    <n v="183.75000000000003"/>
    <n v="0.3"/>
  </r>
  <r>
    <x v="0"/>
    <n v="1185732"/>
    <x v="239"/>
    <x v="3"/>
    <x v="35"/>
    <x v="38"/>
    <x v="3"/>
    <n v="0.35000000000000003"/>
    <x v="43"/>
    <x v="311"/>
    <n v="157.5"/>
    <n v="0.3"/>
  </r>
  <r>
    <x v="0"/>
    <n v="1185732"/>
    <x v="239"/>
    <x v="3"/>
    <x v="35"/>
    <x v="38"/>
    <x v="4"/>
    <n v="0.45"/>
    <x v="43"/>
    <x v="321"/>
    <n v="236.24999999999997"/>
    <n v="0.35"/>
  </r>
  <r>
    <x v="0"/>
    <n v="1185732"/>
    <x v="239"/>
    <x v="3"/>
    <x v="35"/>
    <x v="38"/>
    <x v="5"/>
    <n v="0.5"/>
    <x v="38"/>
    <x v="127"/>
    <n v="450"/>
    <n v="0.4"/>
  </r>
  <r>
    <x v="0"/>
    <n v="1185732"/>
    <x v="9"/>
    <x v="3"/>
    <x v="35"/>
    <x v="38"/>
    <x v="0"/>
    <n v="0.54999999999999993"/>
    <x v="47"/>
    <x v="208"/>
    <n v="769.99999999999977"/>
    <n v="0.35"/>
  </r>
  <r>
    <x v="0"/>
    <n v="1185732"/>
    <x v="9"/>
    <x v="3"/>
    <x v="35"/>
    <x v="38"/>
    <x v="1"/>
    <n v="0.45"/>
    <x v="44"/>
    <x v="127"/>
    <n v="337.5"/>
    <n v="0.3"/>
  </r>
  <r>
    <x v="0"/>
    <n v="1185732"/>
    <x v="9"/>
    <x v="3"/>
    <x v="35"/>
    <x v="38"/>
    <x v="2"/>
    <n v="0.45"/>
    <x v="43"/>
    <x v="321"/>
    <n v="202.5"/>
    <n v="0.3"/>
  </r>
  <r>
    <x v="0"/>
    <n v="1185732"/>
    <x v="9"/>
    <x v="3"/>
    <x v="35"/>
    <x v="38"/>
    <x v="3"/>
    <n v="0.45"/>
    <x v="36"/>
    <x v="180"/>
    <n v="168.75"/>
    <n v="0.3"/>
  </r>
  <r>
    <x v="0"/>
    <n v="1185732"/>
    <x v="9"/>
    <x v="3"/>
    <x v="35"/>
    <x v="38"/>
    <x v="4"/>
    <n v="0.54999999999999993"/>
    <x v="36"/>
    <x v="179"/>
    <n v="240.62499999999994"/>
    <n v="0.35"/>
  </r>
  <r>
    <x v="0"/>
    <n v="1185732"/>
    <x v="9"/>
    <x v="3"/>
    <x v="35"/>
    <x v="38"/>
    <x v="5"/>
    <n v="0.59999999999999987"/>
    <x v="44"/>
    <x v="167"/>
    <n v="599.99999999999989"/>
    <n v="0.4"/>
  </r>
  <r>
    <x v="0"/>
    <n v="1185732"/>
    <x v="240"/>
    <x v="3"/>
    <x v="35"/>
    <x v="38"/>
    <x v="0"/>
    <n v="0.54999999999999993"/>
    <x v="47"/>
    <x v="208"/>
    <n v="769.99999999999977"/>
    <n v="0.35"/>
  </r>
  <r>
    <x v="0"/>
    <n v="1185732"/>
    <x v="240"/>
    <x v="3"/>
    <x v="35"/>
    <x v="38"/>
    <x v="1"/>
    <n v="0.45"/>
    <x v="44"/>
    <x v="127"/>
    <n v="337.5"/>
    <n v="0.3"/>
  </r>
  <r>
    <x v="0"/>
    <n v="1185732"/>
    <x v="240"/>
    <x v="3"/>
    <x v="35"/>
    <x v="38"/>
    <x v="2"/>
    <n v="0.45"/>
    <x v="50"/>
    <x v="690"/>
    <n v="263.25"/>
    <n v="0.3"/>
  </r>
  <r>
    <x v="0"/>
    <n v="1185732"/>
    <x v="240"/>
    <x v="3"/>
    <x v="35"/>
    <x v="38"/>
    <x v="3"/>
    <n v="0.45"/>
    <x v="37"/>
    <x v="120"/>
    <n v="236.25"/>
    <n v="0.3"/>
  </r>
  <r>
    <x v="0"/>
    <n v="1185732"/>
    <x v="240"/>
    <x v="3"/>
    <x v="35"/>
    <x v="38"/>
    <x v="4"/>
    <n v="0.6"/>
    <x v="43"/>
    <x v="124"/>
    <n v="315"/>
    <n v="0.35"/>
  </r>
  <r>
    <x v="0"/>
    <n v="1185732"/>
    <x v="240"/>
    <x v="3"/>
    <x v="35"/>
    <x v="38"/>
    <x v="5"/>
    <n v="0.64999999999999991"/>
    <x v="44"/>
    <x v="144"/>
    <n v="650"/>
    <n v="0.4"/>
  </r>
  <r>
    <x v="0"/>
    <n v="1185732"/>
    <x v="241"/>
    <x v="3"/>
    <x v="35"/>
    <x v="38"/>
    <x v="0"/>
    <n v="0.6"/>
    <x v="24"/>
    <x v="61"/>
    <n v="1050"/>
    <n v="0.35"/>
  </r>
  <r>
    <x v="0"/>
    <n v="1185732"/>
    <x v="241"/>
    <x v="3"/>
    <x v="35"/>
    <x v="38"/>
    <x v="1"/>
    <n v="0.5"/>
    <x v="49"/>
    <x v="146"/>
    <n v="450"/>
    <n v="0.3"/>
  </r>
  <r>
    <x v="0"/>
    <n v="1185732"/>
    <x v="241"/>
    <x v="3"/>
    <x v="35"/>
    <x v="38"/>
    <x v="2"/>
    <n v="0.5"/>
    <x v="44"/>
    <x v="142"/>
    <n v="375"/>
    <n v="0.3"/>
  </r>
  <r>
    <x v="0"/>
    <n v="1185732"/>
    <x v="241"/>
    <x v="3"/>
    <x v="35"/>
    <x v="38"/>
    <x v="3"/>
    <n v="0.5"/>
    <x v="41"/>
    <x v="123"/>
    <n v="300"/>
    <n v="0.3"/>
  </r>
  <r>
    <x v="0"/>
    <n v="1185732"/>
    <x v="241"/>
    <x v="3"/>
    <x v="35"/>
    <x v="38"/>
    <x v="4"/>
    <n v="0.6"/>
    <x v="41"/>
    <x v="147"/>
    <n v="420"/>
    <n v="0.35"/>
  </r>
  <r>
    <x v="0"/>
    <n v="1185732"/>
    <x v="241"/>
    <x v="3"/>
    <x v="35"/>
    <x v="38"/>
    <x v="5"/>
    <n v="0.64999999999999991"/>
    <x v="49"/>
    <x v="148"/>
    <n v="780"/>
    <n v="0.4"/>
  </r>
  <r>
    <x v="0"/>
    <n v="1185732"/>
    <x v="204"/>
    <x v="3"/>
    <x v="36"/>
    <x v="39"/>
    <x v="0"/>
    <n v="0.35000000000000003"/>
    <x v="34"/>
    <x v="394"/>
    <n v="581.875"/>
    <n v="0.35"/>
  </r>
  <r>
    <x v="0"/>
    <n v="1185732"/>
    <x v="204"/>
    <x v="3"/>
    <x v="36"/>
    <x v="39"/>
    <x v="1"/>
    <n v="0.35000000000000003"/>
    <x v="35"/>
    <x v="117"/>
    <n v="288.75"/>
    <n v="0.3"/>
  </r>
  <r>
    <x v="0"/>
    <n v="1185732"/>
    <x v="204"/>
    <x v="3"/>
    <x v="36"/>
    <x v="39"/>
    <x v="2"/>
    <n v="0.25000000000000006"/>
    <x v="35"/>
    <x v="502"/>
    <n v="206.25000000000003"/>
    <n v="0.3"/>
  </r>
  <r>
    <x v="0"/>
    <n v="1185732"/>
    <x v="204"/>
    <x v="3"/>
    <x v="36"/>
    <x v="39"/>
    <x v="3"/>
    <n v="0.30000000000000004"/>
    <x v="36"/>
    <x v="372"/>
    <n v="112.50000000000001"/>
    <n v="0.3"/>
  </r>
  <r>
    <x v="0"/>
    <n v="1185732"/>
    <x v="204"/>
    <x v="3"/>
    <x v="36"/>
    <x v="39"/>
    <x v="4"/>
    <n v="0.44999999999999996"/>
    <x v="37"/>
    <x v="474"/>
    <n v="275.62499999999994"/>
    <n v="0.35"/>
  </r>
  <r>
    <x v="0"/>
    <n v="1185732"/>
    <x v="204"/>
    <x v="3"/>
    <x v="36"/>
    <x v="39"/>
    <x v="5"/>
    <n v="0.35000000000000003"/>
    <x v="35"/>
    <x v="117"/>
    <n v="385.00000000000006"/>
    <n v="0.4"/>
  </r>
  <r>
    <x v="0"/>
    <n v="1185732"/>
    <x v="242"/>
    <x v="3"/>
    <x v="36"/>
    <x v="39"/>
    <x v="0"/>
    <n v="0.35000000000000003"/>
    <x v="28"/>
    <x v="450"/>
    <n v="643.125"/>
    <n v="0.35"/>
  </r>
  <r>
    <x v="0"/>
    <n v="1185732"/>
    <x v="242"/>
    <x v="3"/>
    <x v="36"/>
    <x v="39"/>
    <x v="1"/>
    <n v="0.35000000000000003"/>
    <x v="37"/>
    <x v="181"/>
    <n v="183.75000000000003"/>
    <n v="0.3"/>
  </r>
  <r>
    <x v="0"/>
    <n v="1185732"/>
    <x v="242"/>
    <x v="3"/>
    <x v="36"/>
    <x v="39"/>
    <x v="2"/>
    <n v="0.25000000000000006"/>
    <x v="38"/>
    <x v="469"/>
    <n v="168.75000000000003"/>
    <n v="0.3"/>
  </r>
  <r>
    <x v="0"/>
    <n v="1185732"/>
    <x v="242"/>
    <x v="3"/>
    <x v="36"/>
    <x v="39"/>
    <x v="3"/>
    <n v="0.30000000000000004"/>
    <x v="39"/>
    <x v="309"/>
    <n v="90.000000000000014"/>
    <n v="0.3"/>
  </r>
  <r>
    <x v="0"/>
    <n v="1185732"/>
    <x v="242"/>
    <x v="3"/>
    <x v="36"/>
    <x v="39"/>
    <x v="4"/>
    <n v="0.44999999999999996"/>
    <x v="37"/>
    <x v="474"/>
    <n v="275.62499999999994"/>
    <n v="0.35"/>
  </r>
  <r>
    <x v="0"/>
    <n v="1185732"/>
    <x v="242"/>
    <x v="3"/>
    <x v="36"/>
    <x v="39"/>
    <x v="5"/>
    <n v="0.24999999999999997"/>
    <x v="35"/>
    <x v="179"/>
    <n v="274.99999999999994"/>
    <n v="0.4"/>
  </r>
  <r>
    <x v="0"/>
    <n v="1185732"/>
    <x v="80"/>
    <x v="3"/>
    <x v="36"/>
    <x v="39"/>
    <x v="0"/>
    <n v="0.30000000000000004"/>
    <x v="40"/>
    <x v="691"/>
    <n v="519.75"/>
    <n v="0.35"/>
  </r>
  <r>
    <x v="0"/>
    <n v="1185732"/>
    <x v="80"/>
    <x v="3"/>
    <x v="36"/>
    <x v="39"/>
    <x v="1"/>
    <n v="0.30000000000000004"/>
    <x v="41"/>
    <x v="399"/>
    <n v="180.00000000000003"/>
    <n v="0.3"/>
  </r>
  <r>
    <x v="0"/>
    <n v="1185732"/>
    <x v="80"/>
    <x v="3"/>
    <x v="36"/>
    <x v="39"/>
    <x v="2"/>
    <n v="0.20000000000000004"/>
    <x v="38"/>
    <x v="692"/>
    <n v="135.00000000000003"/>
    <n v="0.3"/>
  </r>
  <r>
    <x v="0"/>
    <n v="1185732"/>
    <x v="80"/>
    <x v="3"/>
    <x v="36"/>
    <x v="39"/>
    <x v="3"/>
    <n v="0.24999999999999997"/>
    <x v="42"/>
    <x v="693"/>
    <n v="56.249999999999993"/>
    <n v="0.3"/>
  </r>
  <r>
    <x v="0"/>
    <n v="1185732"/>
    <x v="80"/>
    <x v="3"/>
    <x v="36"/>
    <x v="39"/>
    <x v="4"/>
    <n v="0.4"/>
    <x v="36"/>
    <x v="118"/>
    <n v="175"/>
    <n v="0.35"/>
  </r>
  <r>
    <x v="0"/>
    <n v="1185732"/>
    <x v="80"/>
    <x v="3"/>
    <x v="36"/>
    <x v="39"/>
    <x v="5"/>
    <n v="0.30000000000000004"/>
    <x v="38"/>
    <x v="318"/>
    <n v="270.00000000000006"/>
    <n v="0.4"/>
  </r>
  <r>
    <x v="0"/>
    <n v="1185732"/>
    <x v="81"/>
    <x v="3"/>
    <x v="36"/>
    <x v="39"/>
    <x v="0"/>
    <n v="0.30000000000000004"/>
    <x v="32"/>
    <x v="139"/>
    <n v="472.50000000000006"/>
    <n v="0.35"/>
  </r>
  <r>
    <x v="0"/>
    <n v="1185732"/>
    <x v="81"/>
    <x v="3"/>
    <x v="36"/>
    <x v="39"/>
    <x v="1"/>
    <n v="0.30000000000000004"/>
    <x v="43"/>
    <x v="362"/>
    <n v="135"/>
    <n v="0.3"/>
  </r>
  <r>
    <x v="0"/>
    <n v="1185732"/>
    <x v="81"/>
    <x v="3"/>
    <x v="36"/>
    <x v="39"/>
    <x v="2"/>
    <n v="0.20000000000000004"/>
    <x v="43"/>
    <x v="309"/>
    <n v="90.000000000000014"/>
    <n v="0.3"/>
  </r>
  <r>
    <x v="0"/>
    <n v="1185732"/>
    <x v="81"/>
    <x v="3"/>
    <x v="36"/>
    <x v="39"/>
    <x v="3"/>
    <n v="0.24999999999999997"/>
    <x v="42"/>
    <x v="693"/>
    <n v="56.249999999999993"/>
    <n v="0.3"/>
  </r>
  <r>
    <x v="0"/>
    <n v="1185732"/>
    <x v="81"/>
    <x v="3"/>
    <x v="36"/>
    <x v="39"/>
    <x v="4"/>
    <n v="0.6"/>
    <x v="39"/>
    <x v="128"/>
    <n v="210"/>
    <n v="0.35"/>
  </r>
  <r>
    <x v="0"/>
    <n v="1185732"/>
    <x v="81"/>
    <x v="3"/>
    <x v="36"/>
    <x v="39"/>
    <x v="5"/>
    <n v="0.5"/>
    <x v="38"/>
    <x v="127"/>
    <n v="450"/>
    <n v="0.4"/>
  </r>
  <r>
    <x v="0"/>
    <n v="1185732"/>
    <x v="4"/>
    <x v="3"/>
    <x v="36"/>
    <x v="39"/>
    <x v="0"/>
    <n v="0.6"/>
    <x v="40"/>
    <x v="129"/>
    <n v="1039.5"/>
    <n v="0.35"/>
  </r>
  <r>
    <x v="0"/>
    <n v="1185732"/>
    <x v="4"/>
    <x v="3"/>
    <x v="36"/>
    <x v="39"/>
    <x v="1"/>
    <n v="0.45"/>
    <x v="41"/>
    <x v="124"/>
    <n v="270"/>
    <n v="0.3"/>
  </r>
  <r>
    <x v="0"/>
    <n v="1185732"/>
    <x v="4"/>
    <x v="3"/>
    <x v="36"/>
    <x v="39"/>
    <x v="2"/>
    <n v="0.4"/>
    <x v="37"/>
    <x v="135"/>
    <n v="210"/>
    <n v="0.3"/>
  </r>
  <r>
    <x v="0"/>
    <n v="1185732"/>
    <x v="4"/>
    <x v="3"/>
    <x v="36"/>
    <x v="39"/>
    <x v="3"/>
    <n v="0.4"/>
    <x v="39"/>
    <x v="122"/>
    <n v="120"/>
    <n v="0.3"/>
  </r>
  <r>
    <x v="0"/>
    <n v="1185732"/>
    <x v="4"/>
    <x v="3"/>
    <x v="36"/>
    <x v="39"/>
    <x v="4"/>
    <n v="0.49999999999999994"/>
    <x v="36"/>
    <x v="694"/>
    <n v="218.74999999999994"/>
    <n v="0.35"/>
  </r>
  <r>
    <x v="0"/>
    <n v="1185732"/>
    <x v="4"/>
    <x v="3"/>
    <x v="36"/>
    <x v="39"/>
    <x v="5"/>
    <n v="0.54999999999999993"/>
    <x v="44"/>
    <x v="695"/>
    <n v="549.99999999999989"/>
    <n v="0.4"/>
  </r>
  <r>
    <x v="0"/>
    <n v="1185732"/>
    <x v="243"/>
    <x v="3"/>
    <x v="36"/>
    <x v="39"/>
    <x v="0"/>
    <n v="0.4"/>
    <x v="24"/>
    <x v="47"/>
    <n v="700"/>
    <n v="0.35"/>
  </r>
  <r>
    <x v="0"/>
    <n v="1185732"/>
    <x v="243"/>
    <x v="3"/>
    <x v="36"/>
    <x v="39"/>
    <x v="1"/>
    <n v="0.35000000000000009"/>
    <x v="44"/>
    <x v="504"/>
    <n v="262.50000000000006"/>
    <n v="0.3"/>
  </r>
  <r>
    <x v="0"/>
    <n v="1185732"/>
    <x v="243"/>
    <x v="3"/>
    <x v="36"/>
    <x v="39"/>
    <x v="2"/>
    <n v="0.30000000000000004"/>
    <x v="41"/>
    <x v="399"/>
    <n v="180.00000000000003"/>
    <n v="0.3"/>
  </r>
  <r>
    <x v="0"/>
    <n v="1185732"/>
    <x v="243"/>
    <x v="3"/>
    <x v="36"/>
    <x v="39"/>
    <x v="3"/>
    <n v="0.30000000000000004"/>
    <x v="37"/>
    <x v="314"/>
    <n v="157.50000000000003"/>
    <n v="0.3"/>
  </r>
  <r>
    <x v="0"/>
    <n v="1185732"/>
    <x v="243"/>
    <x v="3"/>
    <x v="36"/>
    <x v="39"/>
    <x v="4"/>
    <n v="0.4"/>
    <x v="37"/>
    <x v="135"/>
    <n v="244.99999999999997"/>
    <n v="0.35"/>
  </r>
  <r>
    <x v="0"/>
    <n v="1185732"/>
    <x v="243"/>
    <x v="3"/>
    <x v="36"/>
    <x v="39"/>
    <x v="5"/>
    <n v="0.55000000000000004"/>
    <x v="46"/>
    <x v="255"/>
    <n v="715.00000000000011"/>
    <n v="0.4"/>
  </r>
  <r>
    <x v="0"/>
    <n v="1185732"/>
    <x v="84"/>
    <x v="3"/>
    <x v="36"/>
    <x v="39"/>
    <x v="0"/>
    <n v="0.5"/>
    <x v="21"/>
    <x v="80"/>
    <n v="962.49999999999989"/>
    <n v="0.35"/>
  </r>
  <r>
    <x v="0"/>
    <n v="1185732"/>
    <x v="84"/>
    <x v="3"/>
    <x v="36"/>
    <x v="39"/>
    <x v="1"/>
    <n v="0.45000000000000007"/>
    <x v="49"/>
    <x v="139"/>
    <n v="405.00000000000006"/>
    <n v="0.3"/>
  </r>
  <r>
    <x v="0"/>
    <n v="1185732"/>
    <x v="84"/>
    <x v="3"/>
    <x v="36"/>
    <x v="39"/>
    <x v="2"/>
    <n v="0.4"/>
    <x v="38"/>
    <x v="124"/>
    <n v="270"/>
    <n v="0.3"/>
  </r>
  <r>
    <x v="0"/>
    <n v="1185732"/>
    <x v="84"/>
    <x v="3"/>
    <x v="36"/>
    <x v="39"/>
    <x v="3"/>
    <n v="0.4"/>
    <x v="37"/>
    <x v="135"/>
    <n v="210"/>
    <n v="0.3"/>
  </r>
  <r>
    <x v="0"/>
    <n v="1185732"/>
    <x v="84"/>
    <x v="3"/>
    <x v="36"/>
    <x v="39"/>
    <x v="4"/>
    <n v="0.5"/>
    <x v="41"/>
    <x v="123"/>
    <n v="350"/>
    <n v="0.35"/>
  </r>
  <r>
    <x v="0"/>
    <n v="1185732"/>
    <x v="84"/>
    <x v="3"/>
    <x v="36"/>
    <x v="39"/>
    <x v="5"/>
    <n v="0.55000000000000004"/>
    <x v="48"/>
    <x v="138"/>
    <n v="825"/>
    <n v="0.4"/>
  </r>
  <r>
    <x v="0"/>
    <n v="1185732"/>
    <x v="85"/>
    <x v="3"/>
    <x v="36"/>
    <x v="39"/>
    <x v="0"/>
    <n v="0.5"/>
    <x v="28"/>
    <x v="48"/>
    <n v="918.74999999999989"/>
    <n v="0.35"/>
  </r>
  <r>
    <x v="0"/>
    <n v="1185732"/>
    <x v="85"/>
    <x v="3"/>
    <x v="36"/>
    <x v="39"/>
    <x v="1"/>
    <n v="0.45000000000000007"/>
    <x v="49"/>
    <x v="139"/>
    <n v="405.00000000000006"/>
    <n v="0.3"/>
  </r>
  <r>
    <x v="0"/>
    <n v="1185732"/>
    <x v="85"/>
    <x v="3"/>
    <x v="36"/>
    <x v="39"/>
    <x v="2"/>
    <n v="0.4"/>
    <x v="38"/>
    <x v="124"/>
    <n v="270"/>
    <n v="0.3"/>
  </r>
  <r>
    <x v="0"/>
    <n v="1185732"/>
    <x v="85"/>
    <x v="3"/>
    <x v="36"/>
    <x v="39"/>
    <x v="3"/>
    <n v="0.4"/>
    <x v="41"/>
    <x v="134"/>
    <n v="240"/>
    <n v="0.3"/>
  </r>
  <r>
    <x v="0"/>
    <n v="1185732"/>
    <x v="85"/>
    <x v="3"/>
    <x v="36"/>
    <x v="39"/>
    <x v="4"/>
    <n v="0.5"/>
    <x v="37"/>
    <x v="131"/>
    <n v="306.25"/>
    <n v="0.35"/>
  </r>
  <r>
    <x v="0"/>
    <n v="1185732"/>
    <x v="85"/>
    <x v="3"/>
    <x v="36"/>
    <x v="39"/>
    <x v="5"/>
    <n v="0.55000000000000004"/>
    <x v="45"/>
    <x v="136"/>
    <n v="770.00000000000011"/>
    <n v="0.4"/>
  </r>
  <r>
    <x v="0"/>
    <n v="1185732"/>
    <x v="8"/>
    <x v="3"/>
    <x v="36"/>
    <x v="39"/>
    <x v="0"/>
    <n v="0.4"/>
    <x v="34"/>
    <x v="235"/>
    <n v="665"/>
    <n v="0.35"/>
  </r>
  <r>
    <x v="0"/>
    <n v="1185732"/>
    <x v="8"/>
    <x v="3"/>
    <x v="36"/>
    <x v="39"/>
    <x v="1"/>
    <n v="0.35000000000000009"/>
    <x v="35"/>
    <x v="623"/>
    <n v="288.75000000000006"/>
    <n v="0.3"/>
  </r>
  <r>
    <x v="0"/>
    <n v="1185732"/>
    <x v="8"/>
    <x v="3"/>
    <x v="36"/>
    <x v="39"/>
    <x v="2"/>
    <n v="0.30000000000000004"/>
    <x v="37"/>
    <x v="314"/>
    <n v="157.50000000000003"/>
    <n v="0.3"/>
  </r>
  <r>
    <x v="0"/>
    <n v="1185732"/>
    <x v="8"/>
    <x v="3"/>
    <x v="36"/>
    <x v="39"/>
    <x v="3"/>
    <n v="0.30000000000000004"/>
    <x v="43"/>
    <x v="362"/>
    <n v="135"/>
    <n v="0.3"/>
  </r>
  <r>
    <x v="0"/>
    <n v="1185732"/>
    <x v="8"/>
    <x v="3"/>
    <x v="36"/>
    <x v="39"/>
    <x v="4"/>
    <n v="0.4"/>
    <x v="43"/>
    <x v="128"/>
    <n v="210"/>
    <n v="0.35"/>
  </r>
  <r>
    <x v="0"/>
    <n v="1185732"/>
    <x v="8"/>
    <x v="3"/>
    <x v="36"/>
    <x v="39"/>
    <x v="5"/>
    <n v="0.45"/>
    <x v="38"/>
    <x v="177"/>
    <n v="405"/>
    <n v="0.4"/>
  </r>
  <r>
    <x v="0"/>
    <n v="1185732"/>
    <x v="244"/>
    <x v="3"/>
    <x v="36"/>
    <x v="39"/>
    <x v="0"/>
    <n v="0.49999999999999994"/>
    <x v="47"/>
    <x v="236"/>
    <n v="699.99999999999989"/>
    <n v="0.35"/>
  </r>
  <r>
    <x v="0"/>
    <n v="1185732"/>
    <x v="244"/>
    <x v="3"/>
    <x v="36"/>
    <x v="39"/>
    <x v="1"/>
    <n v="0.4"/>
    <x v="44"/>
    <x v="123"/>
    <n v="300"/>
    <n v="0.3"/>
  </r>
  <r>
    <x v="0"/>
    <n v="1185732"/>
    <x v="244"/>
    <x v="3"/>
    <x v="36"/>
    <x v="39"/>
    <x v="2"/>
    <n v="0.4"/>
    <x v="43"/>
    <x v="128"/>
    <n v="180"/>
    <n v="0.3"/>
  </r>
  <r>
    <x v="0"/>
    <n v="1185732"/>
    <x v="244"/>
    <x v="3"/>
    <x v="36"/>
    <x v="39"/>
    <x v="3"/>
    <n v="0.4"/>
    <x v="36"/>
    <x v="118"/>
    <n v="150"/>
    <n v="0.3"/>
  </r>
  <r>
    <x v="0"/>
    <n v="1185732"/>
    <x v="244"/>
    <x v="3"/>
    <x v="36"/>
    <x v="39"/>
    <x v="4"/>
    <n v="0.49999999999999994"/>
    <x v="36"/>
    <x v="694"/>
    <n v="218.74999999999994"/>
    <n v="0.35"/>
  </r>
  <r>
    <x v="0"/>
    <n v="1185732"/>
    <x v="244"/>
    <x v="3"/>
    <x v="36"/>
    <x v="39"/>
    <x v="5"/>
    <n v="0.54999999999999982"/>
    <x v="44"/>
    <x v="383"/>
    <n v="549.99999999999989"/>
    <n v="0.4"/>
  </r>
  <r>
    <x v="0"/>
    <n v="1185732"/>
    <x v="88"/>
    <x v="3"/>
    <x v="36"/>
    <x v="39"/>
    <x v="0"/>
    <n v="0.49999999999999994"/>
    <x v="47"/>
    <x v="236"/>
    <n v="699.99999999999989"/>
    <n v="0.35"/>
  </r>
  <r>
    <x v="0"/>
    <n v="1185732"/>
    <x v="88"/>
    <x v="3"/>
    <x v="36"/>
    <x v="39"/>
    <x v="1"/>
    <n v="0.4"/>
    <x v="44"/>
    <x v="123"/>
    <n v="300"/>
    <n v="0.3"/>
  </r>
  <r>
    <x v="0"/>
    <n v="1185732"/>
    <x v="88"/>
    <x v="3"/>
    <x v="36"/>
    <x v="39"/>
    <x v="2"/>
    <n v="0.4"/>
    <x v="50"/>
    <x v="696"/>
    <n v="234"/>
    <n v="0.3"/>
  </r>
  <r>
    <x v="0"/>
    <n v="1185732"/>
    <x v="88"/>
    <x v="3"/>
    <x v="36"/>
    <x v="39"/>
    <x v="3"/>
    <n v="0.4"/>
    <x v="37"/>
    <x v="135"/>
    <n v="210"/>
    <n v="0.3"/>
  </r>
  <r>
    <x v="0"/>
    <n v="1185732"/>
    <x v="88"/>
    <x v="3"/>
    <x v="36"/>
    <x v="39"/>
    <x v="4"/>
    <n v="0.6"/>
    <x v="43"/>
    <x v="124"/>
    <n v="315"/>
    <n v="0.35"/>
  </r>
  <r>
    <x v="0"/>
    <n v="1185732"/>
    <x v="88"/>
    <x v="3"/>
    <x v="36"/>
    <x v="39"/>
    <x v="5"/>
    <n v="0.64999999999999991"/>
    <x v="44"/>
    <x v="144"/>
    <n v="650"/>
    <n v="0.4"/>
  </r>
  <r>
    <x v="0"/>
    <n v="1185732"/>
    <x v="89"/>
    <x v="3"/>
    <x v="36"/>
    <x v="39"/>
    <x v="0"/>
    <n v="0.6"/>
    <x v="24"/>
    <x v="61"/>
    <n v="1050"/>
    <n v="0.35"/>
  </r>
  <r>
    <x v="0"/>
    <n v="1185732"/>
    <x v="89"/>
    <x v="3"/>
    <x v="36"/>
    <x v="39"/>
    <x v="1"/>
    <n v="0.5"/>
    <x v="49"/>
    <x v="146"/>
    <n v="450"/>
    <n v="0.3"/>
  </r>
  <r>
    <x v="0"/>
    <n v="1185732"/>
    <x v="89"/>
    <x v="3"/>
    <x v="36"/>
    <x v="39"/>
    <x v="2"/>
    <n v="0.5"/>
    <x v="44"/>
    <x v="142"/>
    <n v="375"/>
    <n v="0.3"/>
  </r>
  <r>
    <x v="0"/>
    <n v="1185732"/>
    <x v="89"/>
    <x v="3"/>
    <x v="36"/>
    <x v="39"/>
    <x v="3"/>
    <n v="0.5"/>
    <x v="41"/>
    <x v="123"/>
    <n v="300"/>
    <n v="0.3"/>
  </r>
  <r>
    <x v="0"/>
    <n v="1185732"/>
    <x v="89"/>
    <x v="3"/>
    <x v="36"/>
    <x v="39"/>
    <x v="4"/>
    <n v="0.6"/>
    <x v="41"/>
    <x v="147"/>
    <n v="420"/>
    <n v="0.35"/>
  </r>
  <r>
    <x v="0"/>
    <n v="1185732"/>
    <x v="89"/>
    <x v="3"/>
    <x v="36"/>
    <x v="39"/>
    <x v="5"/>
    <n v="0.64999999999999991"/>
    <x v="49"/>
    <x v="148"/>
    <n v="780"/>
    <n v="0.4"/>
  </r>
  <r>
    <x v="0"/>
    <n v="1185732"/>
    <x v="212"/>
    <x v="3"/>
    <x v="37"/>
    <x v="40"/>
    <x v="0"/>
    <n v="0.30000000000000004"/>
    <x v="32"/>
    <x v="139"/>
    <n v="405.00000000000006"/>
    <n v="0.3"/>
  </r>
  <r>
    <x v="0"/>
    <n v="1185732"/>
    <x v="212"/>
    <x v="3"/>
    <x v="37"/>
    <x v="40"/>
    <x v="1"/>
    <n v="0.30000000000000004"/>
    <x v="44"/>
    <x v="398"/>
    <n v="262.5"/>
    <n v="0.35"/>
  </r>
  <r>
    <x v="0"/>
    <n v="1185732"/>
    <x v="212"/>
    <x v="3"/>
    <x v="37"/>
    <x v="40"/>
    <x v="2"/>
    <n v="0.20000000000000007"/>
    <x v="44"/>
    <x v="697"/>
    <n v="150.00000000000006"/>
    <n v="0.3"/>
  </r>
  <r>
    <x v="0"/>
    <n v="1185732"/>
    <x v="212"/>
    <x v="3"/>
    <x v="37"/>
    <x v="40"/>
    <x v="3"/>
    <n v="0.25000000000000006"/>
    <x v="39"/>
    <x v="677"/>
    <n v="75.000000000000014"/>
    <n v="0.3"/>
  </r>
  <r>
    <x v="0"/>
    <n v="1185732"/>
    <x v="212"/>
    <x v="3"/>
    <x v="37"/>
    <x v="40"/>
    <x v="4"/>
    <n v="0.39999999999999997"/>
    <x v="43"/>
    <x v="128"/>
    <n v="300"/>
    <n v="0.5"/>
  </r>
  <r>
    <x v="0"/>
    <n v="1185732"/>
    <x v="212"/>
    <x v="3"/>
    <x v="37"/>
    <x v="40"/>
    <x v="5"/>
    <n v="0.30000000000000004"/>
    <x v="44"/>
    <x v="398"/>
    <n v="300.00000000000006"/>
    <n v="0.4"/>
  </r>
  <r>
    <x v="0"/>
    <n v="1185732"/>
    <x v="245"/>
    <x v="3"/>
    <x v="37"/>
    <x v="40"/>
    <x v="0"/>
    <n v="0.30000000000000004"/>
    <x v="24"/>
    <x v="192"/>
    <n v="450.00000000000006"/>
    <n v="0.3"/>
  </r>
  <r>
    <x v="0"/>
    <n v="1185732"/>
    <x v="245"/>
    <x v="3"/>
    <x v="37"/>
    <x v="40"/>
    <x v="1"/>
    <n v="0.30000000000000004"/>
    <x v="43"/>
    <x v="362"/>
    <n v="157.5"/>
    <n v="0.35"/>
  </r>
  <r>
    <x v="0"/>
    <n v="1185732"/>
    <x v="245"/>
    <x v="3"/>
    <x v="37"/>
    <x v="40"/>
    <x v="2"/>
    <n v="0.20000000000000007"/>
    <x v="41"/>
    <x v="698"/>
    <n v="120.00000000000003"/>
    <n v="0.3"/>
  </r>
  <r>
    <x v="0"/>
    <n v="1185732"/>
    <x v="245"/>
    <x v="3"/>
    <x v="37"/>
    <x v="40"/>
    <x v="3"/>
    <n v="0.25000000000000006"/>
    <x v="42"/>
    <x v="364"/>
    <n v="56.250000000000007"/>
    <n v="0.3"/>
  </r>
  <r>
    <x v="0"/>
    <n v="1185732"/>
    <x v="245"/>
    <x v="3"/>
    <x v="37"/>
    <x v="40"/>
    <x v="4"/>
    <n v="0.39999999999999997"/>
    <x v="43"/>
    <x v="128"/>
    <n v="300"/>
    <n v="0.5"/>
  </r>
  <r>
    <x v="0"/>
    <n v="1185732"/>
    <x v="245"/>
    <x v="3"/>
    <x v="37"/>
    <x v="40"/>
    <x v="5"/>
    <n v="0.14999999999999997"/>
    <x v="44"/>
    <x v="699"/>
    <n v="149.99999999999997"/>
    <n v="0.4"/>
  </r>
  <r>
    <x v="0"/>
    <n v="1185732"/>
    <x v="115"/>
    <x v="3"/>
    <x v="37"/>
    <x v="40"/>
    <x v="0"/>
    <n v="0.20000000000000004"/>
    <x v="54"/>
    <x v="700"/>
    <n v="282.00000000000006"/>
    <n v="0.3"/>
  </r>
  <r>
    <x v="0"/>
    <n v="1185732"/>
    <x v="115"/>
    <x v="3"/>
    <x v="37"/>
    <x v="40"/>
    <x v="1"/>
    <n v="0.20000000000000004"/>
    <x v="37"/>
    <x v="367"/>
    <n v="122.50000000000001"/>
    <n v="0.35"/>
  </r>
  <r>
    <x v="0"/>
    <n v="1185732"/>
    <x v="115"/>
    <x v="3"/>
    <x v="37"/>
    <x v="40"/>
    <x v="2"/>
    <n v="0.10000000000000003"/>
    <x v="38"/>
    <x v="701"/>
    <n v="67.500000000000028"/>
    <n v="0.3"/>
  </r>
  <r>
    <x v="0"/>
    <n v="1185732"/>
    <x v="115"/>
    <x v="3"/>
    <x v="37"/>
    <x v="40"/>
    <x v="3"/>
    <n v="0.14999999999999997"/>
    <x v="39"/>
    <x v="702"/>
    <n v="44.999999999999993"/>
    <n v="0.3"/>
  </r>
  <r>
    <x v="0"/>
    <n v="1185732"/>
    <x v="115"/>
    <x v="3"/>
    <x v="37"/>
    <x v="40"/>
    <x v="4"/>
    <n v="0.30000000000000004"/>
    <x v="43"/>
    <x v="362"/>
    <n v="225.00000000000003"/>
    <n v="0.5"/>
  </r>
  <r>
    <x v="0"/>
    <n v="1185732"/>
    <x v="115"/>
    <x v="3"/>
    <x v="37"/>
    <x v="40"/>
    <x v="5"/>
    <n v="0.20000000000000004"/>
    <x v="44"/>
    <x v="366"/>
    <n v="200.00000000000006"/>
    <n v="0.4"/>
  </r>
  <r>
    <x v="0"/>
    <n v="1185732"/>
    <x v="206"/>
    <x v="3"/>
    <x v="37"/>
    <x v="40"/>
    <x v="0"/>
    <n v="0.20000000000000004"/>
    <x v="34"/>
    <x v="703"/>
    <n v="285.00000000000006"/>
    <n v="0.3"/>
  </r>
  <r>
    <x v="0"/>
    <n v="1185732"/>
    <x v="206"/>
    <x v="3"/>
    <x v="37"/>
    <x v="40"/>
    <x v="1"/>
    <n v="0.20000000000000004"/>
    <x v="37"/>
    <x v="367"/>
    <n v="122.50000000000001"/>
    <n v="0.35"/>
  </r>
  <r>
    <x v="0"/>
    <n v="1185732"/>
    <x v="206"/>
    <x v="3"/>
    <x v="37"/>
    <x v="40"/>
    <x v="2"/>
    <n v="0.10000000000000003"/>
    <x v="37"/>
    <x v="704"/>
    <n v="52.500000000000014"/>
    <n v="0.3"/>
  </r>
  <r>
    <x v="0"/>
    <n v="1185732"/>
    <x v="206"/>
    <x v="3"/>
    <x v="37"/>
    <x v="40"/>
    <x v="3"/>
    <n v="0.14999999999999997"/>
    <x v="39"/>
    <x v="702"/>
    <n v="44.999999999999993"/>
    <n v="0.3"/>
  </r>
  <r>
    <x v="0"/>
    <n v="1185732"/>
    <x v="206"/>
    <x v="3"/>
    <x v="37"/>
    <x v="40"/>
    <x v="4"/>
    <n v="0.6"/>
    <x v="36"/>
    <x v="126"/>
    <n v="375"/>
    <n v="0.5"/>
  </r>
  <r>
    <x v="0"/>
    <n v="1185732"/>
    <x v="206"/>
    <x v="3"/>
    <x v="37"/>
    <x v="40"/>
    <x v="5"/>
    <n v="0.5"/>
    <x v="44"/>
    <x v="142"/>
    <n v="500"/>
    <n v="0.4"/>
  </r>
  <r>
    <x v="0"/>
    <n v="1185732"/>
    <x v="246"/>
    <x v="3"/>
    <x v="37"/>
    <x v="40"/>
    <x v="0"/>
    <n v="0.6"/>
    <x v="65"/>
    <x v="705"/>
    <n v="936"/>
    <n v="0.3"/>
  </r>
  <r>
    <x v="0"/>
    <n v="1185732"/>
    <x v="246"/>
    <x v="3"/>
    <x v="37"/>
    <x v="40"/>
    <x v="1"/>
    <n v="0.4"/>
    <x v="38"/>
    <x v="124"/>
    <n v="315"/>
    <n v="0.35"/>
  </r>
  <r>
    <x v="0"/>
    <n v="1185732"/>
    <x v="246"/>
    <x v="3"/>
    <x v="37"/>
    <x v="40"/>
    <x v="2"/>
    <n v="0.35000000000000003"/>
    <x v="41"/>
    <x v="320"/>
    <n v="210.00000000000003"/>
    <n v="0.3"/>
  </r>
  <r>
    <x v="0"/>
    <n v="1185732"/>
    <x v="246"/>
    <x v="3"/>
    <x v="37"/>
    <x v="40"/>
    <x v="3"/>
    <n v="0.35000000000000003"/>
    <x v="36"/>
    <x v="620"/>
    <n v="131.25"/>
    <n v="0.3"/>
  </r>
  <r>
    <x v="0"/>
    <n v="1185732"/>
    <x v="246"/>
    <x v="3"/>
    <x v="37"/>
    <x v="40"/>
    <x v="4"/>
    <n v="0.44999999999999996"/>
    <x v="43"/>
    <x v="310"/>
    <n v="337.49999999999994"/>
    <n v="0.5"/>
  </r>
  <r>
    <x v="0"/>
    <n v="1185732"/>
    <x v="246"/>
    <x v="3"/>
    <x v="37"/>
    <x v="40"/>
    <x v="5"/>
    <n v="0.49999999999999994"/>
    <x v="35"/>
    <x v="695"/>
    <n v="549.99999999999989"/>
    <n v="0.4"/>
  </r>
  <r>
    <x v="0"/>
    <n v="1185732"/>
    <x v="247"/>
    <x v="3"/>
    <x v="37"/>
    <x v="40"/>
    <x v="0"/>
    <n v="0.35000000000000003"/>
    <x v="28"/>
    <x v="450"/>
    <n v="551.25"/>
    <n v="0.3"/>
  </r>
  <r>
    <x v="0"/>
    <n v="1185732"/>
    <x v="247"/>
    <x v="3"/>
    <x v="37"/>
    <x v="40"/>
    <x v="1"/>
    <n v="0.3000000000000001"/>
    <x v="35"/>
    <x v="651"/>
    <n v="288.75000000000006"/>
    <n v="0.35"/>
  </r>
  <r>
    <x v="0"/>
    <n v="1185732"/>
    <x v="247"/>
    <x v="3"/>
    <x v="37"/>
    <x v="40"/>
    <x v="2"/>
    <n v="0.25000000000000006"/>
    <x v="41"/>
    <x v="366"/>
    <n v="150.00000000000003"/>
    <n v="0.3"/>
  </r>
  <r>
    <x v="0"/>
    <n v="1185732"/>
    <x v="247"/>
    <x v="3"/>
    <x v="37"/>
    <x v="40"/>
    <x v="3"/>
    <n v="0.25000000000000006"/>
    <x v="37"/>
    <x v="706"/>
    <n v="131.25000000000003"/>
    <n v="0.3"/>
  </r>
  <r>
    <x v="0"/>
    <n v="1185732"/>
    <x v="247"/>
    <x v="3"/>
    <x v="37"/>
    <x v="40"/>
    <x v="4"/>
    <n v="0.35000000000000003"/>
    <x v="37"/>
    <x v="181"/>
    <n v="306.25000000000006"/>
    <n v="0.5"/>
  </r>
  <r>
    <x v="0"/>
    <n v="1185732"/>
    <x v="247"/>
    <x v="3"/>
    <x v="37"/>
    <x v="40"/>
    <x v="5"/>
    <n v="0.55000000000000004"/>
    <x v="46"/>
    <x v="255"/>
    <n v="715.00000000000011"/>
    <n v="0.4"/>
  </r>
  <r>
    <x v="0"/>
    <n v="1185732"/>
    <x v="116"/>
    <x v="3"/>
    <x v="37"/>
    <x v="40"/>
    <x v="0"/>
    <n v="0.5"/>
    <x v="21"/>
    <x v="80"/>
    <n v="825"/>
    <n v="0.3"/>
  </r>
  <r>
    <x v="0"/>
    <n v="1185732"/>
    <x v="116"/>
    <x v="3"/>
    <x v="37"/>
    <x v="40"/>
    <x v="1"/>
    <n v="0.45000000000000007"/>
    <x v="49"/>
    <x v="139"/>
    <n v="472.50000000000006"/>
    <n v="0.35"/>
  </r>
  <r>
    <x v="0"/>
    <n v="1185732"/>
    <x v="116"/>
    <x v="3"/>
    <x v="37"/>
    <x v="40"/>
    <x v="2"/>
    <n v="0.4"/>
    <x v="38"/>
    <x v="124"/>
    <n v="270"/>
    <n v="0.3"/>
  </r>
  <r>
    <x v="0"/>
    <n v="1185732"/>
    <x v="116"/>
    <x v="3"/>
    <x v="37"/>
    <x v="40"/>
    <x v="3"/>
    <n v="0.4"/>
    <x v="37"/>
    <x v="135"/>
    <n v="210"/>
    <n v="0.3"/>
  </r>
  <r>
    <x v="0"/>
    <n v="1185732"/>
    <x v="116"/>
    <x v="3"/>
    <x v="37"/>
    <x v="40"/>
    <x v="4"/>
    <n v="0.5"/>
    <x v="41"/>
    <x v="123"/>
    <n v="500"/>
    <n v="0.5"/>
  </r>
  <r>
    <x v="0"/>
    <n v="1185732"/>
    <x v="116"/>
    <x v="3"/>
    <x v="37"/>
    <x v="40"/>
    <x v="5"/>
    <n v="0.55000000000000004"/>
    <x v="48"/>
    <x v="138"/>
    <n v="825"/>
    <n v="0.4"/>
  </r>
  <r>
    <x v="0"/>
    <n v="1185732"/>
    <x v="208"/>
    <x v="3"/>
    <x v="37"/>
    <x v="40"/>
    <x v="0"/>
    <n v="0.5"/>
    <x v="28"/>
    <x v="48"/>
    <n v="787.5"/>
    <n v="0.3"/>
  </r>
  <r>
    <x v="0"/>
    <n v="1185732"/>
    <x v="208"/>
    <x v="3"/>
    <x v="37"/>
    <x v="40"/>
    <x v="1"/>
    <n v="0.45000000000000007"/>
    <x v="49"/>
    <x v="139"/>
    <n v="472.50000000000006"/>
    <n v="0.35"/>
  </r>
  <r>
    <x v="0"/>
    <n v="1185732"/>
    <x v="208"/>
    <x v="3"/>
    <x v="37"/>
    <x v="40"/>
    <x v="2"/>
    <n v="0.4"/>
    <x v="38"/>
    <x v="124"/>
    <n v="270"/>
    <n v="0.3"/>
  </r>
  <r>
    <x v="0"/>
    <n v="1185732"/>
    <x v="208"/>
    <x v="3"/>
    <x v="37"/>
    <x v="40"/>
    <x v="3"/>
    <n v="0.4"/>
    <x v="41"/>
    <x v="134"/>
    <n v="240"/>
    <n v="0.3"/>
  </r>
  <r>
    <x v="0"/>
    <n v="1185732"/>
    <x v="208"/>
    <x v="3"/>
    <x v="37"/>
    <x v="40"/>
    <x v="4"/>
    <n v="0.5"/>
    <x v="37"/>
    <x v="131"/>
    <n v="437.5"/>
    <n v="0.5"/>
  </r>
  <r>
    <x v="0"/>
    <n v="1185732"/>
    <x v="208"/>
    <x v="3"/>
    <x v="37"/>
    <x v="40"/>
    <x v="5"/>
    <n v="0.55000000000000004"/>
    <x v="45"/>
    <x v="136"/>
    <n v="770.00000000000011"/>
    <n v="0.4"/>
  </r>
  <r>
    <x v="0"/>
    <n v="1185732"/>
    <x v="248"/>
    <x v="3"/>
    <x v="37"/>
    <x v="40"/>
    <x v="0"/>
    <n v="0.35000000000000003"/>
    <x v="34"/>
    <x v="394"/>
    <n v="498.75000000000006"/>
    <n v="0.3"/>
  </r>
  <r>
    <x v="0"/>
    <n v="1185732"/>
    <x v="248"/>
    <x v="3"/>
    <x v="37"/>
    <x v="40"/>
    <x v="1"/>
    <n v="0.3000000000000001"/>
    <x v="35"/>
    <x v="651"/>
    <n v="288.75000000000006"/>
    <n v="0.35"/>
  </r>
  <r>
    <x v="0"/>
    <n v="1185732"/>
    <x v="248"/>
    <x v="3"/>
    <x v="37"/>
    <x v="40"/>
    <x v="2"/>
    <n v="0.25000000000000006"/>
    <x v="37"/>
    <x v="706"/>
    <n v="131.25000000000003"/>
    <n v="0.3"/>
  </r>
  <r>
    <x v="0"/>
    <n v="1185732"/>
    <x v="248"/>
    <x v="3"/>
    <x v="37"/>
    <x v="40"/>
    <x v="3"/>
    <n v="0.25000000000000006"/>
    <x v="43"/>
    <x v="372"/>
    <n v="112.50000000000001"/>
    <n v="0.3"/>
  </r>
  <r>
    <x v="0"/>
    <n v="1185732"/>
    <x v="248"/>
    <x v="3"/>
    <x v="37"/>
    <x v="40"/>
    <x v="4"/>
    <n v="0.35000000000000003"/>
    <x v="43"/>
    <x v="311"/>
    <n v="262.5"/>
    <n v="0.5"/>
  </r>
  <r>
    <x v="0"/>
    <n v="1185732"/>
    <x v="248"/>
    <x v="3"/>
    <x v="37"/>
    <x v="40"/>
    <x v="5"/>
    <n v="0.4"/>
    <x v="38"/>
    <x v="124"/>
    <n v="360"/>
    <n v="0.4"/>
  </r>
  <r>
    <x v="0"/>
    <n v="1185732"/>
    <x v="249"/>
    <x v="3"/>
    <x v="37"/>
    <x v="40"/>
    <x v="0"/>
    <n v="0.44999999999999996"/>
    <x v="47"/>
    <x v="451"/>
    <n v="539.99999999999989"/>
    <n v="0.3"/>
  </r>
  <r>
    <x v="0"/>
    <n v="1185732"/>
    <x v="249"/>
    <x v="3"/>
    <x v="37"/>
    <x v="40"/>
    <x v="1"/>
    <n v="0.35000000000000003"/>
    <x v="44"/>
    <x v="622"/>
    <n v="306.25"/>
    <n v="0.35"/>
  </r>
  <r>
    <x v="0"/>
    <n v="1185732"/>
    <x v="249"/>
    <x v="3"/>
    <x v="37"/>
    <x v="40"/>
    <x v="2"/>
    <n v="0.35000000000000003"/>
    <x v="43"/>
    <x v="311"/>
    <n v="157.5"/>
    <n v="0.3"/>
  </r>
  <r>
    <x v="0"/>
    <n v="1185732"/>
    <x v="249"/>
    <x v="3"/>
    <x v="37"/>
    <x v="40"/>
    <x v="3"/>
    <n v="0.35000000000000003"/>
    <x v="36"/>
    <x v="620"/>
    <n v="131.25"/>
    <n v="0.3"/>
  </r>
  <r>
    <x v="0"/>
    <n v="1185732"/>
    <x v="249"/>
    <x v="3"/>
    <x v="37"/>
    <x v="40"/>
    <x v="4"/>
    <n v="0.44999999999999996"/>
    <x v="36"/>
    <x v="180"/>
    <n v="281.25"/>
    <n v="0.5"/>
  </r>
  <r>
    <x v="0"/>
    <n v="1185732"/>
    <x v="249"/>
    <x v="3"/>
    <x v="37"/>
    <x v="40"/>
    <x v="5"/>
    <n v="0.49999999999999983"/>
    <x v="44"/>
    <x v="707"/>
    <n v="499.99999999999983"/>
    <n v="0.4"/>
  </r>
  <r>
    <x v="0"/>
    <n v="1185732"/>
    <x v="210"/>
    <x v="3"/>
    <x v="37"/>
    <x v="40"/>
    <x v="0"/>
    <n v="0.44999999999999996"/>
    <x v="47"/>
    <x v="451"/>
    <n v="539.99999999999989"/>
    <n v="0.3"/>
  </r>
  <r>
    <x v="0"/>
    <n v="1185732"/>
    <x v="210"/>
    <x v="3"/>
    <x v="37"/>
    <x v="40"/>
    <x v="1"/>
    <n v="0.35000000000000003"/>
    <x v="35"/>
    <x v="117"/>
    <n v="336.875"/>
    <n v="0.35"/>
  </r>
  <r>
    <x v="0"/>
    <n v="1185732"/>
    <x v="210"/>
    <x v="3"/>
    <x v="37"/>
    <x v="40"/>
    <x v="2"/>
    <n v="0.35000000000000003"/>
    <x v="77"/>
    <x v="708"/>
    <n v="231.00000000000003"/>
    <n v="0.3"/>
  </r>
  <r>
    <x v="0"/>
    <n v="1185732"/>
    <x v="210"/>
    <x v="3"/>
    <x v="37"/>
    <x v="40"/>
    <x v="3"/>
    <n v="0.35000000000000003"/>
    <x v="41"/>
    <x v="320"/>
    <n v="210.00000000000003"/>
    <n v="0.3"/>
  </r>
  <r>
    <x v="0"/>
    <n v="1185732"/>
    <x v="210"/>
    <x v="3"/>
    <x v="37"/>
    <x v="40"/>
    <x v="4"/>
    <n v="0.6"/>
    <x v="37"/>
    <x v="202"/>
    <n v="525"/>
    <n v="0.5"/>
  </r>
  <r>
    <x v="0"/>
    <n v="1185732"/>
    <x v="210"/>
    <x v="3"/>
    <x v="37"/>
    <x v="40"/>
    <x v="5"/>
    <n v="0.64999999999999991"/>
    <x v="35"/>
    <x v="410"/>
    <n v="715"/>
    <n v="0.4"/>
  </r>
  <r>
    <x v="0"/>
    <n v="1185732"/>
    <x v="211"/>
    <x v="3"/>
    <x v="37"/>
    <x v="40"/>
    <x v="0"/>
    <n v="0.6"/>
    <x v="28"/>
    <x v="40"/>
    <n v="945"/>
    <n v="0.3"/>
  </r>
  <r>
    <x v="0"/>
    <n v="1185732"/>
    <x v="211"/>
    <x v="3"/>
    <x v="37"/>
    <x v="40"/>
    <x v="1"/>
    <n v="0.5"/>
    <x v="46"/>
    <x v="132"/>
    <n v="568.75"/>
    <n v="0.35"/>
  </r>
  <r>
    <x v="0"/>
    <n v="1185732"/>
    <x v="211"/>
    <x v="3"/>
    <x v="37"/>
    <x v="40"/>
    <x v="2"/>
    <n v="0.5"/>
    <x v="35"/>
    <x v="140"/>
    <n v="412.5"/>
    <n v="0.3"/>
  </r>
  <r>
    <x v="0"/>
    <n v="1185732"/>
    <x v="211"/>
    <x v="3"/>
    <x v="37"/>
    <x v="40"/>
    <x v="3"/>
    <n v="0.5"/>
    <x v="38"/>
    <x v="127"/>
    <n v="337.5"/>
    <n v="0.3"/>
  </r>
  <r>
    <x v="0"/>
    <n v="1185732"/>
    <x v="211"/>
    <x v="3"/>
    <x v="37"/>
    <x v="40"/>
    <x v="4"/>
    <n v="0.6"/>
    <x v="38"/>
    <x v="198"/>
    <n v="675"/>
    <n v="0.5"/>
  </r>
  <r>
    <x v="0"/>
    <n v="1185732"/>
    <x v="211"/>
    <x v="3"/>
    <x v="37"/>
    <x v="40"/>
    <x v="5"/>
    <n v="0.64999999999999991"/>
    <x v="46"/>
    <x v="262"/>
    <n v="844.99999999999989"/>
    <n v="0.4"/>
  </r>
  <r>
    <x v="0"/>
    <n v="1185732"/>
    <x v="66"/>
    <x v="3"/>
    <x v="38"/>
    <x v="41"/>
    <x v="0"/>
    <n v="0.30000000000000004"/>
    <x v="32"/>
    <x v="139"/>
    <n v="405.00000000000006"/>
    <n v="0.3"/>
  </r>
  <r>
    <x v="0"/>
    <n v="1185732"/>
    <x v="66"/>
    <x v="3"/>
    <x v="38"/>
    <x v="41"/>
    <x v="1"/>
    <n v="0.30000000000000004"/>
    <x v="44"/>
    <x v="398"/>
    <n v="262.5"/>
    <n v="0.35"/>
  </r>
  <r>
    <x v="0"/>
    <n v="1185732"/>
    <x v="66"/>
    <x v="3"/>
    <x v="38"/>
    <x v="41"/>
    <x v="2"/>
    <n v="0.20000000000000007"/>
    <x v="44"/>
    <x v="697"/>
    <n v="150.00000000000006"/>
    <n v="0.3"/>
  </r>
  <r>
    <x v="0"/>
    <n v="1185732"/>
    <x v="66"/>
    <x v="3"/>
    <x v="38"/>
    <x v="41"/>
    <x v="3"/>
    <n v="0.25000000000000006"/>
    <x v="39"/>
    <x v="677"/>
    <n v="75.000000000000014"/>
    <n v="0.3"/>
  </r>
  <r>
    <x v="0"/>
    <n v="1185732"/>
    <x v="66"/>
    <x v="3"/>
    <x v="38"/>
    <x v="41"/>
    <x v="4"/>
    <n v="0.39999999999999997"/>
    <x v="43"/>
    <x v="128"/>
    <n v="300"/>
    <n v="0.5"/>
  </r>
  <r>
    <x v="0"/>
    <n v="1185732"/>
    <x v="66"/>
    <x v="3"/>
    <x v="38"/>
    <x v="41"/>
    <x v="5"/>
    <n v="0.30000000000000004"/>
    <x v="44"/>
    <x v="398"/>
    <n v="300.00000000000006"/>
    <n v="0.4"/>
  </r>
  <r>
    <x v="0"/>
    <n v="1185732"/>
    <x v="67"/>
    <x v="3"/>
    <x v="38"/>
    <x v="41"/>
    <x v="0"/>
    <n v="0.30000000000000004"/>
    <x v="24"/>
    <x v="192"/>
    <n v="450.00000000000006"/>
    <n v="0.3"/>
  </r>
  <r>
    <x v="0"/>
    <n v="1185732"/>
    <x v="67"/>
    <x v="3"/>
    <x v="38"/>
    <x v="41"/>
    <x v="1"/>
    <n v="0.30000000000000004"/>
    <x v="43"/>
    <x v="362"/>
    <n v="157.5"/>
    <n v="0.35"/>
  </r>
  <r>
    <x v="0"/>
    <n v="1185732"/>
    <x v="67"/>
    <x v="3"/>
    <x v="38"/>
    <x v="41"/>
    <x v="2"/>
    <n v="0.20000000000000007"/>
    <x v="41"/>
    <x v="698"/>
    <n v="120.00000000000003"/>
    <n v="0.3"/>
  </r>
  <r>
    <x v="0"/>
    <n v="1185732"/>
    <x v="67"/>
    <x v="3"/>
    <x v="38"/>
    <x v="41"/>
    <x v="3"/>
    <n v="0.25000000000000006"/>
    <x v="42"/>
    <x v="364"/>
    <n v="56.250000000000007"/>
    <n v="0.3"/>
  </r>
  <r>
    <x v="0"/>
    <n v="1185732"/>
    <x v="67"/>
    <x v="3"/>
    <x v="38"/>
    <x v="41"/>
    <x v="4"/>
    <n v="0.39999999999999997"/>
    <x v="43"/>
    <x v="128"/>
    <n v="300"/>
    <n v="0.5"/>
  </r>
  <r>
    <x v="0"/>
    <n v="1185732"/>
    <x v="67"/>
    <x v="3"/>
    <x v="38"/>
    <x v="41"/>
    <x v="5"/>
    <n v="0.14999999999999997"/>
    <x v="44"/>
    <x v="699"/>
    <n v="149.99999999999997"/>
    <n v="0.4"/>
  </r>
  <r>
    <x v="0"/>
    <n v="1185732"/>
    <x v="68"/>
    <x v="3"/>
    <x v="38"/>
    <x v="41"/>
    <x v="0"/>
    <n v="0.20000000000000004"/>
    <x v="54"/>
    <x v="700"/>
    <n v="282.00000000000006"/>
    <n v="0.3"/>
  </r>
  <r>
    <x v="0"/>
    <n v="1185732"/>
    <x v="68"/>
    <x v="3"/>
    <x v="38"/>
    <x v="41"/>
    <x v="1"/>
    <n v="0.20000000000000004"/>
    <x v="37"/>
    <x v="367"/>
    <n v="122.50000000000001"/>
    <n v="0.35"/>
  </r>
  <r>
    <x v="0"/>
    <n v="1185732"/>
    <x v="68"/>
    <x v="3"/>
    <x v="38"/>
    <x v="41"/>
    <x v="2"/>
    <n v="0.10000000000000003"/>
    <x v="38"/>
    <x v="701"/>
    <n v="67.500000000000028"/>
    <n v="0.3"/>
  </r>
  <r>
    <x v="0"/>
    <n v="1185732"/>
    <x v="68"/>
    <x v="3"/>
    <x v="38"/>
    <x v="41"/>
    <x v="3"/>
    <n v="0.14999999999999997"/>
    <x v="42"/>
    <x v="709"/>
    <n v="33.749999999999993"/>
    <n v="0.3"/>
  </r>
  <r>
    <x v="0"/>
    <n v="1185732"/>
    <x v="68"/>
    <x v="3"/>
    <x v="38"/>
    <x v="41"/>
    <x v="4"/>
    <n v="0.30000000000000004"/>
    <x v="36"/>
    <x v="372"/>
    <n v="187.50000000000003"/>
    <n v="0.5"/>
  </r>
  <r>
    <x v="0"/>
    <n v="1185732"/>
    <x v="68"/>
    <x v="3"/>
    <x v="38"/>
    <x v="41"/>
    <x v="5"/>
    <n v="0.20000000000000004"/>
    <x v="38"/>
    <x v="692"/>
    <n v="180.00000000000006"/>
    <n v="0.4"/>
  </r>
  <r>
    <x v="0"/>
    <n v="1185732"/>
    <x v="69"/>
    <x v="3"/>
    <x v="38"/>
    <x v="41"/>
    <x v="0"/>
    <n v="0.20000000000000004"/>
    <x v="32"/>
    <x v="710"/>
    <n v="270.00000000000006"/>
    <n v="0.3"/>
  </r>
  <r>
    <x v="0"/>
    <n v="1185732"/>
    <x v="69"/>
    <x v="3"/>
    <x v="38"/>
    <x v="41"/>
    <x v="1"/>
    <n v="0.20000000000000004"/>
    <x v="43"/>
    <x v="309"/>
    <n v="105.00000000000001"/>
    <n v="0.35"/>
  </r>
  <r>
    <x v="0"/>
    <n v="1185732"/>
    <x v="69"/>
    <x v="3"/>
    <x v="38"/>
    <x v="41"/>
    <x v="2"/>
    <n v="0.10000000000000003"/>
    <x v="43"/>
    <x v="711"/>
    <n v="45.000000000000014"/>
    <n v="0.3"/>
  </r>
  <r>
    <x v="0"/>
    <n v="1185732"/>
    <x v="69"/>
    <x v="3"/>
    <x v="38"/>
    <x v="41"/>
    <x v="3"/>
    <n v="0.14999999999999997"/>
    <x v="42"/>
    <x v="709"/>
    <n v="33.749999999999993"/>
    <n v="0.3"/>
  </r>
  <r>
    <x v="0"/>
    <n v="1185732"/>
    <x v="69"/>
    <x v="3"/>
    <x v="38"/>
    <x v="41"/>
    <x v="4"/>
    <n v="0.6"/>
    <x v="39"/>
    <x v="128"/>
    <n v="300"/>
    <n v="0.5"/>
  </r>
  <r>
    <x v="0"/>
    <n v="1185732"/>
    <x v="69"/>
    <x v="3"/>
    <x v="38"/>
    <x v="41"/>
    <x v="5"/>
    <n v="0.5"/>
    <x v="38"/>
    <x v="127"/>
    <n v="450"/>
    <n v="0.4"/>
  </r>
  <r>
    <x v="0"/>
    <n v="1185732"/>
    <x v="70"/>
    <x v="3"/>
    <x v="38"/>
    <x v="41"/>
    <x v="0"/>
    <n v="0.6"/>
    <x v="40"/>
    <x v="129"/>
    <n v="891"/>
    <n v="0.3"/>
  </r>
  <r>
    <x v="0"/>
    <n v="1185732"/>
    <x v="70"/>
    <x v="3"/>
    <x v="38"/>
    <x v="41"/>
    <x v="1"/>
    <n v="0.4"/>
    <x v="41"/>
    <x v="134"/>
    <n v="280"/>
    <n v="0.35"/>
  </r>
  <r>
    <x v="0"/>
    <n v="1185732"/>
    <x v="70"/>
    <x v="3"/>
    <x v="38"/>
    <x v="41"/>
    <x v="2"/>
    <n v="0.35000000000000003"/>
    <x v="37"/>
    <x v="181"/>
    <n v="183.75000000000003"/>
    <n v="0.3"/>
  </r>
  <r>
    <x v="0"/>
    <n v="1185732"/>
    <x v="70"/>
    <x v="3"/>
    <x v="38"/>
    <x v="41"/>
    <x v="3"/>
    <n v="0.35000000000000003"/>
    <x v="43"/>
    <x v="311"/>
    <n v="157.5"/>
    <n v="0.3"/>
  </r>
  <r>
    <x v="0"/>
    <n v="1185732"/>
    <x v="70"/>
    <x v="3"/>
    <x v="38"/>
    <x v="41"/>
    <x v="4"/>
    <n v="0.44999999999999996"/>
    <x v="37"/>
    <x v="474"/>
    <n v="393.74999999999994"/>
    <n v="0.5"/>
  </r>
  <r>
    <x v="0"/>
    <n v="1185732"/>
    <x v="70"/>
    <x v="3"/>
    <x v="38"/>
    <x v="41"/>
    <x v="5"/>
    <n v="0.49999999999999994"/>
    <x v="49"/>
    <x v="167"/>
    <n v="599.99999999999989"/>
    <n v="0.4"/>
  </r>
  <r>
    <x v="0"/>
    <n v="1185732"/>
    <x v="71"/>
    <x v="3"/>
    <x v="38"/>
    <x v="41"/>
    <x v="0"/>
    <n v="0.35000000000000003"/>
    <x v="21"/>
    <x v="136"/>
    <n v="577.5"/>
    <n v="0.3"/>
  </r>
  <r>
    <x v="0"/>
    <n v="1185732"/>
    <x v="71"/>
    <x v="3"/>
    <x v="38"/>
    <x v="41"/>
    <x v="1"/>
    <n v="0.3000000000000001"/>
    <x v="49"/>
    <x v="712"/>
    <n v="315.00000000000011"/>
    <n v="0.35"/>
  </r>
  <r>
    <x v="0"/>
    <n v="1185732"/>
    <x v="71"/>
    <x v="3"/>
    <x v="38"/>
    <x v="41"/>
    <x v="2"/>
    <n v="0.25000000000000006"/>
    <x v="41"/>
    <x v="366"/>
    <n v="150.00000000000003"/>
    <n v="0.3"/>
  </r>
  <r>
    <x v="0"/>
    <n v="1185732"/>
    <x v="71"/>
    <x v="3"/>
    <x v="38"/>
    <x v="41"/>
    <x v="3"/>
    <n v="0.25000000000000006"/>
    <x v="37"/>
    <x v="706"/>
    <n v="131.25000000000003"/>
    <n v="0.3"/>
  </r>
  <r>
    <x v="0"/>
    <n v="1185732"/>
    <x v="71"/>
    <x v="3"/>
    <x v="38"/>
    <x v="41"/>
    <x v="4"/>
    <n v="0.35000000000000003"/>
    <x v="37"/>
    <x v="181"/>
    <n v="306.25000000000006"/>
    <n v="0.5"/>
  </r>
  <r>
    <x v="0"/>
    <n v="1185732"/>
    <x v="71"/>
    <x v="3"/>
    <x v="38"/>
    <x v="41"/>
    <x v="5"/>
    <n v="0.55000000000000004"/>
    <x v="46"/>
    <x v="255"/>
    <n v="715.00000000000011"/>
    <n v="0.4"/>
  </r>
  <r>
    <x v="0"/>
    <n v="1185732"/>
    <x v="72"/>
    <x v="3"/>
    <x v="38"/>
    <x v="41"/>
    <x v="0"/>
    <n v="0.5"/>
    <x v="21"/>
    <x v="80"/>
    <n v="825"/>
    <n v="0.3"/>
  </r>
  <r>
    <x v="0"/>
    <n v="1185732"/>
    <x v="72"/>
    <x v="3"/>
    <x v="38"/>
    <x v="41"/>
    <x v="1"/>
    <n v="0.45000000000000007"/>
    <x v="49"/>
    <x v="139"/>
    <n v="472.50000000000006"/>
    <n v="0.35"/>
  </r>
  <r>
    <x v="0"/>
    <n v="1185732"/>
    <x v="72"/>
    <x v="3"/>
    <x v="38"/>
    <x v="41"/>
    <x v="2"/>
    <n v="0.4"/>
    <x v="38"/>
    <x v="124"/>
    <n v="270"/>
    <n v="0.3"/>
  </r>
  <r>
    <x v="0"/>
    <n v="1185732"/>
    <x v="72"/>
    <x v="3"/>
    <x v="38"/>
    <x v="41"/>
    <x v="3"/>
    <n v="0.4"/>
    <x v="37"/>
    <x v="135"/>
    <n v="210"/>
    <n v="0.3"/>
  </r>
  <r>
    <x v="0"/>
    <n v="1185732"/>
    <x v="72"/>
    <x v="3"/>
    <x v="38"/>
    <x v="41"/>
    <x v="4"/>
    <n v="0.5"/>
    <x v="41"/>
    <x v="123"/>
    <n v="500"/>
    <n v="0.5"/>
  </r>
  <r>
    <x v="0"/>
    <n v="1185732"/>
    <x v="72"/>
    <x v="3"/>
    <x v="38"/>
    <x v="41"/>
    <x v="5"/>
    <n v="0.55000000000000004"/>
    <x v="48"/>
    <x v="138"/>
    <n v="825"/>
    <n v="0.4"/>
  </r>
  <r>
    <x v="0"/>
    <n v="1185732"/>
    <x v="73"/>
    <x v="3"/>
    <x v="38"/>
    <x v="41"/>
    <x v="0"/>
    <n v="0.5"/>
    <x v="28"/>
    <x v="48"/>
    <n v="787.5"/>
    <n v="0.3"/>
  </r>
  <r>
    <x v="0"/>
    <n v="1185732"/>
    <x v="73"/>
    <x v="3"/>
    <x v="38"/>
    <x v="41"/>
    <x v="1"/>
    <n v="0.45000000000000007"/>
    <x v="49"/>
    <x v="139"/>
    <n v="472.50000000000006"/>
    <n v="0.35"/>
  </r>
  <r>
    <x v="0"/>
    <n v="1185732"/>
    <x v="73"/>
    <x v="3"/>
    <x v="38"/>
    <x v="41"/>
    <x v="2"/>
    <n v="0.4"/>
    <x v="38"/>
    <x v="124"/>
    <n v="270"/>
    <n v="0.3"/>
  </r>
  <r>
    <x v="0"/>
    <n v="1185732"/>
    <x v="73"/>
    <x v="3"/>
    <x v="38"/>
    <x v="41"/>
    <x v="3"/>
    <n v="0.4"/>
    <x v="41"/>
    <x v="134"/>
    <n v="240"/>
    <n v="0.3"/>
  </r>
  <r>
    <x v="0"/>
    <n v="1185732"/>
    <x v="73"/>
    <x v="3"/>
    <x v="38"/>
    <x v="41"/>
    <x v="4"/>
    <n v="0.5"/>
    <x v="37"/>
    <x v="131"/>
    <n v="437.5"/>
    <n v="0.5"/>
  </r>
  <r>
    <x v="0"/>
    <n v="1185732"/>
    <x v="73"/>
    <x v="3"/>
    <x v="38"/>
    <x v="41"/>
    <x v="5"/>
    <n v="0.55000000000000004"/>
    <x v="45"/>
    <x v="136"/>
    <n v="770.00000000000011"/>
    <n v="0.4"/>
  </r>
  <r>
    <x v="0"/>
    <n v="1185732"/>
    <x v="74"/>
    <x v="3"/>
    <x v="38"/>
    <x v="41"/>
    <x v="0"/>
    <n v="0.35000000000000003"/>
    <x v="34"/>
    <x v="394"/>
    <n v="498.75000000000006"/>
    <n v="0.3"/>
  </r>
  <r>
    <x v="0"/>
    <n v="1185732"/>
    <x v="74"/>
    <x v="3"/>
    <x v="38"/>
    <x v="41"/>
    <x v="1"/>
    <n v="0.3000000000000001"/>
    <x v="44"/>
    <x v="388"/>
    <n v="262.50000000000006"/>
    <n v="0.35"/>
  </r>
  <r>
    <x v="0"/>
    <n v="1185732"/>
    <x v="74"/>
    <x v="3"/>
    <x v="38"/>
    <x v="41"/>
    <x v="2"/>
    <n v="0.25000000000000006"/>
    <x v="43"/>
    <x v="372"/>
    <n v="112.50000000000001"/>
    <n v="0.3"/>
  </r>
  <r>
    <x v="0"/>
    <n v="1185732"/>
    <x v="74"/>
    <x v="3"/>
    <x v="38"/>
    <x v="41"/>
    <x v="3"/>
    <n v="0.25000000000000006"/>
    <x v="36"/>
    <x v="713"/>
    <n v="93.750000000000014"/>
    <n v="0.3"/>
  </r>
  <r>
    <x v="0"/>
    <n v="1185732"/>
    <x v="74"/>
    <x v="3"/>
    <x v="38"/>
    <x v="41"/>
    <x v="4"/>
    <n v="0.35000000000000003"/>
    <x v="36"/>
    <x v="620"/>
    <n v="218.75000000000003"/>
    <n v="0.5"/>
  </r>
  <r>
    <x v="0"/>
    <n v="1185732"/>
    <x v="74"/>
    <x v="3"/>
    <x v="38"/>
    <x v="41"/>
    <x v="5"/>
    <n v="0.4"/>
    <x v="41"/>
    <x v="134"/>
    <n v="320"/>
    <n v="0.4"/>
  </r>
  <r>
    <x v="0"/>
    <n v="1185732"/>
    <x v="75"/>
    <x v="3"/>
    <x v="38"/>
    <x v="41"/>
    <x v="0"/>
    <n v="0.44999999999999996"/>
    <x v="48"/>
    <x v="325"/>
    <n v="506.24999999999989"/>
    <n v="0.3"/>
  </r>
  <r>
    <x v="0"/>
    <n v="1185732"/>
    <x v="75"/>
    <x v="3"/>
    <x v="38"/>
    <x v="41"/>
    <x v="1"/>
    <n v="0.35000000000000003"/>
    <x v="38"/>
    <x v="121"/>
    <n v="275.625"/>
    <n v="0.35"/>
  </r>
  <r>
    <x v="0"/>
    <n v="1185732"/>
    <x v="75"/>
    <x v="3"/>
    <x v="38"/>
    <x v="41"/>
    <x v="2"/>
    <n v="0.35000000000000003"/>
    <x v="36"/>
    <x v="620"/>
    <n v="131.25"/>
    <n v="0.3"/>
  </r>
  <r>
    <x v="0"/>
    <n v="1185732"/>
    <x v="75"/>
    <x v="3"/>
    <x v="38"/>
    <x v="41"/>
    <x v="3"/>
    <n v="0.35000000000000003"/>
    <x v="36"/>
    <x v="620"/>
    <n v="131.25"/>
    <n v="0.3"/>
  </r>
  <r>
    <x v="0"/>
    <n v="1185732"/>
    <x v="75"/>
    <x v="3"/>
    <x v="38"/>
    <x v="41"/>
    <x v="4"/>
    <n v="0.44999999999999996"/>
    <x v="36"/>
    <x v="180"/>
    <n v="281.25"/>
    <n v="0.5"/>
  </r>
  <r>
    <x v="0"/>
    <n v="1185732"/>
    <x v="75"/>
    <x v="3"/>
    <x v="38"/>
    <x v="41"/>
    <x v="5"/>
    <n v="0.49999999999999983"/>
    <x v="44"/>
    <x v="707"/>
    <n v="499.99999999999983"/>
    <n v="0.4"/>
  </r>
  <r>
    <x v="0"/>
    <n v="1185732"/>
    <x v="76"/>
    <x v="3"/>
    <x v="38"/>
    <x v="41"/>
    <x v="0"/>
    <n v="0.44999999999999996"/>
    <x v="47"/>
    <x v="451"/>
    <n v="539.99999999999989"/>
    <n v="0.3"/>
  </r>
  <r>
    <x v="0"/>
    <n v="1185732"/>
    <x v="76"/>
    <x v="3"/>
    <x v="38"/>
    <x v="41"/>
    <x v="1"/>
    <n v="0.35000000000000003"/>
    <x v="49"/>
    <x v="202"/>
    <n v="367.5"/>
    <n v="0.35"/>
  </r>
  <r>
    <x v="0"/>
    <n v="1185732"/>
    <x v="76"/>
    <x v="3"/>
    <x v="38"/>
    <x v="41"/>
    <x v="2"/>
    <n v="0.35000000000000003"/>
    <x v="83"/>
    <x v="714"/>
    <n v="257.25"/>
    <n v="0.3"/>
  </r>
  <r>
    <x v="0"/>
    <n v="1185732"/>
    <x v="76"/>
    <x v="3"/>
    <x v="38"/>
    <x v="41"/>
    <x v="3"/>
    <n v="0.35000000000000003"/>
    <x v="38"/>
    <x v="121"/>
    <n v="236.25000000000003"/>
    <n v="0.3"/>
  </r>
  <r>
    <x v="0"/>
    <n v="1185732"/>
    <x v="76"/>
    <x v="3"/>
    <x v="38"/>
    <x v="41"/>
    <x v="4"/>
    <n v="0.6"/>
    <x v="41"/>
    <x v="147"/>
    <n v="600"/>
    <n v="0.5"/>
  </r>
  <r>
    <x v="0"/>
    <n v="1185732"/>
    <x v="76"/>
    <x v="3"/>
    <x v="38"/>
    <x v="41"/>
    <x v="5"/>
    <n v="0.64999999999999991"/>
    <x v="49"/>
    <x v="148"/>
    <n v="780"/>
    <n v="0.4"/>
  </r>
  <r>
    <x v="0"/>
    <n v="1185732"/>
    <x v="77"/>
    <x v="3"/>
    <x v="38"/>
    <x v="41"/>
    <x v="0"/>
    <n v="0.6"/>
    <x v="21"/>
    <x v="211"/>
    <n v="990"/>
    <n v="0.3"/>
  </r>
  <r>
    <x v="0"/>
    <n v="1185732"/>
    <x v="77"/>
    <x v="3"/>
    <x v="38"/>
    <x v="41"/>
    <x v="1"/>
    <n v="0.5"/>
    <x v="45"/>
    <x v="157"/>
    <n v="612.5"/>
    <n v="0.35"/>
  </r>
  <r>
    <x v="0"/>
    <n v="1185732"/>
    <x v="77"/>
    <x v="3"/>
    <x v="38"/>
    <x v="41"/>
    <x v="2"/>
    <n v="0.5"/>
    <x v="49"/>
    <x v="146"/>
    <n v="450"/>
    <n v="0.3"/>
  </r>
  <r>
    <x v="0"/>
    <n v="1185732"/>
    <x v="77"/>
    <x v="3"/>
    <x v="38"/>
    <x v="41"/>
    <x v="3"/>
    <n v="0.5"/>
    <x v="44"/>
    <x v="142"/>
    <n v="375"/>
    <n v="0.3"/>
  </r>
  <r>
    <x v="0"/>
    <n v="1185732"/>
    <x v="77"/>
    <x v="3"/>
    <x v="38"/>
    <x v="41"/>
    <x v="4"/>
    <n v="0.6"/>
    <x v="44"/>
    <x v="146"/>
    <n v="750"/>
    <n v="0.5"/>
  </r>
  <r>
    <x v="0"/>
    <n v="1185732"/>
    <x v="77"/>
    <x v="3"/>
    <x v="38"/>
    <x v="41"/>
    <x v="5"/>
    <n v="0.64999999999999991"/>
    <x v="45"/>
    <x v="715"/>
    <n v="909.99999999999989"/>
    <n v="0.4"/>
  </r>
  <r>
    <x v="0"/>
    <n v="1185732"/>
    <x v="136"/>
    <x v="3"/>
    <x v="39"/>
    <x v="42"/>
    <x v="0"/>
    <n v="0.35000000000000003"/>
    <x v="24"/>
    <x v="191"/>
    <n v="700.00000000000011"/>
    <n v="0.4"/>
  </r>
  <r>
    <x v="0"/>
    <n v="1185732"/>
    <x v="136"/>
    <x v="3"/>
    <x v="39"/>
    <x v="42"/>
    <x v="1"/>
    <n v="0.35000000000000003"/>
    <x v="49"/>
    <x v="202"/>
    <n v="420"/>
    <n v="0.4"/>
  </r>
  <r>
    <x v="0"/>
    <n v="1185732"/>
    <x v="136"/>
    <x v="3"/>
    <x v="39"/>
    <x v="42"/>
    <x v="2"/>
    <n v="0.25000000000000006"/>
    <x v="49"/>
    <x v="398"/>
    <n v="262.5"/>
    <n v="0.35"/>
  </r>
  <r>
    <x v="0"/>
    <n v="1185732"/>
    <x v="136"/>
    <x v="3"/>
    <x v="39"/>
    <x v="42"/>
    <x v="3"/>
    <n v="0.30000000000000004"/>
    <x v="43"/>
    <x v="362"/>
    <n v="157.5"/>
    <n v="0.35"/>
  </r>
  <r>
    <x v="0"/>
    <n v="1185732"/>
    <x v="136"/>
    <x v="3"/>
    <x v="39"/>
    <x v="42"/>
    <x v="4"/>
    <n v="0.44999999999999996"/>
    <x v="41"/>
    <x v="546"/>
    <n v="269.99999999999994"/>
    <n v="0.3"/>
  </r>
  <r>
    <x v="0"/>
    <n v="1185732"/>
    <x v="136"/>
    <x v="3"/>
    <x v="39"/>
    <x v="42"/>
    <x v="5"/>
    <n v="0.35000000000000003"/>
    <x v="49"/>
    <x v="202"/>
    <n v="420"/>
    <n v="0.4"/>
  </r>
  <r>
    <x v="0"/>
    <n v="1185732"/>
    <x v="79"/>
    <x v="3"/>
    <x v="39"/>
    <x v="42"/>
    <x v="0"/>
    <n v="0.35000000000000003"/>
    <x v="21"/>
    <x v="136"/>
    <n v="770.00000000000011"/>
    <n v="0.4"/>
  </r>
  <r>
    <x v="0"/>
    <n v="1185732"/>
    <x v="79"/>
    <x v="3"/>
    <x v="39"/>
    <x v="42"/>
    <x v="1"/>
    <n v="0.35000000000000003"/>
    <x v="41"/>
    <x v="320"/>
    <n v="280.00000000000006"/>
    <n v="0.4"/>
  </r>
  <r>
    <x v="0"/>
    <n v="1185732"/>
    <x v="79"/>
    <x v="3"/>
    <x v="39"/>
    <x v="42"/>
    <x v="2"/>
    <n v="0.25000000000000006"/>
    <x v="44"/>
    <x v="472"/>
    <n v="218.75000000000003"/>
    <n v="0.35"/>
  </r>
  <r>
    <x v="0"/>
    <n v="1185732"/>
    <x v="79"/>
    <x v="3"/>
    <x v="39"/>
    <x v="42"/>
    <x v="3"/>
    <n v="0.30000000000000004"/>
    <x v="36"/>
    <x v="372"/>
    <n v="131.25"/>
    <n v="0.35"/>
  </r>
  <r>
    <x v="0"/>
    <n v="1185732"/>
    <x v="79"/>
    <x v="3"/>
    <x v="39"/>
    <x v="42"/>
    <x v="4"/>
    <n v="0.44999999999999996"/>
    <x v="41"/>
    <x v="546"/>
    <n v="269.99999999999994"/>
    <n v="0.3"/>
  </r>
  <r>
    <x v="0"/>
    <n v="1185732"/>
    <x v="79"/>
    <x v="3"/>
    <x v="39"/>
    <x v="42"/>
    <x v="5"/>
    <n v="0.19999999999999996"/>
    <x v="49"/>
    <x v="628"/>
    <n v="239.99999999999997"/>
    <n v="0.4"/>
  </r>
  <r>
    <x v="0"/>
    <n v="1185732"/>
    <x v="137"/>
    <x v="3"/>
    <x v="39"/>
    <x v="42"/>
    <x v="0"/>
    <n v="0.25000000000000006"/>
    <x v="65"/>
    <x v="716"/>
    <n v="520.00000000000011"/>
    <n v="0.4"/>
  </r>
  <r>
    <x v="0"/>
    <n v="1185732"/>
    <x v="137"/>
    <x v="3"/>
    <x v="39"/>
    <x v="42"/>
    <x v="1"/>
    <n v="0.25000000000000006"/>
    <x v="38"/>
    <x v="469"/>
    <n v="225.00000000000006"/>
    <n v="0.4"/>
  </r>
  <r>
    <x v="0"/>
    <n v="1185732"/>
    <x v="137"/>
    <x v="3"/>
    <x v="39"/>
    <x v="42"/>
    <x v="2"/>
    <n v="0.15000000000000002"/>
    <x v="35"/>
    <x v="514"/>
    <n v="144.375"/>
    <n v="0.35"/>
  </r>
  <r>
    <x v="0"/>
    <n v="1185732"/>
    <x v="137"/>
    <x v="3"/>
    <x v="39"/>
    <x v="42"/>
    <x v="3"/>
    <n v="0.19999999999999996"/>
    <x v="36"/>
    <x v="660"/>
    <n v="87.499999999999972"/>
    <n v="0.35"/>
  </r>
  <r>
    <x v="0"/>
    <n v="1185732"/>
    <x v="137"/>
    <x v="3"/>
    <x v="39"/>
    <x v="42"/>
    <x v="4"/>
    <n v="0.35000000000000003"/>
    <x v="37"/>
    <x v="181"/>
    <n v="183.75000000000003"/>
    <n v="0.3"/>
  </r>
  <r>
    <x v="0"/>
    <n v="1185732"/>
    <x v="137"/>
    <x v="3"/>
    <x v="39"/>
    <x v="42"/>
    <x v="5"/>
    <n v="0.25000000000000006"/>
    <x v="35"/>
    <x v="502"/>
    <n v="275.00000000000006"/>
    <n v="0.4"/>
  </r>
  <r>
    <x v="0"/>
    <n v="1185732"/>
    <x v="138"/>
    <x v="3"/>
    <x v="39"/>
    <x v="42"/>
    <x v="0"/>
    <n v="0.25000000000000006"/>
    <x v="24"/>
    <x v="396"/>
    <n v="500.00000000000011"/>
    <n v="0.4"/>
  </r>
  <r>
    <x v="0"/>
    <n v="1185732"/>
    <x v="138"/>
    <x v="3"/>
    <x v="39"/>
    <x v="42"/>
    <x v="1"/>
    <n v="0.25000000000000006"/>
    <x v="41"/>
    <x v="366"/>
    <n v="200.00000000000006"/>
    <n v="0.4"/>
  </r>
  <r>
    <x v="0"/>
    <n v="1185732"/>
    <x v="138"/>
    <x v="3"/>
    <x v="39"/>
    <x v="42"/>
    <x v="2"/>
    <n v="0.15000000000000002"/>
    <x v="41"/>
    <x v="309"/>
    <n v="105.00000000000001"/>
    <n v="0.35"/>
  </r>
  <r>
    <x v="0"/>
    <n v="1185732"/>
    <x v="138"/>
    <x v="3"/>
    <x v="39"/>
    <x v="42"/>
    <x v="3"/>
    <n v="0.19999999999999996"/>
    <x v="36"/>
    <x v="660"/>
    <n v="87.499999999999972"/>
    <n v="0.35"/>
  </r>
  <r>
    <x v="0"/>
    <n v="1185732"/>
    <x v="138"/>
    <x v="3"/>
    <x v="39"/>
    <x v="42"/>
    <x v="4"/>
    <n v="0.65"/>
    <x v="43"/>
    <x v="145"/>
    <n v="292.5"/>
    <n v="0.3"/>
  </r>
  <r>
    <x v="0"/>
    <n v="1185732"/>
    <x v="138"/>
    <x v="3"/>
    <x v="39"/>
    <x v="42"/>
    <x v="5"/>
    <n v="0.5"/>
    <x v="35"/>
    <x v="140"/>
    <n v="550"/>
    <n v="0.4"/>
  </r>
  <r>
    <x v="0"/>
    <n v="1185732"/>
    <x v="139"/>
    <x v="3"/>
    <x v="39"/>
    <x v="42"/>
    <x v="0"/>
    <n v="0.6"/>
    <x v="63"/>
    <x v="717"/>
    <n v="1308"/>
    <n v="0.4"/>
  </r>
  <r>
    <x v="0"/>
    <n v="1185732"/>
    <x v="139"/>
    <x v="3"/>
    <x v="39"/>
    <x v="42"/>
    <x v="1"/>
    <n v="0.4"/>
    <x v="44"/>
    <x v="123"/>
    <n v="400"/>
    <n v="0.4"/>
  </r>
  <r>
    <x v="0"/>
    <n v="1185732"/>
    <x v="139"/>
    <x v="3"/>
    <x v="39"/>
    <x v="42"/>
    <x v="2"/>
    <n v="0.35000000000000003"/>
    <x v="38"/>
    <x v="121"/>
    <n v="275.625"/>
    <n v="0.35"/>
  </r>
  <r>
    <x v="0"/>
    <n v="1185732"/>
    <x v="139"/>
    <x v="3"/>
    <x v="39"/>
    <x v="42"/>
    <x v="3"/>
    <n v="0.35000000000000003"/>
    <x v="37"/>
    <x v="181"/>
    <n v="214.37500000000003"/>
    <n v="0.35"/>
  </r>
  <r>
    <x v="0"/>
    <n v="1185732"/>
    <x v="139"/>
    <x v="3"/>
    <x v="39"/>
    <x v="42"/>
    <x v="4"/>
    <n v="0.44999999999999996"/>
    <x v="41"/>
    <x v="546"/>
    <n v="269.99999999999994"/>
    <n v="0.3"/>
  </r>
  <r>
    <x v="0"/>
    <n v="1185732"/>
    <x v="139"/>
    <x v="3"/>
    <x v="39"/>
    <x v="42"/>
    <x v="5"/>
    <n v="0.54999999999999993"/>
    <x v="46"/>
    <x v="410"/>
    <n v="715"/>
    <n v="0.4"/>
  </r>
  <r>
    <x v="0"/>
    <n v="1185732"/>
    <x v="83"/>
    <x v="3"/>
    <x v="39"/>
    <x v="42"/>
    <x v="0"/>
    <n v="0.4"/>
    <x v="31"/>
    <x v="336"/>
    <n v="920"/>
    <n v="0.4"/>
  </r>
  <r>
    <x v="0"/>
    <n v="1185732"/>
    <x v="83"/>
    <x v="3"/>
    <x v="39"/>
    <x v="42"/>
    <x v="1"/>
    <n v="0.35000000000000009"/>
    <x v="46"/>
    <x v="507"/>
    <n v="455.00000000000011"/>
    <n v="0.4"/>
  </r>
  <r>
    <x v="0"/>
    <n v="1185732"/>
    <x v="83"/>
    <x v="3"/>
    <x v="39"/>
    <x v="42"/>
    <x v="2"/>
    <n v="0.30000000000000004"/>
    <x v="41"/>
    <x v="399"/>
    <n v="210.00000000000003"/>
    <n v="0.35"/>
  </r>
  <r>
    <x v="0"/>
    <n v="1185732"/>
    <x v="83"/>
    <x v="3"/>
    <x v="39"/>
    <x v="42"/>
    <x v="3"/>
    <n v="0.30000000000000004"/>
    <x v="37"/>
    <x v="314"/>
    <n v="183.75000000000003"/>
    <n v="0.35"/>
  </r>
  <r>
    <x v="0"/>
    <n v="1185732"/>
    <x v="83"/>
    <x v="3"/>
    <x v="39"/>
    <x v="42"/>
    <x v="4"/>
    <n v="0.4"/>
    <x v="37"/>
    <x v="135"/>
    <n v="210"/>
    <n v="0.3"/>
  </r>
  <r>
    <x v="0"/>
    <n v="1185732"/>
    <x v="83"/>
    <x v="3"/>
    <x v="39"/>
    <x v="42"/>
    <x v="5"/>
    <n v="0.60000000000000009"/>
    <x v="46"/>
    <x v="470"/>
    <n v="780.00000000000011"/>
    <n v="0.4"/>
  </r>
  <r>
    <x v="0"/>
    <n v="1185732"/>
    <x v="140"/>
    <x v="3"/>
    <x v="39"/>
    <x v="42"/>
    <x v="0"/>
    <n v="0.55000000000000004"/>
    <x v="21"/>
    <x v="446"/>
    <n v="1210.0000000000002"/>
    <n v="0.4"/>
  </r>
  <r>
    <x v="0"/>
    <n v="1185732"/>
    <x v="140"/>
    <x v="3"/>
    <x v="39"/>
    <x v="42"/>
    <x v="1"/>
    <n v="0.50000000000000011"/>
    <x v="49"/>
    <x v="192"/>
    <n v="600.00000000000011"/>
    <n v="0.4"/>
  </r>
  <r>
    <x v="0"/>
    <n v="1185732"/>
    <x v="140"/>
    <x v="3"/>
    <x v="39"/>
    <x v="42"/>
    <x v="2"/>
    <n v="0.45"/>
    <x v="38"/>
    <x v="177"/>
    <n v="354.375"/>
    <n v="0.35"/>
  </r>
  <r>
    <x v="0"/>
    <n v="1185732"/>
    <x v="140"/>
    <x v="3"/>
    <x v="39"/>
    <x v="42"/>
    <x v="3"/>
    <n v="0.45"/>
    <x v="37"/>
    <x v="120"/>
    <n v="275.625"/>
    <n v="0.35"/>
  </r>
  <r>
    <x v="0"/>
    <n v="1185732"/>
    <x v="140"/>
    <x v="3"/>
    <x v="39"/>
    <x v="42"/>
    <x v="4"/>
    <n v="0.55000000000000004"/>
    <x v="41"/>
    <x v="130"/>
    <n v="330"/>
    <n v="0.3"/>
  </r>
  <r>
    <x v="0"/>
    <n v="1185732"/>
    <x v="140"/>
    <x v="3"/>
    <x v="39"/>
    <x v="42"/>
    <x v="5"/>
    <n v="0.60000000000000009"/>
    <x v="48"/>
    <x v="223"/>
    <n v="900.00000000000023"/>
    <n v="0.4"/>
  </r>
  <r>
    <x v="0"/>
    <n v="1185732"/>
    <x v="141"/>
    <x v="3"/>
    <x v="39"/>
    <x v="42"/>
    <x v="0"/>
    <n v="0.5"/>
    <x v="28"/>
    <x v="48"/>
    <n v="1050"/>
    <n v="0.4"/>
  </r>
  <r>
    <x v="0"/>
    <n v="1185732"/>
    <x v="141"/>
    <x v="3"/>
    <x v="39"/>
    <x v="42"/>
    <x v="1"/>
    <n v="0.45000000000000007"/>
    <x v="49"/>
    <x v="139"/>
    <n v="540.00000000000011"/>
    <n v="0.4"/>
  </r>
  <r>
    <x v="0"/>
    <n v="1185732"/>
    <x v="141"/>
    <x v="3"/>
    <x v="39"/>
    <x v="42"/>
    <x v="2"/>
    <n v="0.4"/>
    <x v="38"/>
    <x v="124"/>
    <n v="315"/>
    <n v="0.35"/>
  </r>
  <r>
    <x v="0"/>
    <n v="1185732"/>
    <x v="141"/>
    <x v="3"/>
    <x v="39"/>
    <x v="42"/>
    <x v="3"/>
    <n v="0.4"/>
    <x v="41"/>
    <x v="134"/>
    <n v="280"/>
    <n v="0.35"/>
  </r>
  <r>
    <x v="0"/>
    <n v="1185732"/>
    <x v="141"/>
    <x v="3"/>
    <x v="39"/>
    <x v="42"/>
    <x v="4"/>
    <n v="0.5"/>
    <x v="37"/>
    <x v="131"/>
    <n v="262.5"/>
    <n v="0.3"/>
  </r>
  <r>
    <x v="0"/>
    <n v="1185732"/>
    <x v="141"/>
    <x v="3"/>
    <x v="39"/>
    <x v="42"/>
    <x v="5"/>
    <n v="0.55000000000000004"/>
    <x v="45"/>
    <x v="136"/>
    <n v="770.00000000000011"/>
    <n v="0.4"/>
  </r>
  <r>
    <x v="0"/>
    <n v="1185732"/>
    <x v="142"/>
    <x v="3"/>
    <x v="39"/>
    <x v="42"/>
    <x v="0"/>
    <n v="0.35000000000000003"/>
    <x v="34"/>
    <x v="394"/>
    <n v="665.00000000000011"/>
    <n v="0.4"/>
  </r>
  <r>
    <x v="0"/>
    <n v="1185732"/>
    <x v="142"/>
    <x v="3"/>
    <x v="39"/>
    <x v="42"/>
    <x v="1"/>
    <n v="0.3000000000000001"/>
    <x v="35"/>
    <x v="651"/>
    <n v="330.00000000000011"/>
    <n v="0.4"/>
  </r>
  <r>
    <x v="0"/>
    <n v="1185732"/>
    <x v="142"/>
    <x v="3"/>
    <x v="39"/>
    <x v="42"/>
    <x v="2"/>
    <n v="0.25000000000000006"/>
    <x v="37"/>
    <x v="706"/>
    <n v="153.12500000000003"/>
    <n v="0.35"/>
  </r>
  <r>
    <x v="0"/>
    <n v="1185732"/>
    <x v="142"/>
    <x v="3"/>
    <x v="39"/>
    <x v="42"/>
    <x v="3"/>
    <n v="0.25000000000000006"/>
    <x v="43"/>
    <x v="372"/>
    <n v="131.25"/>
    <n v="0.35"/>
  </r>
  <r>
    <x v="0"/>
    <n v="1185732"/>
    <x v="142"/>
    <x v="3"/>
    <x v="39"/>
    <x v="42"/>
    <x v="4"/>
    <n v="0.35000000000000003"/>
    <x v="43"/>
    <x v="311"/>
    <n v="157.5"/>
    <n v="0.3"/>
  </r>
  <r>
    <x v="0"/>
    <n v="1185732"/>
    <x v="142"/>
    <x v="3"/>
    <x v="39"/>
    <x v="42"/>
    <x v="5"/>
    <n v="0.4"/>
    <x v="38"/>
    <x v="124"/>
    <n v="360"/>
    <n v="0.4"/>
  </r>
  <r>
    <x v="0"/>
    <n v="1185732"/>
    <x v="87"/>
    <x v="3"/>
    <x v="39"/>
    <x v="42"/>
    <x v="0"/>
    <n v="0.44999999999999996"/>
    <x v="47"/>
    <x v="451"/>
    <n v="720"/>
    <n v="0.4"/>
  </r>
  <r>
    <x v="0"/>
    <n v="1185732"/>
    <x v="87"/>
    <x v="3"/>
    <x v="39"/>
    <x v="42"/>
    <x v="1"/>
    <n v="0.35000000000000003"/>
    <x v="44"/>
    <x v="622"/>
    <n v="350.00000000000006"/>
    <n v="0.4"/>
  </r>
  <r>
    <x v="0"/>
    <n v="1185732"/>
    <x v="87"/>
    <x v="3"/>
    <x v="39"/>
    <x v="42"/>
    <x v="2"/>
    <n v="0.35000000000000003"/>
    <x v="43"/>
    <x v="311"/>
    <n v="183.75"/>
    <n v="0.35"/>
  </r>
  <r>
    <x v="0"/>
    <n v="1185732"/>
    <x v="87"/>
    <x v="3"/>
    <x v="39"/>
    <x v="42"/>
    <x v="3"/>
    <n v="0.35000000000000003"/>
    <x v="43"/>
    <x v="311"/>
    <n v="183.75"/>
    <n v="0.35"/>
  </r>
  <r>
    <x v="0"/>
    <n v="1185732"/>
    <x v="87"/>
    <x v="3"/>
    <x v="39"/>
    <x v="42"/>
    <x v="4"/>
    <n v="0.44999999999999996"/>
    <x v="43"/>
    <x v="310"/>
    <n v="202.49999999999997"/>
    <n v="0.3"/>
  </r>
  <r>
    <x v="0"/>
    <n v="1185732"/>
    <x v="87"/>
    <x v="3"/>
    <x v="39"/>
    <x v="42"/>
    <x v="5"/>
    <n v="0.49999999999999983"/>
    <x v="35"/>
    <x v="383"/>
    <n v="549.99999999999989"/>
    <n v="0.4"/>
  </r>
  <r>
    <x v="0"/>
    <n v="1185732"/>
    <x v="143"/>
    <x v="3"/>
    <x v="39"/>
    <x v="42"/>
    <x v="0"/>
    <n v="0.44999999999999996"/>
    <x v="33"/>
    <x v="646"/>
    <n v="765"/>
    <n v="0.4"/>
  </r>
  <r>
    <x v="0"/>
    <n v="1185732"/>
    <x v="143"/>
    <x v="3"/>
    <x v="39"/>
    <x v="42"/>
    <x v="1"/>
    <n v="0.35000000000000003"/>
    <x v="46"/>
    <x v="165"/>
    <n v="455"/>
    <n v="0.4"/>
  </r>
  <r>
    <x v="0"/>
    <n v="1185732"/>
    <x v="143"/>
    <x v="3"/>
    <x v="39"/>
    <x v="42"/>
    <x v="2"/>
    <n v="0.35000000000000003"/>
    <x v="84"/>
    <x v="718"/>
    <n v="330.75"/>
    <n v="0.35"/>
  </r>
  <r>
    <x v="0"/>
    <n v="1185732"/>
    <x v="143"/>
    <x v="3"/>
    <x v="39"/>
    <x v="42"/>
    <x v="3"/>
    <n v="0.35000000000000003"/>
    <x v="35"/>
    <x v="117"/>
    <n v="336.875"/>
    <n v="0.35"/>
  </r>
  <r>
    <x v="0"/>
    <n v="1185732"/>
    <x v="143"/>
    <x v="3"/>
    <x v="39"/>
    <x v="42"/>
    <x v="4"/>
    <n v="0.6"/>
    <x v="44"/>
    <x v="146"/>
    <n v="450"/>
    <n v="0.3"/>
  </r>
  <r>
    <x v="0"/>
    <n v="1185732"/>
    <x v="143"/>
    <x v="3"/>
    <x v="39"/>
    <x v="42"/>
    <x v="5"/>
    <n v="0.64999999999999991"/>
    <x v="45"/>
    <x v="715"/>
    <n v="909.99999999999989"/>
    <n v="0.4"/>
  </r>
  <r>
    <x v="0"/>
    <n v="1185732"/>
    <x v="144"/>
    <x v="3"/>
    <x v="39"/>
    <x v="42"/>
    <x v="0"/>
    <n v="0.6"/>
    <x v="25"/>
    <x v="11"/>
    <n v="1440"/>
    <n v="0.4"/>
  </r>
  <r>
    <x v="0"/>
    <n v="1185732"/>
    <x v="144"/>
    <x v="3"/>
    <x v="39"/>
    <x v="42"/>
    <x v="1"/>
    <n v="0.5"/>
    <x v="47"/>
    <x v="47"/>
    <n v="800"/>
    <n v="0.4"/>
  </r>
  <r>
    <x v="0"/>
    <n v="1185732"/>
    <x v="144"/>
    <x v="3"/>
    <x v="39"/>
    <x v="42"/>
    <x v="2"/>
    <n v="0.5"/>
    <x v="45"/>
    <x v="157"/>
    <n v="612.5"/>
    <n v="0.35"/>
  </r>
  <r>
    <x v="0"/>
    <n v="1185732"/>
    <x v="144"/>
    <x v="3"/>
    <x v="39"/>
    <x v="42"/>
    <x v="3"/>
    <n v="0.5"/>
    <x v="49"/>
    <x v="146"/>
    <n v="525"/>
    <n v="0.35"/>
  </r>
  <r>
    <x v="0"/>
    <n v="1185732"/>
    <x v="144"/>
    <x v="3"/>
    <x v="39"/>
    <x v="42"/>
    <x v="4"/>
    <n v="0.6"/>
    <x v="49"/>
    <x v="207"/>
    <n v="540"/>
    <n v="0.3"/>
  </r>
  <r>
    <x v="0"/>
    <n v="1185732"/>
    <x v="144"/>
    <x v="3"/>
    <x v="39"/>
    <x v="42"/>
    <x v="5"/>
    <n v="0.64999999999999991"/>
    <x v="47"/>
    <x v="719"/>
    <n v="1039.9999999999998"/>
    <n v="0.4"/>
  </r>
  <r>
    <x v="0"/>
    <n v="1185732"/>
    <x v="102"/>
    <x v="3"/>
    <x v="40"/>
    <x v="43"/>
    <x v="0"/>
    <n v="0.35000000000000003"/>
    <x v="24"/>
    <x v="191"/>
    <n v="700.00000000000011"/>
    <n v="0.4"/>
  </r>
  <r>
    <x v="0"/>
    <n v="1185732"/>
    <x v="102"/>
    <x v="3"/>
    <x v="40"/>
    <x v="43"/>
    <x v="1"/>
    <n v="0.35000000000000003"/>
    <x v="49"/>
    <x v="202"/>
    <n v="420"/>
    <n v="0.4"/>
  </r>
  <r>
    <x v="0"/>
    <n v="1185732"/>
    <x v="102"/>
    <x v="3"/>
    <x v="40"/>
    <x v="43"/>
    <x v="2"/>
    <n v="0.25000000000000006"/>
    <x v="49"/>
    <x v="398"/>
    <n v="300.00000000000006"/>
    <n v="0.4"/>
  </r>
  <r>
    <x v="0"/>
    <n v="1185732"/>
    <x v="102"/>
    <x v="3"/>
    <x v="40"/>
    <x v="43"/>
    <x v="3"/>
    <n v="0.30000000000000004"/>
    <x v="43"/>
    <x v="362"/>
    <n v="180.00000000000003"/>
    <n v="0.4"/>
  </r>
  <r>
    <x v="0"/>
    <n v="1185732"/>
    <x v="102"/>
    <x v="3"/>
    <x v="40"/>
    <x v="43"/>
    <x v="4"/>
    <n v="0.44999999999999996"/>
    <x v="41"/>
    <x v="546"/>
    <n v="360"/>
    <n v="0.4"/>
  </r>
  <r>
    <x v="0"/>
    <n v="1185732"/>
    <x v="102"/>
    <x v="3"/>
    <x v="40"/>
    <x v="43"/>
    <x v="5"/>
    <n v="0.35000000000000003"/>
    <x v="49"/>
    <x v="202"/>
    <n v="420"/>
    <n v="0.4"/>
  </r>
  <r>
    <x v="0"/>
    <n v="1185732"/>
    <x v="103"/>
    <x v="3"/>
    <x v="40"/>
    <x v="43"/>
    <x v="0"/>
    <n v="0.35000000000000003"/>
    <x v="21"/>
    <x v="136"/>
    <n v="770.00000000000011"/>
    <n v="0.4"/>
  </r>
  <r>
    <x v="0"/>
    <n v="1185732"/>
    <x v="103"/>
    <x v="3"/>
    <x v="40"/>
    <x v="43"/>
    <x v="1"/>
    <n v="0.4"/>
    <x v="41"/>
    <x v="134"/>
    <n v="320"/>
    <n v="0.4"/>
  </r>
  <r>
    <x v="0"/>
    <n v="1185732"/>
    <x v="103"/>
    <x v="3"/>
    <x v="40"/>
    <x v="43"/>
    <x v="2"/>
    <n v="0.30000000000000004"/>
    <x v="49"/>
    <x v="395"/>
    <n v="360.00000000000006"/>
    <n v="0.4"/>
  </r>
  <r>
    <x v="0"/>
    <n v="1185732"/>
    <x v="103"/>
    <x v="3"/>
    <x v="40"/>
    <x v="43"/>
    <x v="3"/>
    <n v="0.35000000000000003"/>
    <x v="37"/>
    <x v="181"/>
    <n v="245.00000000000006"/>
    <n v="0.4"/>
  </r>
  <r>
    <x v="0"/>
    <n v="1185732"/>
    <x v="103"/>
    <x v="3"/>
    <x v="40"/>
    <x v="43"/>
    <x v="4"/>
    <n v="0.49999999999999994"/>
    <x v="44"/>
    <x v="589"/>
    <n v="499.99999999999994"/>
    <n v="0.4"/>
  </r>
  <r>
    <x v="0"/>
    <n v="1185732"/>
    <x v="103"/>
    <x v="3"/>
    <x v="40"/>
    <x v="43"/>
    <x v="5"/>
    <n v="0.24999999999999994"/>
    <x v="45"/>
    <x v="605"/>
    <n v="349.99999999999994"/>
    <n v="0.4"/>
  </r>
  <r>
    <x v="0"/>
    <n v="1185732"/>
    <x v="104"/>
    <x v="3"/>
    <x v="40"/>
    <x v="43"/>
    <x v="0"/>
    <n v="0.30000000000000004"/>
    <x v="82"/>
    <x v="720"/>
    <n v="684.00000000000011"/>
    <n v="0.4"/>
  </r>
  <r>
    <x v="0"/>
    <n v="1185732"/>
    <x v="104"/>
    <x v="3"/>
    <x v="40"/>
    <x v="43"/>
    <x v="1"/>
    <n v="0.30000000000000004"/>
    <x v="35"/>
    <x v="188"/>
    <n v="330.00000000000006"/>
    <n v="0.4"/>
  </r>
  <r>
    <x v="0"/>
    <n v="1185732"/>
    <x v="104"/>
    <x v="3"/>
    <x v="40"/>
    <x v="43"/>
    <x v="2"/>
    <n v="0.2"/>
    <x v="46"/>
    <x v="406"/>
    <n v="260"/>
    <n v="0.4"/>
  </r>
  <r>
    <x v="0"/>
    <n v="1185732"/>
    <x v="104"/>
    <x v="3"/>
    <x v="40"/>
    <x v="43"/>
    <x v="3"/>
    <n v="0.24999999999999994"/>
    <x v="37"/>
    <x v="721"/>
    <n v="174.99999999999997"/>
    <n v="0.4"/>
  </r>
  <r>
    <x v="0"/>
    <n v="1185732"/>
    <x v="104"/>
    <x v="3"/>
    <x v="40"/>
    <x v="43"/>
    <x v="4"/>
    <n v="0.4"/>
    <x v="38"/>
    <x v="124"/>
    <n v="360"/>
    <n v="0.4"/>
  </r>
  <r>
    <x v="0"/>
    <n v="1185732"/>
    <x v="104"/>
    <x v="3"/>
    <x v="40"/>
    <x v="43"/>
    <x v="5"/>
    <n v="0.30000000000000004"/>
    <x v="46"/>
    <x v="663"/>
    <n v="390.00000000000006"/>
    <n v="0.4"/>
  </r>
  <r>
    <x v="0"/>
    <n v="1185732"/>
    <x v="105"/>
    <x v="3"/>
    <x v="40"/>
    <x v="43"/>
    <x v="0"/>
    <n v="0.30000000000000004"/>
    <x v="21"/>
    <x v="205"/>
    <n v="660.00000000000011"/>
    <n v="0.4"/>
  </r>
  <r>
    <x v="0"/>
    <n v="1185732"/>
    <x v="105"/>
    <x v="3"/>
    <x v="40"/>
    <x v="43"/>
    <x v="1"/>
    <n v="0.30000000000000004"/>
    <x v="44"/>
    <x v="398"/>
    <n v="300.00000000000006"/>
    <n v="0.4"/>
  </r>
  <r>
    <x v="0"/>
    <n v="1185732"/>
    <x v="105"/>
    <x v="3"/>
    <x v="40"/>
    <x v="43"/>
    <x v="2"/>
    <n v="0.2"/>
    <x v="44"/>
    <x v="118"/>
    <n v="200"/>
    <n v="0.4"/>
  </r>
  <r>
    <x v="0"/>
    <n v="1185732"/>
    <x v="105"/>
    <x v="3"/>
    <x v="40"/>
    <x v="43"/>
    <x v="3"/>
    <n v="0.24999999999999994"/>
    <x v="37"/>
    <x v="721"/>
    <n v="174.99999999999997"/>
    <n v="0.4"/>
  </r>
  <r>
    <x v="0"/>
    <n v="1185732"/>
    <x v="105"/>
    <x v="3"/>
    <x v="40"/>
    <x v="43"/>
    <x v="4"/>
    <n v="0.65"/>
    <x v="41"/>
    <x v="194"/>
    <n v="520"/>
    <n v="0.4"/>
  </r>
  <r>
    <x v="0"/>
    <n v="1185732"/>
    <x v="105"/>
    <x v="3"/>
    <x v="40"/>
    <x v="43"/>
    <x v="5"/>
    <n v="0.5"/>
    <x v="46"/>
    <x v="132"/>
    <n v="650"/>
    <n v="0.4"/>
  </r>
  <r>
    <x v="0"/>
    <n v="1185732"/>
    <x v="106"/>
    <x v="3"/>
    <x v="40"/>
    <x v="43"/>
    <x v="0"/>
    <n v="0.6"/>
    <x v="76"/>
    <x v="573"/>
    <n v="1428"/>
    <n v="0.4"/>
  </r>
  <r>
    <x v="0"/>
    <n v="1185732"/>
    <x v="106"/>
    <x v="3"/>
    <x v="40"/>
    <x v="43"/>
    <x v="1"/>
    <n v="0.4"/>
    <x v="49"/>
    <x v="147"/>
    <n v="480"/>
    <n v="0.4"/>
  </r>
  <r>
    <x v="0"/>
    <n v="1185732"/>
    <x v="106"/>
    <x v="3"/>
    <x v="40"/>
    <x v="43"/>
    <x v="2"/>
    <n v="0.35000000000000003"/>
    <x v="35"/>
    <x v="117"/>
    <n v="385.00000000000006"/>
    <n v="0.4"/>
  </r>
  <r>
    <x v="0"/>
    <n v="1185732"/>
    <x v="106"/>
    <x v="3"/>
    <x v="40"/>
    <x v="43"/>
    <x v="3"/>
    <n v="0.35000000000000003"/>
    <x v="41"/>
    <x v="320"/>
    <n v="280.00000000000006"/>
    <n v="0.4"/>
  </r>
  <r>
    <x v="0"/>
    <n v="1185732"/>
    <x v="106"/>
    <x v="3"/>
    <x v="40"/>
    <x v="43"/>
    <x v="4"/>
    <n v="0.44999999999999996"/>
    <x v="38"/>
    <x v="680"/>
    <n v="405"/>
    <n v="0.4"/>
  </r>
  <r>
    <x v="0"/>
    <n v="1185732"/>
    <x v="106"/>
    <x v="3"/>
    <x v="40"/>
    <x v="43"/>
    <x v="5"/>
    <n v="0.54999999999999993"/>
    <x v="45"/>
    <x v="237"/>
    <n v="770"/>
    <n v="0.4"/>
  </r>
  <r>
    <x v="0"/>
    <n v="1185732"/>
    <x v="107"/>
    <x v="3"/>
    <x v="40"/>
    <x v="43"/>
    <x v="0"/>
    <n v="0.45"/>
    <x v="25"/>
    <x v="52"/>
    <n v="1080"/>
    <n v="0.4"/>
  </r>
  <r>
    <x v="0"/>
    <n v="1185732"/>
    <x v="107"/>
    <x v="3"/>
    <x v="40"/>
    <x v="43"/>
    <x v="1"/>
    <n v="0.40000000000000008"/>
    <x v="33"/>
    <x v="722"/>
    <n v="680.00000000000011"/>
    <n v="0.4"/>
  </r>
  <r>
    <x v="0"/>
    <n v="1185732"/>
    <x v="107"/>
    <x v="3"/>
    <x v="40"/>
    <x v="43"/>
    <x v="2"/>
    <n v="0.35000000000000003"/>
    <x v="49"/>
    <x v="202"/>
    <n v="420"/>
    <n v="0.4"/>
  </r>
  <r>
    <x v="0"/>
    <n v="1185732"/>
    <x v="107"/>
    <x v="3"/>
    <x v="40"/>
    <x v="43"/>
    <x v="3"/>
    <n v="0.35000000000000003"/>
    <x v="35"/>
    <x v="117"/>
    <n v="385.00000000000006"/>
    <n v="0.4"/>
  </r>
  <r>
    <x v="0"/>
    <n v="1185732"/>
    <x v="107"/>
    <x v="3"/>
    <x v="40"/>
    <x v="43"/>
    <x v="4"/>
    <n v="0.45"/>
    <x v="35"/>
    <x v="116"/>
    <n v="495"/>
    <n v="0.4"/>
  </r>
  <r>
    <x v="0"/>
    <n v="1185732"/>
    <x v="107"/>
    <x v="3"/>
    <x v="40"/>
    <x v="43"/>
    <x v="5"/>
    <n v="0.65000000000000013"/>
    <x v="33"/>
    <x v="723"/>
    <n v="1105.0000000000002"/>
    <n v="0.4"/>
  </r>
  <r>
    <x v="0"/>
    <n v="1185732"/>
    <x v="108"/>
    <x v="3"/>
    <x v="40"/>
    <x v="43"/>
    <x v="0"/>
    <n v="0.60000000000000009"/>
    <x v="26"/>
    <x v="608"/>
    <n v="1560.0000000000002"/>
    <n v="0.4"/>
  </r>
  <r>
    <x v="0"/>
    <n v="1185732"/>
    <x v="108"/>
    <x v="3"/>
    <x v="40"/>
    <x v="43"/>
    <x v="1"/>
    <n v="0.55000000000000016"/>
    <x v="47"/>
    <x v="609"/>
    <n v="880.00000000000023"/>
    <n v="0.4"/>
  </r>
  <r>
    <x v="0"/>
    <n v="1185732"/>
    <x v="108"/>
    <x v="3"/>
    <x v="40"/>
    <x v="43"/>
    <x v="2"/>
    <n v="0.5"/>
    <x v="46"/>
    <x v="132"/>
    <n v="650"/>
    <n v="0.4"/>
  </r>
  <r>
    <x v="0"/>
    <n v="1185732"/>
    <x v="108"/>
    <x v="3"/>
    <x v="40"/>
    <x v="43"/>
    <x v="3"/>
    <n v="0.5"/>
    <x v="35"/>
    <x v="140"/>
    <n v="550"/>
    <n v="0.4"/>
  </r>
  <r>
    <x v="0"/>
    <n v="1185732"/>
    <x v="108"/>
    <x v="3"/>
    <x v="40"/>
    <x v="43"/>
    <x v="4"/>
    <n v="0.60000000000000009"/>
    <x v="49"/>
    <x v="166"/>
    <n v="720.00000000000011"/>
    <n v="0.4"/>
  </r>
  <r>
    <x v="0"/>
    <n v="1185732"/>
    <x v="108"/>
    <x v="3"/>
    <x v="40"/>
    <x v="43"/>
    <x v="5"/>
    <n v="0.65000000000000013"/>
    <x v="34"/>
    <x v="422"/>
    <n v="1235.0000000000002"/>
    <n v="0.4"/>
  </r>
  <r>
    <x v="0"/>
    <n v="1185732"/>
    <x v="109"/>
    <x v="3"/>
    <x v="40"/>
    <x v="43"/>
    <x v="0"/>
    <n v="0.5"/>
    <x v="28"/>
    <x v="48"/>
    <n v="1050"/>
    <n v="0.4"/>
  </r>
  <r>
    <x v="0"/>
    <n v="1185732"/>
    <x v="109"/>
    <x v="3"/>
    <x v="40"/>
    <x v="43"/>
    <x v="1"/>
    <n v="0.45000000000000007"/>
    <x v="49"/>
    <x v="139"/>
    <n v="540.00000000000011"/>
    <n v="0.4"/>
  </r>
  <r>
    <x v="0"/>
    <n v="1185732"/>
    <x v="109"/>
    <x v="3"/>
    <x v="40"/>
    <x v="43"/>
    <x v="2"/>
    <n v="0.4"/>
    <x v="49"/>
    <x v="147"/>
    <n v="480"/>
    <n v="0.4"/>
  </r>
  <r>
    <x v="0"/>
    <n v="1185732"/>
    <x v="109"/>
    <x v="3"/>
    <x v="40"/>
    <x v="43"/>
    <x v="3"/>
    <n v="0.4"/>
    <x v="35"/>
    <x v="130"/>
    <n v="440"/>
    <n v="0.4"/>
  </r>
  <r>
    <x v="0"/>
    <n v="1185732"/>
    <x v="109"/>
    <x v="3"/>
    <x v="40"/>
    <x v="43"/>
    <x v="4"/>
    <n v="0.5"/>
    <x v="44"/>
    <x v="142"/>
    <n v="500"/>
    <n v="0.4"/>
  </r>
  <r>
    <x v="0"/>
    <n v="1185732"/>
    <x v="109"/>
    <x v="3"/>
    <x v="40"/>
    <x v="43"/>
    <x v="5"/>
    <n v="0.55000000000000004"/>
    <x v="33"/>
    <x v="256"/>
    <n v="935"/>
    <n v="0.4"/>
  </r>
  <r>
    <x v="0"/>
    <n v="1185732"/>
    <x v="110"/>
    <x v="3"/>
    <x v="40"/>
    <x v="43"/>
    <x v="0"/>
    <n v="0.35000000000000003"/>
    <x v="21"/>
    <x v="136"/>
    <n v="770.00000000000011"/>
    <n v="0.4"/>
  </r>
  <r>
    <x v="0"/>
    <n v="1185732"/>
    <x v="110"/>
    <x v="3"/>
    <x v="40"/>
    <x v="43"/>
    <x v="1"/>
    <n v="0.3000000000000001"/>
    <x v="45"/>
    <x v="509"/>
    <n v="420.00000000000023"/>
    <n v="0.4"/>
  </r>
  <r>
    <x v="0"/>
    <n v="1185732"/>
    <x v="110"/>
    <x v="3"/>
    <x v="40"/>
    <x v="43"/>
    <x v="2"/>
    <n v="0.25000000000000006"/>
    <x v="44"/>
    <x v="472"/>
    <n v="250.00000000000006"/>
    <n v="0.4"/>
  </r>
  <r>
    <x v="0"/>
    <n v="1185732"/>
    <x v="110"/>
    <x v="3"/>
    <x v="40"/>
    <x v="43"/>
    <x v="3"/>
    <n v="0.25000000000000006"/>
    <x v="38"/>
    <x v="469"/>
    <n v="225.00000000000006"/>
    <n v="0.4"/>
  </r>
  <r>
    <x v="0"/>
    <n v="1185732"/>
    <x v="110"/>
    <x v="3"/>
    <x v="40"/>
    <x v="43"/>
    <x v="4"/>
    <n v="0.35000000000000003"/>
    <x v="38"/>
    <x v="121"/>
    <n v="315.00000000000006"/>
    <n v="0.4"/>
  </r>
  <r>
    <x v="0"/>
    <n v="1185732"/>
    <x v="110"/>
    <x v="3"/>
    <x v="40"/>
    <x v="43"/>
    <x v="5"/>
    <n v="0.4"/>
    <x v="49"/>
    <x v="147"/>
    <n v="480"/>
    <n v="0.4"/>
  </r>
  <r>
    <x v="0"/>
    <n v="1185732"/>
    <x v="111"/>
    <x v="3"/>
    <x v="40"/>
    <x v="43"/>
    <x v="0"/>
    <n v="0.44999999999999996"/>
    <x v="33"/>
    <x v="646"/>
    <n v="765"/>
    <n v="0.4"/>
  </r>
  <r>
    <x v="0"/>
    <n v="1185732"/>
    <x v="111"/>
    <x v="3"/>
    <x v="40"/>
    <x v="43"/>
    <x v="1"/>
    <n v="0.35000000000000003"/>
    <x v="35"/>
    <x v="117"/>
    <n v="385.00000000000006"/>
    <n v="0.4"/>
  </r>
  <r>
    <x v="0"/>
    <n v="1185732"/>
    <x v="111"/>
    <x v="3"/>
    <x v="40"/>
    <x v="43"/>
    <x v="2"/>
    <n v="0.35000000000000003"/>
    <x v="37"/>
    <x v="181"/>
    <n v="245.00000000000006"/>
    <n v="0.4"/>
  </r>
  <r>
    <x v="0"/>
    <n v="1185732"/>
    <x v="111"/>
    <x v="3"/>
    <x v="40"/>
    <x v="43"/>
    <x v="3"/>
    <n v="0.35000000000000003"/>
    <x v="37"/>
    <x v="181"/>
    <n v="245.00000000000006"/>
    <n v="0.4"/>
  </r>
  <r>
    <x v="0"/>
    <n v="1185732"/>
    <x v="111"/>
    <x v="3"/>
    <x v="40"/>
    <x v="43"/>
    <x v="4"/>
    <n v="0.44999999999999996"/>
    <x v="37"/>
    <x v="474"/>
    <n v="315"/>
    <n v="0.4"/>
  </r>
  <r>
    <x v="0"/>
    <n v="1185732"/>
    <x v="111"/>
    <x v="3"/>
    <x v="40"/>
    <x v="43"/>
    <x v="5"/>
    <n v="0.49999999999999983"/>
    <x v="49"/>
    <x v="724"/>
    <n v="599.99999999999989"/>
    <n v="0.4"/>
  </r>
  <r>
    <x v="0"/>
    <n v="1185732"/>
    <x v="112"/>
    <x v="3"/>
    <x v="40"/>
    <x v="43"/>
    <x v="0"/>
    <n v="0.44999999999999996"/>
    <x v="32"/>
    <x v="725"/>
    <n v="810"/>
    <n v="0.4"/>
  </r>
  <r>
    <x v="0"/>
    <n v="1185732"/>
    <x v="112"/>
    <x v="3"/>
    <x v="40"/>
    <x v="43"/>
    <x v="1"/>
    <n v="0.35000000000000003"/>
    <x v="45"/>
    <x v="206"/>
    <n v="490.00000000000011"/>
    <n v="0.4"/>
  </r>
  <r>
    <x v="0"/>
    <n v="1185732"/>
    <x v="112"/>
    <x v="3"/>
    <x v="40"/>
    <x v="43"/>
    <x v="2"/>
    <n v="0.35000000000000003"/>
    <x v="69"/>
    <x v="726"/>
    <n v="413"/>
    <n v="0.4"/>
  </r>
  <r>
    <x v="0"/>
    <n v="1185732"/>
    <x v="112"/>
    <x v="3"/>
    <x v="40"/>
    <x v="43"/>
    <x v="3"/>
    <n v="0.4"/>
    <x v="46"/>
    <x v="194"/>
    <n v="520"/>
    <n v="0.4"/>
  </r>
  <r>
    <x v="0"/>
    <n v="1185732"/>
    <x v="112"/>
    <x v="3"/>
    <x v="40"/>
    <x v="43"/>
    <x v="4"/>
    <n v="0.65"/>
    <x v="49"/>
    <x v="212"/>
    <n v="780"/>
    <n v="0.4"/>
  </r>
  <r>
    <x v="0"/>
    <n v="1185732"/>
    <x v="112"/>
    <x v="3"/>
    <x v="40"/>
    <x v="43"/>
    <x v="5"/>
    <n v="0.7"/>
    <x v="47"/>
    <x v="59"/>
    <n v="1120"/>
    <n v="0.4"/>
  </r>
  <r>
    <x v="0"/>
    <n v="1185732"/>
    <x v="113"/>
    <x v="3"/>
    <x v="40"/>
    <x v="43"/>
    <x v="0"/>
    <n v="0.65"/>
    <x v="26"/>
    <x v="106"/>
    <n v="1690"/>
    <n v="0.4"/>
  </r>
  <r>
    <x v="0"/>
    <n v="1185732"/>
    <x v="113"/>
    <x v="3"/>
    <x v="40"/>
    <x v="43"/>
    <x v="1"/>
    <n v="0.55000000000000004"/>
    <x v="32"/>
    <x v="111"/>
    <n v="990"/>
    <n v="0.4"/>
  </r>
  <r>
    <x v="0"/>
    <n v="1185732"/>
    <x v="113"/>
    <x v="3"/>
    <x v="40"/>
    <x v="43"/>
    <x v="2"/>
    <n v="0.55000000000000004"/>
    <x v="47"/>
    <x v="42"/>
    <n v="880"/>
    <n v="0.4"/>
  </r>
  <r>
    <x v="0"/>
    <n v="1185732"/>
    <x v="113"/>
    <x v="3"/>
    <x v="40"/>
    <x v="43"/>
    <x v="3"/>
    <n v="0.55000000000000004"/>
    <x v="45"/>
    <x v="136"/>
    <n v="770.00000000000011"/>
    <n v="0.4"/>
  </r>
  <r>
    <x v="0"/>
    <n v="1185732"/>
    <x v="113"/>
    <x v="3"/>
    <x v="40"/>
    <x v="43"/>
    <x v="4"/>
    <n v="0.65"/>
    <x v="45"/>
    <x v="154"/>
    <n v="910"/>
    <n v="0.4"/>
  </r>
  <r>
    <x v="0"/>
    <n v="1185732"/>
    <x v="113"/>
    <x v="3"/>
    <x v="40"/>
    <x v="43"/>
    <x v="5"/>
    <n v="0.7"/>
    <x v="32"/>
    <x v="40"/>
    <n v="1260"/>
    <n v="0.4"/>
  </r>
  <r>
    <x v="0"/>
    <n v="1185732"/>
    <x v="145"/>
    <x v="0"/>
    <x v="41"/>
    <x v="31"/>
    <x v="0"/>
    <n v="0.35000000000000003"/>
    <x v="33"/>
    <x v="343"/>
    <n v="595.00000000000011"/>
    <n v="0.4"/>
  </r>
  <r>
    <x v="0"/>
    <n v="1185732"/>
    <x v="145"/>
    <x v="0"/>
    <x v="41"/>
    <x v="31"/>
    <x v="1"/>
    <n v="0.35000000000000003"/>
    <x v="38"/>
    <x v="121"/>
    <n v="275.625"/>
    <n v="0.35"/>
  </r>
  <r>
    <x v="0"/>
    <n v="1185732"/>
    <x v="145"/>
    <x v="0"/>
    <x v="41"/>
    <x v="31"/>
    <x v="2"/>
    <n v="0.25000000000000006"/>
    <x v="38"/>
    <x v="469"/>
    <n v="196.87500000000003"/>
    <n v="0.35"/>
  </r>
  <r>
    <x v="0"/>
    <n v="1185732"/>
    <x v="145"/>
    <x v="0"/>
    <x v="41"/>
    <x v="31"/>
    <x v="3"/>
    <n v="0.3"/>
    <x v="42"/>
    <x v="375"/>
    <n v="78.75"/>
    <n v="0.35"/>
  </r>
  <r>
    <x v="0"/>
    <n v="1185732"/>
    <x v="145"/>
    <x v="0"/>
    <x v="41"/>
    <x v="31"/>
    <x v="4"/>
    <n v="0.45"/>
    <x v="36"/>
    <x v="180"/>
    <n v="168.75"/>
    <n v="0.3"/>
  </r>
  <r>
    <x v="0"/>
    <n v="1185732"/>
    <x v="145"/>
    <x v="0"/>
    <x v="41"/>
    <x v="31"/>
    <x v="5"/>
    <n v="0.35000000000000003"/>
    <x v="38"/>
    <x v="121"/>
    <n v="236.25000000000003"/>
    <n v="0.3"/>
  </r>
  <r>
    <x v="0"/>
    <n v="1185732"/>
    <x v="216"/>
    <x v="0"/>
    <x v="41"/>
    <x v="31"/>
    <x v="0"/>
    <n v="0.35000000000000003"/>
    <x v="34"/>
    <x v="394"/>
    <n v="665.00000000000011"/>
    <n v="0.4"/>
  </r>
  <r>
    <x v="0"/>
    <n v="1185732"/>
    <x v="216"/>
    <x v="0"/>
    <x v="41"/>
    <x v="31"/>
    <x v="1"/>
    <n v="0.35000000000000003"/>
    <x v="36"/>
    <x v="620"/>
    <n v="153.125"/>
    <n v="0.35"/>
  </r>
  <r>
    <x v="0"/>
    <n v="1185732"/>
    <x v="216"/>
    <x v="0"/>
    <x v="41"/>
    <x v="31"/>
    <x v="2"/>
    <n v="0.25000000000000006"/>
    <x v="37"/>
    <x v="706"/>
    <n v="153.12500000000003"/>
    <n v="0.35"/>
  </r>
  <r>
    <x v="0"/>
    <n v="1185732"/>
    <x v="216"/>
    <x v="0"/>
    <x v="41"/>
    <x v="31"/>
    <x v="3"/>
    <n v="0.3"/>
    <x v="51"/>
    <x v="374"/>
    <n v="52.5"/>
    <n v="0.35"/>
  </r>
  <r>
    <x v="0"/>
    <n v="1185732"/>
    <x v="216"/>
    <x v="0"/>
    <x v="41"/>
    <x v="31"/>
    <x v="4"/>
    <n v="0.45"/>
    <x v="36"/>
    <x v="180"/>
    <n v="168.75"/>
    <n v="0.3"/>
  </r>
  <r>
    <x v="0"/>
    <n v="1185732"/>
    <x v="216"/>
    <x v="0"/>
    <x v="41"/>
    <x v="31"/>
    <x v="5"/>
    <n v="0.35000000000000003"/>
    <x v="38"/>
    <x v="121"/>
    <n v="236.25000000000003"/>
    <n v="0.3"/>
  </r>
  <r>
    <x v="0"/>
    <n v="1185732"/>
    <x v="250"/>
    <x v="0"/>
    <x v="41"/>
    <x v="31"/>
    <x v="0"/>
    <n v="0.35000000000000003"/>
    <x v="52"/>
    <x v="727"/>
    <n v="623.00000000000011"/>
    <n v="0.4"/>
  </r>
  <r>
    <x v="0"/>
    <n v="1185732"/>
    <x v="250"/>
    <x v="0"/>
    <x v="41"/>
    <x v="31"/>
    <x v="1"/>
    <n v="0.35000000000000003"/>
    <x v="43"/>
    <x v="311"/>
    <n v="183.75"/>
    <n v="0.35"/>
  </r>
  <r>
    <x v="0"/>
    <n v="1185732"/>
    <x v="250"/>
    <x v="0"/>
    <x v="41"/>
    <x v="31"/>
    <x v="2"/>
    <n v="0.25000000000000006"/>
    <x v="37"/>
    <x v="706"/>
    <n v="153.12500000000003"/>
    <n v="0.35"/>
  </r>
  <r>
    <x v="0"/>
    <n v="1185732"/>
    <x v="250"/>
    <x v="0"/>
    <x v="41"/>
    <x v="31"/>
    <x v="3"/>
    <n v="0.3"/>
    <x v="53"/>
    <x v="376"/>
    <n v="26.25"/>
    <n v="0.35"/>
  </r>
  <r>
    <x v="0"/>
    <n v="1185732"/>
    <x v="250"/>
    <x v="0"/>
    <x v="41"/>
    <x v="31"/>
    <x v="4"/>
    <n v="0.45"/>
    <x v="42"/>
    <x v="125"/>
    <n v="101.25"/>
    <n v="0.3"/>
  </r>
  <r>
    <x v="0"/>
    <n v="1185732"/>
    <x v="250"/>
    <x v="0"/>
    <x v="41"/>
    <x v="31"/>
    <x v="5"/>
    <n v="0.35000000000000003"/>
    <x v="37"/>
    <x v="181"/>
    <n v="183.75000000000003"/>
    <n v="0.3"/>
  </r>
  <r>
    <x v="0"/>
    <n v="1185732"/>
    <x v="251"/>
    <x v="0"/>
    <x v="41"/>
    <x v="31"/>
    <x v="0"/>
    <n v="0.35000000000000003"/>
    <x v="33"/>
    <x v="343"/>
    <n v="595.00000000000011"/>
    <n v="0.4"/>
  </r>
  <r>
    <x v="0"/>
    <n v="1185732"/>
    <x v="251"/>
    <x v="0"/>
    <x v="41"/>
    <x v="31"/>
    <x v="1"/>
    <n v="0.35000000000000003"/>
    <x v="36"/>
    <x v="620"/>
    <n v="153.125"/>
    <n v="0.35"/>
  </r>
  <r>
    <x v="0"/>
    <n v="1185732"/>
    <x v="251"/>
    <x v="0"/>
    <x v="41"/>
    <x v="31"/>
    <x v="2"/>
    <n v="0.25000000000000006"/>
    <x v="36"/>
    <x v="713"/>
    <n v="109.37500000000001"/>
    <n v="0.35"/>
  </r>
  <r>
    <x v="0"/>
    <n v="1185732"/>
    <x v="251"/>
    <x v="0"/>
    <x v="41"/>
    <x v="31"/>
    <x v="3"/>
    <n v="0.3"/>
    <x v="51"/>
    <x v="374"/>
    <n v="52.5"/>
    <n v="0.35"/>
  </r>
  <r>
    <x v="0"/>
    <n v="1185732"/>
    <x v="251"/>
    <x v="0"/>
    <x v="41"/>
    <x v="31"/>
    <x v="4"/>
    <n v="0.45"/>
    <x v="51"/>
    <x v="375"/>
    <n v="67.5"/>
    <n v="0.3"/>
  </r>
  <r>
    <x v="0"/>
    <n v="1185732"/>
    <x v="251"/>
    <x v="0"/>
    <x v="41"/>
    <x v="31"/>
    <x v="5"/>
    <n v="0.35000000000000003"/>
    <x v="41"/>
    <x v="320"/>
    <n v="210.00000000000003"/>
    <n v="0.3"/>
  </r>
  <r>
    <x v="0"/>
    <n v="1185732"/>
    <x v="252"/>
    <x v="0"/>
    <x v="41"/>
    <x v="31"/>
    <x v="0"/>
    <n v="0.49999999999999994"/>
    <x v="54"/>
    <x v="728"/>
    <n v="939.99999999999989"/>
    <n v="0.4"/>
  </r>
  <r>
    <x v="0"/>
    <n v="1185732"/>
    <x v="252"/>
    <x v="0"/>
    <x v="41"/>
    <x v="31"/>
    <x v="1"/>
    <n v="0.45"/>
    <x v="37"/>
    <x v="120"/>
    <n v="275.625"/>
    <n v="0.35"/>
  </r>
  <r>
    <x v="0"/>
    <n v="1185732"/>
    <x v="252"/>
    <x v="0"/>
    <x v="41"/>
    <x v="31"/>
    <x v="2"/>
    <n v="0.4"/>
    <x v="43"/>
    <x v="128"/>
    <n v="210"/>
    <n v="0.35"/>
  </r>
  <r>
    <x v="0"/>
    <n v="1185732"/>
    <x v="252"/>
    <x v="0"/>
    <x v="41"/>
    <x v="31"/>
    <x v="3"/>
    <n v="0.4"/>
    <x v="39"/>
    <x v="122"/>
    <n v="140"/>
    <n v="0.35"/>
  </r>
  <r>
    <x v="0"/>
    <n v="1185732"/>
    <x v="252"/>
    <x v="0"/>
    <x v="41"/>
    <x v="31"/>
    <x v="4"/>
    <n v="0.49999999999999994"/>
    <x v="36"/>
    <x v="694"/>
    <n v="187.49999999999997"/>
    <n v="0.3"/>
  </r>
  <r>
    <x v="0"/>
    <n v="1185732"/>
    <x v="252"/>
    <x v="0"/>
    <x v="41"/>
    <x v="31"/>
    <x v="5"/>
    <n v="0.54999999999999993"/>
    <x v="44"/>
    <x v="695"/>
    <n v="412.49999999999994"/>
    <n v="0.3"/>
  </r>
  <r>
    <x v="0"/>
    <n v="1185732"/>
    <x v="220"/>
    <x v="0"/>
    <x v="41"/>
    <x v="31"/>
    <x v="0"/>
    <n v="0.49999999999999994"/>
    <x v="24"/>
    <x v="631"/>
    <n v="999.99999999999989"/>
    <n v="0.4"/>
  </r>
  <r>
    <x v="0"/>
    <n v="1185732"/>
    <x v="220"/>
    <x v="0"/>
    <x v="41"/>
    <x v="31"/>
    <x v="1"/>
    <n v="0.45"/>
    <x v="44"/>
    <x v="127"/>
    <n v="393.75"/>
    <n v="0.35"/>
  </r>
  <r>
    <x v="0"/>
    <n v="1185732"/>
    <x v="220"/>
    <x v="0"/>
    <x v="41"/>
    <x v="31"/>
    <x v="2"/>
    <n v="0.4"/>
    <x v="37"/>
    <x v="135"/>
    <n v="244.99999999999997"/>
    <n v="0.35"/>
  </r>
  <r>
    <x v="0"/>
    <n v="1185732"/>
    <x v="220"/>
    <x v="0"/>
    <x v="41"/>
    <x v="31"/>
    <x v="3"/>
    <n v="0.4"/>
    <x v="43"/>
    <x v="128"/>
    <n v="210"/>
    <n v="0.35"/>
  </r>
  <r>
    <x v="0"/>
    <n v="1185732"/>
    <x v="220"/>
    <x v="0"/>
    <x v="41"/>
    <x v="31"/>
    <x v="4"/>
    <n v="0.49999999999999994"/>
    <x v="43"/>
    <x v="382"/>
    <n v="224.99999999999997"/>
    <n v="0.3"/>
  </r>
  <r>
    <x v="0"/>
    <n v="1185732"/>
    <x v="220"/>
    <x v="0"/>
    <x v="41"/>
    <x v="31"/>
    <x v="5"/>
    <n v="0.54999999999999993"/>
    <x v="49"/>
    <x v="209"/>
    <n v="494.99999999999989"/>
    <n v="0.3"/>
  </r>
  <r>
    <x v="0"/>
    <n v="1185732"/>
    <x v="253"/>
    <x v="0"/>
    <x v="41"/>
    <x v="31"/>
    <x v="0"/>
    <n v="0.49999999999999994"/>
    <x v="28"/>
    <x v="729"/>
    <n v="1049.9999999999998"/>
    <n v="0.4"/>
  </r>
  <r>
    <x v="0"/>
    <n v="1185732"/>
    <x v="253"/>
    <x v="0"/>
    <x v="41"/>
    <x v="31"/>
    <x v="1"/>
    <n v="0.45"/>
    <x v="35"/>
    <x v="116"/>
    <n v="433.125"/>
    <n v="0.35"/>
  </r>
  <r>
    <x v="0"/>
    <n v="1185732"/>
    <x v="253"/>
    <x v="0"/>
    <x v="41"/>
    <x v="31"/>
    <x v="2"/>
    <n v="0.4"/>
    <x v="41"/>
    <x v="134"/>
    <n v="280"/>
    <n v="0.35"/>
  </r>
  <r>
    <x v="0"/>
    <n v="1185732"/>
    <x v="253"/>
    <x v="0"/>
    <x v="41"/>
    <x v="31"/>
    <x v="3"/>
    <n v="0.4"/>
    <x v="43"/>
    <x v="128"/>
    <n v="210"/>
    <n v="0.35"/>
  </r>
  <r>
    <x v="0"/>
    <n v="1185732"/>
    <x v="253"/>
    <x v="0"/>
    <x v="41"/>
    <x v="31"/>
    <x v="4"/>
    <n v="0.49999999999999994"/>
    <x v="37"/>
    <x v="688"/>
    <n v="262.49999999999994"/>
    <n v="0.3"/>
  </r>
  <r>
    <x v="0"/>
    <n v="1185732"/>
    <x v="253"/>
    <x v="0"/>
    <x v="41"/>
    <x v="31"/>
    <x v="5"/>
    <n v="0.54999999999999993"/>
    <x v="45"/>
    <x v="237"/>
    <n v="577.49999999999989"/>
    <n v="0.3"/>
  </r>
  <r>
    <x v="0"/>
    <n v="1185732"/>
    <x v="254"/>
    <x v="0"/>
    <x v="41"/>
    <x v="31"/>
    <x v="0"/>
    <n v="0.49999999999999994"/>
    <x v="24"/>
    <x v="631"/>
    <n v="999.99999999999989"/>
    <n v="0.4"/>
  </r>
  <r>
    <x v="0"/>
    <n v="1185732"/>
    <x v="254"/>
    <x v="0"/>
    <x v="41"/>
    <x v="31"/>
    <x v="1"/>
    <n v="0.45"/>
    <x v="35"/>
    <x v="116"/>
    <n v="433.125"/>
    <n v="0.35"/>
  </r>
  <r>
    <x v="0"/>
    <n v="1185732"/>
    <x v="254"/>
    <x v="0"/>
    <x v="41"/>
    <x v="31"/>
    <x v="2"/>
    <n v="0.4"/>
    <x v="41"/>
    <x v="134"/>
    <n v="280"/>
    <n v="0.35"/>
  </r>
  <r>
    <x v="0"/>
    <n v="1185732"/>
    <x v="254"/>
    <x v="0"/>
    <x v="41"/>
    <x v="31"/>
    <x v="3"/>
    <n v="0.4"/>
    <x v="43"/>
    <x v="128"/>
    <n v="210"/>
    <n v="0.35"/>
  </r>
  <r>
    <x v="0"/>
    <n v="1185732"/>
    <x v="254"/>
    <x v="0"/>
    <x v="41"/>
    <x v="31"/>
    <x v="4"/>
    <n v="0.49999999999999994"/>
    <x v="36"/>
    <x v="694"/>
    <n v="187.49999999999997"/>
    <n v="0.3"/>
  </r>
  <r>
    <x v="0"/>
    <n v="1185732"/>
    <x v="254"/>
    <x v="0"/>
    <x v="41"/>
    <x v="31"/>
    <x v="5"/>
    <n v="0.54999999999999993"/>
    <x v="49"/>
    <x v="209"/>
    <n v="494.99999999999989"/>
    <n v="0.3"/>
  </r>
  <r>
    <x v="0"/>
    <n v="1185732"/>
    <x v="255"/>
    <x v="0"/>
    <x v="41"/>
    <x v="31"/>
    <x v="0"/>
    <n v="0.49999999999999994"/>
    <x v="33"/>
    <x v="397"/>
    <n v="849.99999999999989"/>
    <n v="0.4"/>
  </r>
  <r>
    <x v="0"/>
    <n v="1185732"/>
    <x v="255"/>
    <x v="0"/>
    <x v="41"/>
    <x v="31"/>
    <x v="1"/>
    <n v="0.45"/>
    <x v="38"/>
    <x v="177"/>
    <n v="354.375"/>
    <n v="0.35"/>
  </r>
  <r>
    <x v="0"/>
    <n v="1185732"/>
    <x v="255"/>
    <x v="0"/>
    <x v="41"/>
    <x v="31"/>
    <x v="2"/>
    <n v="0.4"/>
    <x v="36"/>
    <x v="118"/>
    <n v="175"/>
    <n v="0.35"/>
  </r>
  <r>
    <x v="0"/>
    <n v="1185732"/>
    <x v="255"/>
    <x v="0"/>
    <x v="41"/>
    <x v="31"/>
    <x v="3"/>
    <n v="0.4"/>
    <x v="39"/>
    <x v="122"/>
    <n v="140"/>
    <n v="0.35"/>
  </r>
  <r>
    <x v="0"/>
    <n v="1185732"/>
    <x v="255"/>
    <x v="0"/>
    <x v="41"/>
    <x v="31"/>
    <x v="4"/>
    <n v="0.49999999999999994"/>
    <x v="39"/>
    <x v="379"/>
    <n v="149.99999999999997"/>
    <n v="0.3"/>
  </r>
  <r>
    <x v="0"/>
    <n v="1185732"/>
    <x v="255"/>
    <x v="0"/>
    <x v="41"/>
    <x v="31"/>
    <x v="5"/>
    <n v="0.54999999999999993"/>
    <x v="41"/>
    <x v="405"/>
    <n v="329.99999999999994"/>
    <n v="0.3"/>
  </r>
  <r>
    <x v="0"/>
    <n v="1185732"/>
    <x v="224"/>
    <x v="0"/>
    <x v="41"/>
    <x v="31"/>
    <x v="0"/>
    <n v="0.54999999999999993"/>
    <x v="48"/>
    <x v="210"/>
    <n v="824.99999999999989"/>
    <n v="0.4"/>
  </r>
  <r>
    <x v="0"/>
    <n v="1185732"/>
    <x v="224"/>
    <x v="0"/>
    <x v="41"/>
    <x v="31"/>
    <x v="1"/>
    <n v="0.5"/>
    <x v="41"/>
    <x v="123"/>
    <n v="350"/>
    <n v="0.35"/>
  </r>
  <r>
    <x v="0"/>
    <n v="1185732"/>
    <x v="224"/>
    <x v="0"/>
    <x v="41"/>
    <x v="31"/>
    <x v="2"/>
    <n v="0.5"/>
    <x v="39"/>
    <x v="118"/>
    <n v="175"/>
    <n v="0.35"/>
  </r>
  <r>
    <x v="0"/>
    <n v="1185732"/>
    <x v="224"/>
    <x v="0"/>
    <x v="41"/>
    <x v="31"/>
    <x v="3"/>
    <n v="0.5"/>
    <x v="42"/>
    <x v="316"/>
    <n v="131.25"/>
    <n v="0.35"/>
  </r>
  <r>
    <x v="0"/>
    <n v="1185732"/>
    <x v="224"/>
    <x v="0"/>
    <x v="41"/>
    <x v="31"/>
    <x v="4"/>
    <n v="0.6"/>
    <x v="42"/>
    <x v="185"/>
    <n v="135"/>
    <n v="0.3"/>
  </r>
  <r>
    <x v="0"/>
    <n v="1185732"/>
    <x v="224"/>
    <x v="0"/>
    <x v="41"/>
    <x v="31"/>
    <x v="5"/>
    <n v="0.64999999999999991"/>
    <x v="41"/>
    <x v="730"/>
    <n v="389.99999999999994"/>
    <n v="0.3"/>
  </r>
  <r>
    <x v="0"/>
    <n v="1185732"/>
    <x v="256"/>
    <x v="0"/>
    <x v="41"/>
    <x v="31"/>
    <x v="0"/>
    <n v="0.6"/>
    <x v="45"/>
    <x v="193"/>
    <n v="840"/>
    <n v="0.4"/>
  </r>
  <r>
    <x v="0"/>
    <n v="1185732"/>
    <x v="256"/>
    <x v="0"/>
    <x v="41"/>
    <x v="31"/>
    <x v="1"/>
    <n v="0.5"/>
    <x v="37"/>
    <x v="131"/>
    <n v="306.25"/>
    <n v="0.35"/>
  </r>
  <r>
    <x v="0"/>
    <n v="1185732"/>
    <x v="256"/>
    <x v="0"/>
    <x v="41"/>
    <x v="31"/>
    <x v="2"/>
    <n v="0.5"/>
    <x v="85"/>
    <x v="501"/>
    <n v="297.5"/>
    <n v="0.35"/>
  </r>
  <r>
    <x v="0"/>
    <n v="1185732"/>
    <x v="256"/>
    <x v="0"/>
    <x v="41"/>
    <x v="31"/>
    <x v="3"/>
    <n v="0.5"/>
    <x v="43"/>
    <x v="126"/>
    <n v="262.5"/>
    <n v="0.35"/>
  </r>
  <r>
    <x v="0"/>
    <n v="1185732"/>
    <x v="256"/>
    <x v="0"/>
    <x v="41"/>
    <x v="31"/>
    <x v="4"/>
    <n v="0.6"/>
    <x v="36"/>
    <x v="126"/>
    <n v="225"/>
    <n v="0.3"/>
  </r>
  <r>
    <x v="0"/>
    <n v="1185732"/>
    <x v="256"/>
    <x v="0"/>
    <x v="41"/>
    <x v="31"/>
    <x v="5"/>
    <n v="0.64999999999999991"/>
    <x v="38"/>
    <x v="199"/>
    <n v="438.74999999999994"/>
    <n v="0.3"/>
  </r>
  <r>
    <x v="0"/>
    <n v="1185732"/>
    <x v="257"/>
    <x v="0"/>
    <x v="41"/>
    <x v="31"/>
    <x v="0"/>
    <n v="0.6"/>
    <x v="32"/>
    <x v="52"/>
    <n v="1080"/>
    <n v="0.4"/>
  </r>
  <r>
    <x v="0"/>
    <n v="1185732"/>
    <x v="257"/>
    <x v="0"/>
    <x v="41"/>
    <x v="31"/>
    <x v="1"/>
    <n v="0.5"/>
    <x v="44"/>
    <x v="142"/>
    <n v="437.5"/>
    <n v="0.35"/>
  </r>
  <r>
    <x v="0"/>
    <n v="1185732"/>
    <x v="257"/>
    <x v="0"/>
    <x v="41"/>
    <x v="31"/>
    <x v="2"/>
    <n v="0.5"/>
    <x v="38"/>
    <x v="127"/>
    <n v="393.75"/>
    <n v="0.35"/>
  </r>
  <r>
    <x v="0"/>
    <n v="1185732"/>
    <x v="257"/>
    <x v="0"/>
    <x v="41"/>
    <x v="31"/>
    <x v="3"/>
    <n v="0.5"/>
    <x v="37"/>
    <x v="131"/>
    <n v="306.25"/>
    <n v="0.35"/>
  </r>
  <r>
    <x v="0"/>
    <n v="1185732"/>
    <x v="257"/>
    <x v="0"/>
    <x v="41"/>
    <x v="31"/>
    <x v="4"/>
    <n v="0.6"/>
    <x v="37"/>
    <x v="202"/>
    <n v="315"/>
    <n v="0.3"/>
  </r>
  <r>
    <x v="0"/>
    <n v="1185732"/>
    <x v="257"/>
    <x v="0"/>
    <x v="41"/>
    <x v="31"/>
    <x v="5"/>
    <n v="0.64999999999999991"/>
    <x v="35"/>
    <x v="410"/>
    <n v="536.24999999999989"/>
    <n v="0.3"/>
  </r>
  <r>
    <x v="0"/>
    <n v="1185732"/>
    <x v="102"/>
    <x v="0"/>
    <x v="42"/>
    <x v="44"/>
    <x v="0"/>
    <n v="0.4"/>
    <x v="28"/>
    <x v="193"/>
    <n v="735"/>
    <n v="0.35"/>
  </r>
  <r>
    <x v="0"/>
    <n v="1185732"/>
    <x v="102"/>
    <x v="0"/>
    <x v="42"/>
    <x v="44"/>
    <x v="1"/>
    <n v="0.4"/>
    <x v="46"/>
    <x v="194"/>
    <n v="454.99999999999994"/>
    <n v="0.35"/>
  </r>
  <r>
    <x v="0"/>
    <n v="1185732"/>
    <x v="102"/>
    <x v="0"/>
    <x v="42"/>
    <x v="44"/>
    <x v="2"/>
    <n v="0.30000000000000004"/>
    <x v="46"/>
    <x v="663"/>
    <n v="390.00000000000006"/>
    <n v="0.4"/>
  </r>
  <r>
    <x v="0"/>
    <n v="1185732"/>
    <x v="102"/>
    <x v="0"/>
    <x v="42"/>
    <x v="44"/>
    <x v="3"/>
    <n v="0.35"/>
    <x v="37"/>
    <x v="731"/>
    <n v="245"/>
    <n v="0.4"/>
  </r>
  <r>
    <x v="0"/>
    <n v="1185732"/>
    <x v="102"/>
    <x v="0"/>
    <x v="42"/>
    <x v="44"/>
    <x v="4"/>
    <n v="0.5"/>
    <x v="38"/>
    <x v="127"/>
    <n v="337.5"/>
    <n v="0.3"/>
  </r>
  <r>
    <x v="0"/>
    <n v="1185732"/>
    <x v="102"/>
    <x v="0"/>
    <x v="42"/>
    <x v="44"/>
    <x v="5"/>
    <n v="0.4"/>
    <x v="46"/>
    <x v="194"/>
    <n v="520"/>
    <n v="0.4"/>
  </r>
  <r>
    <x v="0"/>
    <n v="1185732"/>
    <x v="37"/>
    <x v="0"/>
    <x v="42"/>
    <x v="44"/>
    <x v="0"/>
    <n v="0.4"/>
    <x v="31"/>
    <x v="336"/>
    <n v="805"/>
    <n v="0.35"/>
  </r>
  <r>
    <x v="0"/>
    <n v="1185732"/>
    <x v="37"/>
    <x v="0"/>
    <x v="42"/>
    <x v="44"/>
    <x v="1"/>
    <n v="0.4"/>
    <x v="38"/>
    <x v="124"/>
    <n v="315"/>
    <n v="0.35"/>
  </r>
  <r>
    <x v="0"/>
    <n v="1185732"/>
    <x v="37"/>
    <x v="0"/>
    <x v="42"/>
    <x v="44"/>
    <x v="2"/>
    <n v="0.30000000000000004"/>
    <x v="35"/>
    <x v="188"/>
    <n v="330.00000000000006"/>
    <n v="0.4"/>
  </r>
  <r>
    <x v="0"/>
    <n v="1185732"/>
    <x v="37"/>
    <x v="0"/>
    <x v="42"/>
    <x v="44"/>
    <x v="3"/>
    <n v="0.35"/>
    <x v="43"/>
    <x v="311"/>
    <n v="210"/>
    <n v="0.4"/>
  </r>
  <r>
    <x v="0"/>
    <n v="1185732"/>
    <x v="37"/>
    <x v="0"/>
    <x v="42"/>
    <x v="44"/>
    <x v="4"/>
    <n v="0.5"/>
    <x v="38"/>
    <x v="127"/>
    <n v="337.5"/>
    <n v="0.3"/>
  </r>
  <r>
    <x v="0"/>
    <n v="1185732"/>
    <x v="37"/>
    <x v="0"/>
    <x v="42"/>
    <x v="44"/>
    <x v="5"/>
    <n v="0.4"/>
    <x v="46"/>
    <x v="194"/>
    <n v="520"/>
    <n v="0.4"/>
  </r>
  <r>
    <x v="0"/>
    <n v="1185732"/>
    <x v="258"/>
    <x v="0"/>
    <x v="42"/>
    <x v="44"/>
    <x v="0"/>
    <n v="0.4"/>
    <x v="63"/>
    <x v="732"/>
    <n v="763"/>
    <n v="0.35"/>
  </r>
  <r>
    <x v="0"/>
    <n v="1185732"/>
    <x v="258"/>
    <x v="0"/>
    <x v="42"/>
    <x v="44"/>
    <x v="1"/>
    <n v="0.4"/>
    <x v="44"/>
    <x v="123"/>
    <n v="350"/>
    <n v="0.35"/>
  </r>
  <r>
    <x v="0"/>
    <n v="1185732"/>
    <x v="258"/>
    <x v="0"/>
    <x v="42"/>
    <x v="44"/>
    <x v="2"/>
    <n v="0.30000000000000004"/>
    <x v="35"/>
    <x v="188"/>
    <n v="330.00000000000006"/>
    <n v="0.4"/>
  </r>
  <r>
    <x v="0"/>
    <n v="1185732"/>
    <x v="258"/>
    <x v="0"/>
    <x v="42"/>
    <x v="44"/>
    <x v="3"/>
    <n v="0.35"/>
    <x v="36"/>
    <x v="324"/>
    <n v="175"/>
    <n v="0.4"/>
  </r>
  <r>
    <x v="0"/>
    <n v="1185732"/>
    <x v="258"/>
    <x v="0"/>
    <x v="42"/>
    <x v="44"/>
    <x v="4"/>
    <n v="0.5"/>
    <x v="37"/>
    <x v="131"/>
    <n v="262.5"/>
    <n v="0.3"/>
  </r>
  <r>
    <x v="0"/>
    <n v="1185732"/>
    <x v="258"/>
    <x v="0"/>
    <x v="42"/>
    <x v="44"/>
    <x v="5"/>
    <n v="0.4"/>
    <x v="35"/>
    <x v="130"/>
    <n v="440"/>
    <n v="0.4"/>
  </r>
  <r>
    <x v="0"/>
    <n v="1185732"/>
    <x v="259"/>
    <x v="0"/>
    <x v="42"/>
    <x v="44"/>
    <x v="0"/>
    <n v="0.4"/>
    <x v="28"/>
    <x v="193"/>
    <n v="735"/>
    <n v="0.35"/>
  </r>
  <r>
    <x v="0"/>
    <n v="1185732"/>
    <x v="259"/>
    <x v="0"/>
    <x v="42"/>
    <x v="44"/>
    <x v="1"/>
    <n v="0.4"/>
    <x v="38"/>
    <x v="124"/>
    <n v="315"/>
    <n v="0.35"/>
  </r>
  <r>
    <x v="0"/>
    <n v="1185732"/>
    <x v="259"/>
    <x v="0"/>
    <x v="42"/>
    <x v="44"/>
    <x v="2"/>
    <n v="0.30000000000000004"/>
    <x v="38"/>
    <x v="318"/>
    <n v="270.00000000000006"/>
    <n v="0.4"/>
  </r>
  <r>
    <x v="0"/>
    <n v="1185732"/>
    <x v="259"/>
    <x v="0"/>
    <x v="42"/>
    <x v="44"/>
    <x v="3"/>
    <n v="0.35"/>
    <x v="43"/>
    <x v="311"/>
    <n v="210"/>
    <n v="0.4"/>
  </r>
  <r>
    <x v="0"/>
    <n v="1185732"/>
    <x v="259"/>
    <x v="0"/>
    <x v="42"/>
    <x v="44"/>
    <x v="4"/>
    <n v="0.5"/>
    <x v="43"/>
    <x v="126"/>
    <n v="225"/>
    <n v="0.3"/>
  </r>
  <r>
    <x v="0"/>
    <n v="1185732"/>
    <x v="259"/>
    <x v="0"/>
    <x v="42"/>
    <x v="44"/>
    <x v="5"/>
    <n v="0.4"/>
    <x v="49"/>
    <x v="147"/>
    <n v="480"/>
    <n v="0.4"/>
  </r>
  <r>
    <x v="0"/>
    <n v="1185732"/>
    <x v="236"/>
    <x v="0"/>
    <x v="42"/>
    <x v="44"/>
    <x v="0"/>
    <n v="0.54999999999999993"/>
    <x v="82"/>
    <x v="733"/>
    <n v="1097.2499999999998"/>
    <n v="0.35"/>
  </r>
  <r>
    <x v="0"/>
    <n v="1185732"/>
    <x v="236"/>
    <x v="0"/>
    <x v="42"/>
    <x v="44"/>
    <x v="1"/>
    <n v="0.5"/>
    <x v="35"/>
    <x v="140"/>
    <n v="481.24999999999994"/>
    <n v="0.35"/>
  </r>
  <r>
    <x v="0"/>
    <n v="1185732"/>
    <x v="236"/>
    <x v="0"/>
    <x v="42"/>
    <x v="44"/>
    <x v="2"/>
    <n v="0.45"/>
    <x v="49"/>
    <x v="198"/>
    <n v="540"/>
    <n v="0.4"/>
  </r>
  <r>
    <x v="0"/>
    <n v="1185732"/>
    <x v="236"/>
    <x v="0"/>
    <x v="42"/>
    <x v="44"/>
    <x v="3"/>
    <n v="0.45"/>
    <x v="44"/>
    <x v="127"/>
    <n v="450"/>
    <n v="0.4"/>
  </r>
  <r>
    <x v="0"/>
    <n v="1185732"/>
    <x v="236"/>
    <x v="0"/>
    <x v="42"/>
    <x v="44"/>
    <x v="4"/>
    <n v="0.54999999999999993"/>
    <x v="35"/>
    <x v="409"/>
    <n v="453.74999999999994"/>
    <n v="0.3"/>
  </r>
  <r>
    <x v="0"/>
    <n v="1185732"/>
    <x v="236"/>
    <x v="0"/>
    <x v="42"/>
    <x v="44"/>
    <x v="5"/>
    <n v="0.6"/>
    <x v="47"/>
    <x v="50"/>
    <n v="960"/>
    <n v="0.4"/>
  </r>
  <r>
    <x v="0"/>
    <n v="1185732"/>
    <x v="41"/>
    <x v="0"/>
    <x v="42"/>
    <x v="44"/>
    <x v="0"/>
    <n v="0.54999999999999993"/>
    <x v="26"/>
    <x v="734"/>
    <n v="1251.2499999999998"/>
    <n v="0.35"/>
  </r>
  <r>
    <x v="0"/>
    <n v="1185732"/>
    <x v="41"/>
    <x v="0"/>
    <x v="42"/>
    <x v="44"/>
    <x v="1"/>
    <n v="0.5"/>
    <x v="47"/>
    <x v="47"/>
    <n v="700"/>
    <n v="0.35"/>
  </r>
  <r>
    <x v="0"/>
    <n v="1185732"/>
    <x v="41"/>
    <x v="0"/>
    <x v="42"/>
    <x v="44"/>
    <x v="2"/>
    <n v="0.45"/>
    <x v="46"/>
    <x v="334"/>
    <n v="585"/>
    <n v="0.4"/>
  </r>
  <r>
    <x v="0"/>
    <n v="1185732"/>
    <x v="41"/>
    <x v="0"/>
    <x v="42"/>
    <x v="44"/>
    <x v="3"/>
    <n v="0.45"/>
    <x v="49"/>
    <x v="198"/>
    <n v="540"/>
    <n v="0.4"/>
  </r>
  <r>
    <x v="0"/>
    <n v="1185732"/>
    <x v="41"/>
    <x v="0"/>
    <x v="42"/>
    <x v="44"/>
    <x v="4"/>
    <n v="0.54999999999999993"/>
    <x v="49"/>
    <x v="209"/>
    <n v="494.99999999999989"/>
    <n v="0.3"/>
  </r>
  <r>
    <x v="0"/>
    <n v="1185732"/>
    <x v="41"/>
    <x v="0"/>
    <x v="42"/>
    <x v="44"/>
    <x v="5"/>
    <n v="0.6"/>
    <x v="32"/>
    <x v="52"/>
    <n v="1080"/>
    <n v="0.4"/>
  </r>
  <r>
    <x v="0"/>
    <n v="1185732"/>
    <x v="260"/>
    <x v="0"/>
    <x v="42"/>
    <x v="44"/>
    <x v="0"/>
    <n v="0.54999999999999993"/>
    <x v="22"/>
    <x v="353"/>
    <n v="1299.3749999999998"/>
    <n v="0.35"/>
  </r>
  <r>
    <x v="0"/>
    <n v="1185732"/>
    <x v="260"/>
    <x v="0"/>
    <x v="42"/>
    <x v="44"/>
    <x v="1"/>
    <n v="0.5"/>
    <x v="33"/>
    <x v="43"/>
    <n v="743.75"/>
    <n v="0.35"/>
  </r>
  <r>
    <x v="0"/>
    <n v="1185732"/>
    <x v="260"/>
    <x v="0"/>
    <x v="42"/>
    <x v="44"/>
    <x v="2"/>
    <n v="0.45"/>
    <x v="45"/>
    <x v="151"/>
    <n v="630"/>
    <n v="0.4"/>
  </r>
  <r>
    <x v="0"/>
    <n v="1185732"/>
    <x v="260"/>
    <x v="0"/>
    <x v="42"/>
    <x v="44"/>
    <x v="3"/>
    <n v="0.45"/>
    <x v="49"/>
    <x v="198"/>
    <n v="540"/>
    <n v="0.4"/>
  </r>
  <r>
    <x v="0"/>
    <n v="1185732"/>
    <x v="260"/>
    <x v="0"/>
    <x v="42"/>
    <x v="44"/>
    <x v="4"/>
    <n v="0.54999999999999993"/>
    <x v="46"/>
    <x v="410"/>
    <n v="536.24999999999989"/>
    <n v="0.3"/>
  </r>
  <r>
    <x v="0"/>
    <n v="1185732"/>
    <x v="260"/>
    <x v="0"/>
    <x v="42"/>
    <x v="44"/>
    <x v="5"/>
    <n v="0.6"/>
    <x v="24"/>
    <x v="61"/>
    <n v="1200"/>
    <n v="0.4"/>
  </r>
  <r>
    <x v="0"/>
    <n v="1185732"/>
    <x v="261"/>
    <x v="0"/>
    <x v="42"/>
    <x v="44"/>
    <x v="0"/>
    <n v="0.54999999999999993"/>
    <x v="26"/>
    <x v="734"/>
    <n v="1251.2499999999998"/>
    <n v="0.35"/>
  </r>
  <r>
    <x v="0"/>
    <n v="1185732"/>
    <x v="261"/>
    <x v="0"/>
    <x v="42"/>
    <x v="44"/>
    <x v="1"/>
    <n v="0.5"/>
    <x v="33"/>
    <x v="43"/>
    <n v="743.75"/>
    <n v="0.35"/>
  </r>
  <r>
    <x v="0"/>
    <n v="1185732"/>
    <x v="261"/>
    <x v="0"/>
    <x v="42"/>
    <x v="44"/>
    <x v="2"/>
    <n v="0.45"/>
    <x v="45"/>
    <x v="151"/>
    <n v="630"/>
    <n v="0.4"/>
  </r>
  <r>
    <x v="0"/>
    <n v="1185732"/>
    <x v="261"/>
    <x v="0"/>
    <x v="42"/>
    <x v="44"/>
    <x v="3"/>
    <n v="0.45"/>
    <x v="44"/>
    <x v="127"/>
    <n v="450"/>
    <n v="0.4"/>
  </r>
  <r>
    <x v="0"/>
    <n v="1185732"/>
    <x v="261"/>
    <x v="0"/>
    <x v="42"/>
    <x v="44"/>
    <x v="4"/>
    <n v="0.54999999999999993"/>
    <x v="38"/>
    <x v="427"/>
    <n v="371.24999999999994"/>
    <n v="0.3"/>
  </r>
  <r>
    <x v="0"/>
    <n v="1185732"/>
    <x v="261"/>
    <x v="0"/>
    <x v="42"/>
    <x v="44"/>
    <x v="5"/>
    <n v="0.6"/>
    <x v="47"/>
    <x v="50"/>
    <n v="960"/>
    <n v="0.4"/>
  </r>
  <r>
    <x v="0"/>
    <n v="1185732"/>
    <x v="239"/>
    <x v="0"/>
    <x v="42"/>
    <x v="44"/>
    <x v="0"/>
    <n v="0.54999999999999993"/>
    <x v="28"/>
    <x v="403"/>
    <n v="1010.6249999999998"/>
    <n v="0.35"/>
  </r>
  <r>
    <x v="0"/>
    <n v="1185732"/>
    <x v="239"/>
    <x v="0"/>
    <x v="42"/>
    <x v="44"/>
    <x v="1"/>
    <n v="0.5"/>
    <x v="46"/>
    <x v="132"/>
    <n v="568.75"/>
    <n v="0.35"/>
  </r>
  <r>
    <x v="0"/>
    <n v="1185732"/>
    <x v="239"/>
    <x v="0"/>
    <x v="42"/>
    <x v="44"/>
    <x v="2"/>
    <n v="0.45"/>
    <x v="38"/>
    <x v="177"/>
    <n v="405"/>
    <n v="0.4"/>
  </r>
  <r>
    <x v="0"/>
    <n v="1185732"/>
    <x v="239"/>
    <x v="0"/>
    <x v="42"/>
    <x v="44"/>
    <x v="3"/>
    <n v="0.45"/>
    <x v="41"/>
    <x v="124"/>
    <n v="360"/>
    <n v="0.4"/>
  </r>
  <r>
    <x v="0"/>
    <n v="1185732"/>
    <x v="239"/>
    <x v="0"/>
    <x v="42"/>
    <x v="44"/>
    <x v="4"/>
    <n v="0.54999999999999993"/>
    <x v="41"/>
    <x v="405"/>
    <n v="329.99999999999994"/>
    <n v="0.3"/>
  </r>
  <r>
    <x v="0"/>
    <n v="1185732"/>
    <x v="239"/>
    <x v="0"/>
    <x v="42"/>
    <x v="44"/>
    <x v="5"/>
    <n v="0.6"/>
    <x v="49"/>
    <x v="207"/>
    <n v="720"/>
    <n v="0.4"/>
  </r>
  <r>
    <x v="0"/>
    <n v="1185732"/>
    <x v="45"/>
    <x v="0"/>
    <x v="42"/>
    <x v="44"/>
    <x v="0"/>
    <n v="0.6"/>
    <x v="34"/>
    <x v="175"/>
    <n v="997.49999999999989"/>
    <n v="0.35"/>
  </r>
  <r>
    <x v="0"/>
    <n v="1185732"/>
    <x v="45"/>
    <x v="0"/>
    <x v="42"/>
    <x v="44"/>
    <x v="1"/>
    <n v="0.55000000000000004"/>
    <x v="49"/>
    <x v="205"/>
    <n v="577.5"/>
    <n v="0.35"/>
  </r>
  <r>
    <x v="0"/>
    <n v="1185732"/>
    <x v="45"/>
    <x v="0"/>
    <x v="42"/>
    <x v="44"/>
    <x v="2"/>
    <n v="0.55000000000000004"/>
    <x v="41"/>
    <x v="130"/>
    <n v="440"/>
    <n v="0.4"/>
  </r>
  <r>
    <x v="0"/>
    <n v="1185732"/>
    <x v="45"/>
    <x v="0"/>
    <x v="42"/>
    <x v="44"/>
    <x v="3"/>
    <n v="0.55000000000000004"/>
    <x v="37"/>
    <x v="117"/>
    <n v="385.00000000000006"/>
    <n v="0.4"/>
  </r>
  <r>
    <x v="0"/>
    <n v="1185732"/>
    <x v="45"/>
    <x v="0"/>
    <x v="42"/>
    <x v="44"/>
    <x v="4"/>
    <n v="0.65"/>
    <x v="37"/>
    <x v="165"/>
    <n v="341.25"/>
    <n v="0.3"/>
  </r>
  <r>
    <x v="0"/>
    <n v="1185732"/>
    <x v="45"/>
    <x v="0"/>
    <x v="42"/>
    <x v="44"/>
    <x v="5"/>
    <n v="0.7"/>
    <x v="49"/>
    <x v="193"/>
    <n v="840"/>
    <n v="0.4"/>
  </r>
  <r>
    <x v="0"/>
    <n v="1185732"/>
    <x v="262"/>
    <x v="0"/>
    <x v="42"/>
    <x v="44"/>
    <x v="0"/>
    <n v="0.65"/>
    <x v="32"/>
    <x v="62"/>
    <n v="1023.7499999999999"/>
    <n v="0.35"/>
  </r>
  <r>
    <x v="0"/>
    <n v="1185732"/>
    <x v="262"/>
    <x v="0"/>
    <x v="42"/>
    <x v="44"/>
    <x v="1"/>
    <n v="0.55000000000000004"/>
    <x v="46"/>
    <x v="255"/>
    <n v="625.625"/>
    <n v="0.35"/>
  </r>
  <r>
    <x v="0"/>
    <n v="1185732"/>
    <x v="262"/>
    <x v="0"/>
    <x v="42"/>
    <x v="44"/>
    <x v="2"/>
    <n v="0.55000000000000004"/>
    <x v="81"/>
    <x v="735"/>
    <n v="704.00000000000011"/>
    <n v="0.4"/>
  </r>
  <r>
    <x v="0"/>
    <n v="1185732"/>
    <x v="262"/>
    <x v="0"/>
    <x v="42"/>
    <x v="44"/>
    <x v="3"/>
    <n v="0.55000000000000004"/>
    <x v="49"/>
    <x v="205"/>
    <n v="660.00000000000011"/>
    <n v="0.4"/>
  </r>
  <r>
    <x v="0"/>
    <n v="1185732"/>
    <x v="262"/>
    <x v="0"/>
    <x v="42"/>
    <x v="44"/>
    <x v="4"/>
    <n v="0.65"/>
    <x v="35"/>
    <x v="736"/>
    <n v="536.25"/>
    <n v="0.3"/>
  </r>
  <r>
    <x v="0"/>
    <n v="1185732"/>
    <x v="262"/>
    <x v="0"/>
    <x v="42"/>
    <x v="44"/>
    <x v="5"/>
    <n v="0.7"/>
    <x v="48"/>
    <x v="48"/>
    <n v="1050"/>
    <n v="0.4"/>
  </r>
  <r>
    <x v="0"/>
    <n v="1185732"/>
    <x v="263"/>
    <x v="0"/>
    <x v="42"/>
    <x v="44"/>
    <x v="0"/>
    <n v="0.65"/>
    <x v="25"/>
    <x v="87"/>
    <n v="1365"/>
    <n v="0.35"/>
  </r>
  <r>
    <x v="0"/>
    <n v="1185732"/>
    <x v="263"/>
    <x v="0"/>
    <x v="42"/>
    <x v="44"/>
    <x v="1"/>
    <n v="0.55000000000000004"/>
    <x v="47"/>
    <x v="42"/>
    <n v="770"/>
    <n v="0.35"/>
  </r>
  <r>
    <x v="0"/>
    <n v="1185732"/>
    <x v="263"/>
    <x v="0"/>
    <x v="42"/>
    <x v="44"/>
    <x v="2"/>
    <n v="0.55000000000000004"/>
    <x v="48"/>
    <x v="138"/>
    <n v="825"/>
    <n v="0.4"/>
  </r>
  <r>
    <x v="0"/>
    <n v="1185732"/>
    <x v="263"/>
    <x v="0"/>
    <x v="42"/>
    <x v="44"/>
    <x v="3"/>
    <n v="0.55000000000000004"/>
    <x v="46"/>
    <x v="255"/>
    <n v="715.00000000000011"/>
    <n v="0.4"/>
  </r>
  <r>
    <x v="0"/>
    <n v="1185732"/>
    <x v="263"/>
    <x v="0"/>
    <x v="42"/>
    <x v="44"/>
    <x v="4"/>
    <n v="0.65"/>
    <x v="46"/>
    <x v="238"/>
    <n v="633.75"/>
    <n v="0.3"/>
  </r>
  <r>
    <x v="0"/>
    <n v="1185732"/>
    <x v="263"/>
    <x v="0"/>
    <x v="42"/>
    <x v="44"/>
    <x v="5"/>
    <n v="0.7"/>
    <x v="33"/>
    <x v="44"/>
    <n v="1190"/>
    <n v="0.4"/>
  </r>
  <r>
    <x v="0"/>
    <n v="1185732"/>
    <x v="136"/>
    <x v="0"/>
    <x v="43"/>
    <x v="45"/>
    <x v="0"/>
    <n v="0.35000000000000003"/>
    <x v="34"/>
    <x v="394"/>
    <n v="581.875"/>
    <n v="0.35"/>
  </r>
  <r>
    <x v="0"/>
    <n v="1185732"/>
    <x v="136"/>
    <x v="0"/>
    <x v="43"/>
    <x v="45"/>
    <x v="1"/>
    <n v="0.35000000000000003"/>
    <x v="35"/>
    <x v="117"/>
    <n v="336.875"/>
    <n v="0.35"/>
  </r>
  <r>
    <x v="0"/>
    <n v="1185732"/>
    <x v="136"/>
    <x v="0"/>
    <x v="43"/>
    <x v="45"/>
    <x v="2"/>
    <n v="0.25000000000000006"/>
    <x v="35"/>
    <x v="502"/>
    <n v="275.00000000000006"/>
    <n v="0.4"/>
  </r>
  <r>
    <x v="0"/>
    <n v="1185732"/>
    <x v="136"/>
    <x v="0"/>
    <x v="43"/>
    <x v="45"/>
    <x v="3"/>
    <n v="0.3"/>
    <x v="36"/>
    <x v="316"/>
    <n v="150"/>
    <n v="0.4"/>
  </r>
  <r>
    <x v="0"/>
    <n v="1185732"/>
    <x v="136"/>
    <x v="0"/>
    <x v="43"/>
    <x v="45"/>
    <x v="4"/>
    <n v="0.45"/>
    <x v="37"/>
    <x v="120"/>
    <n v="236.25"/>
    <n v="0.3"/>
  </r>
  <r>
    <x v="0"/>
    <n v="1185732"/>
    <x v="136"/>
    <x v="0"/>
    <x v="43"/>
    <x v="45"/>
    <x v="5"/>
    <n v="0.35000000000000003"/>
    <x v="35"/>
    <x v="117"/>
    <n v="385.00000000000006"/>
    <n v="0.4"/>
  </r>
  <r>
    <x v="0"/>
    <n v="1185732"/>
    <x v="264"/>
    <x v="0"/>
    <x v="43"/>
    <x v="45"/>
    <x v="0"/>
    <n v="0.35000000000000003"/>
    <x v="28"/>
    <x v="450"/>
    <n v="643.125"/>
    <n v="0.35"/>
  </r>
  <r>
    <x v="0"/>
    <n v="1185732"/>
    <x v="264"/>
    <x v="0"/>
    <x v="43"/>
    <x v="45"/>
    <x v="1"/>
    <n v="0.35000000000000003"/>
    <x v="37"/>
    <x v="181"/>
    <n v="214.37500000000003"/>
    <n v="0.35"/>
  </r>
  <r>
    <x v="0"/>
    <n v="1185732"/>
    <x v="264"/>
    <x v="0"/>
    <x v="43"/>
    <x v="45"/>
    <x v="2"/>
    <n v="0.25000000000000006"/>
    <x v="38"/>
    <x v="469"/>
    <n v="225.00000000000006"/>
    <n v="0.4"/>
  </r>
  <r>
    <x v="0"/>
    <n v="1185732"/>
    <x v="264"/>
    <x v="0"/>
    <x v="43"/>
    <x v="45"/>
    <x v="3"/>
    <n v="0.3"/>
    <x v="39"/>
    <x v="178"/>
    <n v="120"/>
    <n v="0.4"/>
  </r>
  <r>
    <x v="0"/>
    <n v="1185732"/>
    <x v="264"/>
    <x v="0"/>
    <x v="43"/>
    <x v="45"/>
    <x v="4"/>
    <n v="0.45"/>
    <x v="37"/>
    <x v="120"/>
    <n v="236.25"/>
    <n v="0.3"/>
  </r>
  <r>
    <x v="0"/>
    <n v="1185732"/>
    <x v="264"/>
    <x v="0"/>
    <x v="43"/>
    <x v="45"/>
    <x v="5"/>
    <n v="0.35000000000000003"/>
    <x v="35"/>
    <x v="117"/>
    <n v="385.00000000000006"/>
    <n v="0.4"/>
  </r>
  <r>
    <x v="0"/>
    <n v="1185732"/>
    <x v="173"/>
    <x v="0"/>
    <x v="43"/>
    <x v="45"/>
    <x v="0"/>
    <n v="0.35000000000000003"/>
    <x v="40"/>
    <x v="737"/>
    <n v="606.375"/>
    <n v="0.35"/>
  </r>
  <r>
    <x v="0"/>
    <n v="1185732"/>
    <x v="173"/>
    <x v="0"/>
    <x v="43"/>
    <x v="45"/>
    <x v="1"/>
    <n v="0.35000000000000003"/>
    <x v="41"/>
    <x v="320"/>
    <n v="245.00000000000003"/>
    <n v="0.35"/>
  </r>
  <r>
    <x v="0"/>
    <n v="1185732"/>
    <x v="173"/>
    <x v="0"/>
    <x v="43"/>
    <x v="45"/>
    <x v="2"/>
    <n v="0.25000000000000006"/>
    <x v="38"/>
    <x v="469"/>
    <n v="225.00000000000006"/>
    <n v="0.4"/>
  </r>
  <r>
    <x v="0"/>
    <n v="1185732"/>
    <x v="173"/>
    <x v="0"/>
    <x v="43"/>
    <x v="45"/>
    <x v="3"/>
    <n v="0.3"/>
    <x v="42"/>
    <x v="375"/>
    <n v="90"/>
    <n v="0.4"/>
  </r>
  <r>
    <x v="0"/>
    <n v="1185732"/>
    <x v="173"/>
    <x v="0"/>
    <x v="43"/>
    <x v="45"/>
    <x v="4"/>
    <n v="0.45"/>
    <x v="36"/>
    <x v="180"/>
    <n v="168.75"/>
    <n v="0.3"/>
  </r>
  <r>
    <x v="0"/>
    <n v="1185732"/>
    <x v="173"/>
    <x v="0"/>
    <x v="43"/>
    <x v="45"/>
    <x v="5"/>
    <n v="0.35000000000000003"/>
    <x v="38"/>
    <x v="121"/>
    <n v="315.00000000000006"/>
    <n v="0.4"/>
  </r>
  <r>
    <x v="0"/>
    <n v="1185732"/>
    <x v="265"/>
    <x v="0"/>
    <x v="43"/>
    <x v="45"/>
    <x v="0"/>
    <n v="0.35000000000000003"/>
    <x v="34"/>
    <x v="394"/>
    <n v="581.875"/>
    <n v="0.35"/>
  </r>
  <r>
    <x v="0"/>
    <n v="1185732"/>
    <x v="265"/>
    <x v="0"/>
    <x v="43"/>
    <x v="45"/>
    <x v="1"/>
    <n v="0.35000000000000003"/>
    <x v="37"/>
    <x v="181"/>
    <n v="214.37500000000003"/>
    <n v="0.35"/>
  </r>
  <r>
    <x v="0"/>
    <n v="1185732"/>
    <x v="265"/>
    <x v="0"/>
    <x v="43"/>
    <x v="45"/>
    <x v="2"/>
    <n v="0.25000000000000006"/>
    <x v="37"/>
    <x v="706"/>
    <n v="175.00000000000006"/>
    <n v="0.4"/>
  </r>
  <r>
    <x v="0"/>
    <n v="1185732"/>
    <x v="265"/>
    <x v="0"/>
    <x v="43"/>
    <x v="45"/>
    <x v="3"/>
    <n v="0.3"/>
    <x v="39"/>
    <x v="178"/>
    <n v="120"/>
    <n v="0.4"/>
  </r>
  <r>
    <x v="0"/>
    <n v="1185732"/>
    <x v="265"/>
    <x v="0"/>
    <x v="43"/>
    <x v="45"/>
    <x v="4"/>
    <n v="0.45"/>
    <x v="39"/>
    <x v="185"/>
    <n v="135"/>
    <n v="0.3"/>
  </r>
  <r>
    <x v="0"/>
    <n v="1185732"/>
    <x v="265"/>
    <x v="0"/>
    <x v="43"/>
    <x v="45"/>
    <x v="5"/>
    <n v="0.35000000000000003"/>
    <x v="44"/>
    <x v="622"/>
    <n v="350.00000000000006"/>
    <n v="0.4"/>
  </r>
  <r>
    <x v="0"/>
    <n v="1185732"/>
    <x v="61"/>
    <x v="0"/>
    <x v="43"/>
    <x v="45"/>
    <x v="0"/>
    <n v="0.49999999999999994"/>
    <x v="65"/>
    <x v="719"/>
    <n v="909.99999999999977"/>
    <n v="0.35"/>
  </r>
  <r>
    <x v="0"/>
    <n v="1185732"/>
    <x v="61"/>
    <x v="0"/>
    <x v="43"/>
    <x v="45"/>
    <x v="1"/>
    <n v="0.45"/>
    <x v="38"/>
    <x v="177"/>
    <n v="354.375"/>
    <n v="0.35"/>
  </r>
  <r>
    <x v="0"/>
    <n v="1185732"/>
    <x v="61"/>
    <x v="0"/>
    <x v="43"/>
    <x v="45"/>
    <x v="2"/>
    <n v="0.4"/>
    <x v="44"/>
    <x v="123"/>
    <n v="400"/>
    <n v="0.4"/>
  </r>
  <r>
    <x v="0"/>
    <n v="1185732"/>
    <x v="61"/>
    <x v="0"/>
    <x v="43"/>
    <x v="45"/>
    <x v="3"/>
    <n v="0.4"/>
    <x v="41"/>
    <x v="134"/>
    <n v="320"/>
    <n v="0.4"/>
  </r>
  <r>
    <x v="0"/>
    <n v="1185732"/>
    <x v="61"/>
    <x v="0"/>
    <x v="43"/>
    <x v="45"/>
    <x v="4"/>
    <n v="0.49999999999999994"/>
    <x v="38"/>
    <x v="486"/>
    <n v="337.49999999999994"/>
    <n v="0.3"/>
  </r>
  <r>
    <x v="0"/>
    <n v="1185732"/>
    <x v="61"/>
    <x v="0"/>
    <x v="43"/>
    <x v="45"/>
    <x v="5"/>
    <n v="0.54999999999999993"/>
    <x v="45"/>
    <x v="237"/>
    <n v="770"/>
    <n v="0.4"/>
  </r>
  <r>
    <x v="0"/>
    <n v="1185732"/>
    <x v="266"/>
    <x v="0"/>
    <x v="43"/>
    <x v="45"/>
    <x v="0"/>
    <n v="0.49999999999999994"/>
    <x v="25"/>
    <x v="591"/>
    <n v="1049.9999999999998"/>
    <n v="0.35"/>
  </r>
  <r>
    <x v="0"/>
    <n v="1185732"/>
    <x v="266"/>
    <x v="0"/>
    <x v="43"/>
    <x v="45"/>
    <x v="1"/>
    <n v="0.45"/>
    <x v="45"/>
    <x v="151"/>
    <n v="551.25"/>
    <n v="0.35"/>
  </r>
  <r>
    <x v="0"/>
    <n v="1185732"/>
    <x v="266"/>
    <x v="0"/>
    <x v="43"/>
    <x v="45"/>
    <x v="2"/>
    <n v="0.4"/>
    <x v="35"/>
    <x v="130"/>
    <n v="440"/>
    <n v="0.4"/>
  </r>
  <r>
    <x v="0"/>
    <n v="1185732"/>
    <x v="266"/>
    <x v="0"/>
    <x v="43"/>
    <x v="45"/>
    <x v="3"/>
    <n v="0.4"/>
    <x v="44"/>
    <x v="123"/>
    <n v="400"/>
    <n v="0.4"/>
  </r>
  <r>
    <x v="0"/>
    <n v="1185732"/>
    <x v="266"/>
    <x v="0"/>
    <x v="43"/>
    <x v="45"/>
    <x v="4"/>
    <n v="0.49999999999999994"/>
    <x v="44"/>
    <x v="589"/>
    <n v="374.99999999999994"/>
    <n v="0.3"/>
  </r>
  <r>
    <x v="0"/>
    <n v="1185732"/>
    <x v="266"/>
    <x v="0"/>
    <x v="43"/>
    <x v="45"/>
    <x v="5"/>
    <n v="0.54999999999999993"/>
    <x v="47"/>
    <x v="208"/>
    <n v="879.99999999999989"/>
    <n v="0.4"/>
  </r>
  <r>
    <x v="0"/>
    <n v="1185732"/>
    <x v="176"/>
    <x v="0"/>
    <x v="43"/>
    <x v="45"/>
    <x v="0"/>
    <n v="0.49999999999999994"/>
    <x v="23"/>
    <x v="738"/>
    <n v="1093.7499999999998"/>
    <n v="0.35"/>
  </r>
  <r>
    <x v="0"/>
    <n v="1185732"/>
    <x v="176"/>
    <x v="0"/>
    <x v="43"/>
    <x v="45"/>
    <x v="1"/>
    <n v="0.45"/>
    <x v="48"/>
    <x v="153"/>
    <n v="590.625"/>
    <n v="0.35"/>
  </r>
  <r>
    <x v="0"/>
    <n v="1185732"/>
    <x v="176"/>
    <x v="0"/>
    <x v="43"/>
    <x v="45"/>
    <x v="2"/>
    <n v="0.4"/>
    <x v="49"/>
    <x v="147"/>
    <n v="480"/>
    <n v="0.4"/>
  </r>
  <r>
    <x v="0"/>
    <n v="1185732"/>
    <x v="176"/>
    <x v="0"/>
    <x v="43"/>
    <x v="45"/>
    <x v="3"/>
    <n v="0.4"/>
    <x v="44"/>
    <x v="123"/>
    <n v="400"/>
    <n v="0.4"/>
  </r>
  <r>
    <x v="0"/>
    <n v="1185732"/>
    <x v="176"/>
    <x v="0"/>
    <x v="43"/>
    <x v="45"/>
    <x v="4"/>
    <n v="0.49999999999999994"/>
    <x v="35"/>
    <x v="695"/>
    <n v="412.49999999999994"/>
    <n v="0.3"/>
  </r>
  <r>
    <x v="0"/>
    <n v="1185732"/>
    <x v="176"/>
    <x v="0"/>
    <x v="43"/>
    <x v="45"/>
    <x v="5"/>
    <n v="0.54999999999999993"/>
    <x v="32"/>
    <x v="357"/>
    <n v="989.99999999999989"/>
    <n v="0.4"/>
  </r>
  <r>
    <x v="0"/>
    <n v="1185732"/>
    <x v="117"/>
    <x v="0"/>
    <x v="43"/>
    <x v="45"/>
    <x v="0"/>
    <n v="0.49999999999999994"/>
    <x v="25"/>
    <x v="591"/>
    <n v="1049.9999999999998"/>
    <n v="0.35"/>
  </r>
  <r>
    <x v="0"/>
    <n v="1185732"/>
    <x v="117"/>
    <x v="0"/>
    <x v="43"/>
    <x v="45"/>
    <x v="1"/>
    <n v="0.45"/>
    <x v="48"/>
    <x v="153"/>
    <n v="590.625"/>
    <n v="0.35"/>
  </r>
  <r>
    <x v="0"/>
    <n v="1185732"/>
    <x v="117"/>
    <x v="0"/>
    <x v="43"/>
    <x v="45"/>
    <x v="2"/>
    <n v="0.4"/>
    <x v="49"/>
    <x v="147"/>
    <n v="480"/>
    <n v="0.4"/>
  </r>
  <r>
    <x v="0"/>
    <n v="1185732"/>
    <x v="117"/>
    <x v="0"/>
    <x v="43"/>
    <x v="45"/>
    <x v="3"/>
    <n v="0.4"/>
    <x v="41"/>
    <x v="134"/>
    <n v="320"/>
    <n v="0.4"/>
  </r>
  <r>
    <x v="0"/>
    <n v="1185732"/>
    <x v="117"/>
    <x v="0"/>
    <x v="43"/>
    <x v="45"/>
    <x v="4"/>
    <n v="0.49999999999999994"/>
    <x v="37"/>
    <x v="688"/>
    <n v="262.49999999999994"/>
    <n v="0.3"/>
  </r>
  <r>
    <x v="0"/>
    <n v="1185732"/>
    <x v="117"/>
    <x v="0"/>
    <x v="43"/>
    <x v="45"/>
    <x v="5"/>
    <n v="0.54999999999999993"/>
    <x v="45"/>
    <x v="237"/>
    <n v="770"/>
    <n v="0.4"/>
  </r>
  <r>
    <x v="0"/>
    <n v="1185732"/>
    <x v="63"/>
    <x v="0"/>
    <x v="43"/>
    <x v="45"/>
    <x v="0"/>
    <n v="0.49999999999999994"/>
    <x v="34"/>
    <x v="739"/>
    <n v="831.24999999999977"/>
    <n v="0.35"/>
  </r>
  <r>
    <x v="0"/>
    <n v="1185732"/>
    <x v="63"/>
    <x v="0"/>
    <x v="43"/>
    <x v="45"/>
    <x v="1"/>
    <n v="0.45"/>
    <x v="35"/>
    <x v="116"/>
    <n v="433.125"/>
    <n v="0.35"/>
  </r>
  <r>
    <x v="0"/>
    <n v="1185732"/>
    <x v="63"/>
    <x v="0"/>
    <x v="43"/>
    <x v="45"/>
    <x v="2"/>
    <n v="0.4"/>
    <x v="37"/>
    <x v="135"/>
    <n v="280"/>
    <n v="0.4"/>
  </r>
  <r>
    <x v="0"/>
    <n v="1185732"/>
    <x v="63"/>
    <x v="0"/>
    <x v="43"/>
    <x v="45"/>
    <x v="3"/>
    <n v="0.4"/>
    <x v="43"/>
    <x v="128"/>
    <n v="240"/>
    <n v="0.4"/>
  </r>
  <r>
    <x v="0"/>
    <n v="1185732"/>
    <x v="63"/>
    <x v="0"/>
    <x v="43"/>
    <x v="45"/>
    <x v="4"/>
    <n v="0.49999999999999994"/>
    <x v="43"/>
    <x v="382"/>
    <n v="224.99999999999997"/>
    <n v="0.3"/>
  </r>
  <r>
    <x v="0"/>
    <n v="1185732"/>
    <x v="63"/>
    <x v="0"/>
    <x v="43"/>
    <x v="45"/>
    <x v="5"/>
    <n v="0.54999999999999993"/>
    <x v="44"/>
    <x v="695"/>
    <n v="549.99999999999989"/>
    <n v="0.4"/>
  </r>
  <r>
    <x v="0"/>
    <n v="1185732"/>
    <x v="267"/>
    <x v="0"/>
    <x v="43"/>
    <x v="45"/>
    <x v="0"/>
    <n v="0.54999999999999993"/>
    <x v="33"/>
    <x v="338"/>
    <n v="818.12499999999977"/>
    <n v="0.35"/>
  </r>
  <r>
    <x v="0"/>
    <n v="1185732"/>
    <x v="267"/>
    <x v="0"/>
    <x v="43"/>
    <x v="45"/>
    <x v="1"/>
    <n v="0.5"/>
    <x v="44"/>
    <x v="142"/>
    <n v="437.5"/>
    <n v="0.35"/>
  </r>
  <r>
    <x v="0"/>
    <n v="1185732"/>
    <x v="267"/>
    <x v="0"/>
    <x v="43"/>
    <x v="45"/>
    <x v="2"/>
    <n v="0.5"/>
    <x v="43"/>
    <x v="126"/>
    <n v="300"/>
    <n v="0.4"/>
  </r>
  <r>
    <x v="0"/>
    <n v="1185732"/>
    <x v="267"/>
    <x v="0"/>
    <x v="43"/>
    <x v="45"/>
    <x v="3"/>
    <n v="0.5"/>
    <x v="36"/>
    <x v="143"/>
    <n v="250"/>
    <n v="0.4"/>
  </r>
  <r>
    <x v="0"/>
    <n v="1185732"/>
    <x v="267"/>
    <x v="0"/>
    <x v="43"/>
    <x v="45"/>
    <x v="4"/>
    <n v="0.6"/>
    <x v="36"/>
    <x v="126"/>
    <n v="225"/>
    <n v="0.3"/>
  </r>
  <r>
    <x v="0"/>
    <n v="1185732"/>
    <x v="267"/>
    <x v="0"/>
    <x v="43"/>
    <x v="45"/>
    <x v="5"/>
    <n v="0.64999999999999991"/>
    <x v="44"/>
    <x v="144"/>
    <n v="650"/>
    <n v="0.4"/>
  </r>
  <r>
    <x v="0"/>
    <n v="1185732"/>
    <x v="268"/>
    <x v="0"/>
    <x v="43"/>
    <x v="45"/>
    <x v="0"/>
    <n v="0.6"/>
    <x v="47"/>
    <x v="50"/>
    <n v="840"/>
    <n v="0.35"/>
  </r>
  <r>
    <x v="0"/>
    <n v="1185732"/>
    <x v="268"/>
    <x v="0"/>
    <x v="43"/>
    <x v="45"/>
    <x v="1"/>
    <n v="0.5"/>
    <x v="35"/>
    <x v="140"/>
    <n v="481.24999999999994"/>
    <n v="0.35"/>
  </r>
  <r>
    <x v="0"/>
    <n v="1185732"/>
    <x v="268"/>
    <x v="0"/>
    <x v="43"/>
    <x v="45"/>
    <x v="2"/>
    <n v="0.5"/>
    <x v="84"/>
    <x v="198"/>
    <n v="540"/>
    <n v="0.4"/>
  </r>
  <r>
    <x v="0"/>
    <n v="1185732"/>
    <x v="268"/>
    <x v="0"/>
    <x v="43"/>
    <x v="45"/>
    <x v="3"/>
    <n v="0.5"/>
    <x v="44"/>
    <x v="142"/>
    <n v="500"/>
    <n v="0.4"/>
  </r>
  <r>
    <x v="0"/>
    <n v="1185732"/>
    <x v="268"/>
    <x v="0"/>
    <x v="43"/>
    <x v="45"/>
    <x v="4"/>
    <n v="0.6"/>
    <x v="38"/>
    <x v="198"/>
    <n v="405"/>
    <n v="0.3"/>
  </r>
  <r>
    <x v="0"/>
    <n v="1185732"/>
    <x v="268"/>
    <x v="0"/>
    <x v="43"/>
    <x v="45"/>
    <x v="5"/>
    <n v="0.64999999999999991"/>
    <x v="46"/>
    <x v="262"/>
    <n v="844.99999999999989"/>
    <n v="0.4"/>
  </r>
  <r>
    <x v="0"/>
    <n v="1185732"/>
    <x v="269"/>
    <x v="0"/>
    <x v="43"/>
    <x v="45"/>
    <x v="0"/>
    <n v="0.6"/>
    <x v="21"/>
    <x v="211"/>
    <n v="1155"/>
    <n v="0.35"/>
  </r>
  <r>
    <x v="0"/>
    <n v="1185732"/>
    <x v="269"/>
    <x v="0"/>
    <x v="43"/>
    <x v="45"/>
    <x v="1"/>
    <n v="0.5"/>
    <x v="45"/>
    <x v="157"/>
    <n v="612.5"/>
    <n v="0.35"/>
  </r>
  <r>
    <x v="0"/>
    <n v="1185732"/>
    <x v="269"/>
    <x v="0"/>
    <x v="43"/>
    <x v="45"/>
    <x v="2"/>
    <n v="0.5"/>
    <x v="46"/>
    <x v="132"/>
    <n v="650"/>
    <n v="0.4"/>
  </r>
  <r>
    <x v="0"/>
    <n v="1185732"/>
    <x v="269"/>
    <x v="0"/>
    <x v="43"/>
    <x v="45"/>
    <x v="3"/>
    <n v="0.5"/>
    <x v="35"/>
    <x v="140"/>
    <n v="550"/>
    <n v="0.4"/>
  </r>
  <r>
    <x v="0"/>
    <n v="1185732"/>
    <x v="269"/>
    <x v="0"/>
    <x v="43"/>
    <x v="45"/>
    <x v="4"/>
    <n v="0.6"/>
    <x v="35"/>
    <x v="240"/>
    <n v="495"/>
    <n v="0.3"/>
  </r>
  <r>
    <x v="0"/>
    <n v="1185732"/>
    <x v="269"/>
    <x v="0"/>
    <x v="43"/>
    <x v="45"/>
    <x v="5"/>
    <n v="0.64999999999999991"/>
    <x v="48"/>
    <x v="264"/>
    <n v="974.99999999999989"/>
    <n v="0.4"/>
  </r>
  <r>
    <x v="0"/>
    <n v="1185732"/>
    <x v="48"/>
    <x v="0"/>
    <x v="44"/>
    <x v="46"/>
    <x v="0"/>
    <n v="0.4"/>
    <x v="24"/>
    <x v="47"/>
    <n v="800"/>
    <n v="0.4"/>
  </r>
  <r>
    <x v="0"/>
    <n v="1185732"/>
    <x v="48"/>
    <x v="0"/>
    <x v="44"/>
    <x v="46"/>
    <x v="1"/>
    <n v="0.4"/>
    <x v="49"/>
    <x v="147"/>
    <n v="480"/>
    <n v="0.4"/>
  </r>
  <r>
    <x v="0"/>
    <n v="1185732"/>
    <x v="48"/>
    <x v="0"/>
    <x v="44"/>
    <x v="46"/>
    <x v="2"/>
    <n v="0.30000000000000004"/>
    <x v="49"/>
    <x v="395"/>
    <n v="270"/>
    <n v="0.3"/>
  </r>
  <r>
    <x v="0"/>
    <n v="1185732"/>
    <x v="48"/>
    <x v="0"/>
    <x v="44"/>
    <x v="46"/>
    <x v="3"/>
    <n v="0.35"/>
    <x v="43"/>
    <x v="311"/>
    <n v="157.5"/>
    <n v="0.3"/>
  </r>
  <r>
    <x v="0"/>
    <n v="1185732"/>
    <x v="48"/>
    <x v="0"/>
    <x v="44"/>
    <x v="46"/>
    <x v="4"/>
    <n v="0.5"/>
    <x v="41"/>
    <x v="123"/>
    <n v="300"/>
    <n v="0.3"/>
  </r>
  <r>
    <x v="0"/>
    <n v="1185732"/>
    <x v="48"/>
    <x v="0"/>
    <x v="44"/>
    <x v="46"/>
    <x v="5"/>
    <n v="0.4"/>
    <x v="49"/>
    <x v="147"/>
    <n v="420"/>
    <n v="0.35"/>
  </r>
  <r>
    <x v="0"/>
    <n v="1185732"/>
    <x v="49"/>
    <x v="0"/>
    <x v="44"/>
    <x v="46"/>
    <x v="0"/>
    <n v="0.4"/>
    <x v="21"/>
    <x v="42"/>
    <n v="880"/>
    <n v="0.4"/>
  </r>
  <r>
    <x v="0"/>
    <n v="1185732"/>
    <x v="49"/>
    <x v="0"/>
    <x v="44"/>
    <x v="46"/>
    <x v="1"/>
    <n v="0.4"/>
    <x v="41"/>
    <x v="134"/>
    <n v="320"/>
    <n v="0.4"/>
  </r>
  <r>
    <x v="0"/>
    <n v="1185732"/>
    <x v="49"/>
    <x v="0"/>
    <x v="44"/>
    <x v="46"/>
    <x v="2"/>
    <n v="0.30000000000000004"/>
    <x v="44"/>
    <x v="398"/>
    <n v="225.00000000000003"/>
    <n v="0.3"/>
  </r>
  <r>
    <x v="0"/>
    <n v="1185732"/>
    <x v="49"/>
    <x v="0"/>
    <x v="44"/>
    <x v="46"/>
    <x v="3"/>
    <n v="0.35"/>
    <x v="36"/>
    <x v="324"/>
    <n v="131.25"/>
    <n v="0.3"/>
  </r>
  <r>
    <x v="0"/>
    <n v="1185732"/>
    <x v="49"/>
    <x v="0"/>
    <x v="44"/>
    <x v="46"/>
    <x v="4"/>
    <n v="0.5"/>
    <x v="41"/>
    <x v="123"/>
    <n v="300"/>
    <n v="0.3"/>
  </r>
  <r>
    <x v="0"/>
    <n v="1185732"/>
    <x v="49"/>
    <x v="0"/>
    <x v="44"/>
    <x v="46"/>
    <x v="5"/>
    <n v="0.4"/>
    <x v="49"/>
    <x v="147"/>
    <n v="420"/>
    <n v="0.35"/>
  </r>
  <r>
    <x v="0"/>
    <n v="1185732"/>
    <x v="14"/>
    <x v="0"/>
    <x v="44"/>
    <x v="46"/>
    <x v="0"/>
    <n v="0.4"/>
    <x v="65"/>
    <x v="740"/>
    <n v="832"/>
    <n v="0.4"/>
  </r>
  <r>
    <x v="0"/>
    <n v="1185732"/>
    <x v="14"/>
    <x v="0"/>
    <x v="44"/>
    <x v="46"/>
    <x v="1"/>
    <n v="0.4"/>
    <x v="38"/>
    <x v="124"/>
    <n v="360"/>
    <n v="0.4"/>
  </r>
  <r>
    <x v="0"/>
    <n v="1185732"/>
    <x v="14"/>
    <x v="0"/>
    <x v="44"/>
    <x v="46"/>
    <x v="2"/>
    <n v="0.30000000000000004"/>
    <x v="44"/>
    <x v="398"/>
    <n v="225.00000000000003"/>
    <n v="0.3"/>
  </r>
  <r>
    <x v="0"/>
    <n v="1185732"/>
    <x v="14"/>
    <x v="0"/>
    <x v="44"/>
    <x v="46"/>
    <x v="3"/>
    <n v="0.35"/>
    <x v="39"/>
    <x v="326"/>
    <n v="105"/>
    <n v="0.3"/>
  </r>
  <r>
    <x v="0"/>
    <n v="1185732"/>
    <x v="14"/>
    <x v="0"/>
    <x v="44"/>
    <x v="46"/>
    <x v="4"/>
    <n v="0.5"/>
    <x v="43"/>
    <x v="126"/>
    <n v="225"/>
    <n v="0.3"/>
  </r>
  <r>
    <x v="0"/>
    <n v="1185732"/>
    <x v="14"/>
    <x v="0"/>
    <x v="44"/>
    <x v="46"/>
    <x v="5"/>
    <n v="0.4"/>
    <x v="44"/>
    <x v="123"/>
    <n v="350"/>
    <n v="0.35"/>
  </r>
  <r>
    <x v="0"/>
    <n v="1185732"/>
    <x v="50"/>
    <x v="0"/>
    <x v="44"/>
    <x v="46"/>
    <x v="0"/>
    <n v="0.4"/>
    <x v="24"/>
    <x v="47"/>
    <n v="800"/>
    <n v="0.4"/>
  </r>
  <r>
    <x v="0"/>
    <n v="1185732"/>
    <x v="50"/>
    <x v="0"/>
    <x v="44"/>
    <x v="46"/>
    <x v="1"/>
    <n v="0.4"/>
    <x v="41"/>
    <x v="134"/>
    <n v="320"/>
    <n v="0.4"/>
  </r>
  <r>
    <x v="0"/>
    <n v="1185732"/>
    <x v="50"/>
    <x v="0"/>
    <x v="44"/>
    <x v="46"/>
    <x v="2"/>
    <n v="0.30000000000000004"/>
    <x v="41"/>
    <x v="399"/>
    <n v="180.00000000000003"/>
    <n v="0.3"/>
  </r>
  <r>
    <x v="0"/>
    <n v="1185732"/>
    <x v="50"/>
    <x v="0"/>
    <x v="44"/>
    <x v="46"/>
    <x v="3"/>
    <n v="0.35"/>
    <x v="36"/>
    <x v="324"/>
    <n v="131.25"/>
    <n v="0.3"/>
  </r>
  <r>
    <x v="0"/>
    <n v="1185732"/>
    <x v="50"/>
    <x v="0"/>
    <x v="44"/>
    <x v="46"/>
    <x v="4"/>
    <n v="0.5"/>
    <x v="36"/>
    <x v="143"/>
    <n v="187.5"/>
    <n v="0.3"/>
  </r>
  <r>
    <x v="0"/>
    <n v="1185732"/>
    <x v="50"/>
    <x v="0"/>
    <x v="44"/>
    <x v="46"/>
    <x v="5"/>
    <n v="0.4"/>
    <x v="35"/>
    <x v="130"/>
    <n v="385"/>
    <n v="0.35"/>
  </r>
  <r>
    <x v="0"/>
    <n v="1185732"/>
    <x v="51"/>
    <x v="0"/>
    <x v="44"/>
    <x v="46"/>
    <x v="0"/>
    <n v="0.54999999999999993"/>
    <x v="63"/>
    <x v="741"/>
    <n v="1198.9999999999998"/>
    <n v="0.4"/>
  </r>
  <r>
    <x v="0"/>
    <n v="1185732"/>
    <x v="51"/>
    <x v="0"/>
    <x v="44"/>
    <x v="46"/>
    <x v="1"/>
    <n v="0.5"/>
    <x v="44"/>
    <x v="142"/>
    <n v="500"/>
    <n v="0.4"/>
  </r>
  <r>
    <x v="0"/>
    <n v="1185732"/>
    <x v="51"/>
    <x v="0"/>
    <x v="44"/>
    <x v="46"/>
    <x v="2"/>
    <n v="0.45"/>
    <x v="35"/>
    <x v="116"/>
    <n v="371.25"/>
    <n v="0.3"/>
  </r>
  <r>
    <x v="0"/>
    <n v="1185732"/>
    <x v="51"/>
    <x v="0"/>
    <x v="44"/>
    <x v="46"/>
    <x v="3"/>
    <n v="0.45"/>
    <x v="38"/>
    <x v="177"/>
    <n v="303.75"/>
    <n v="0.3"/>
  </r>
  <r>
    <x v="0"/>
    <n v="1185732"/>
    <x v="51"/>
    <x v="0"/>
    <x v="44"/>
    <x v="46"/>
    <x v="4"/>
    <n v="0.54999999999999993"/>
    <x v="44"/>
    <x v="695"/>
    <n v="412.49999999999994"/>
    <n v="0.3"/>
  </r>
  <r>
    <x v="0"/>
    <n v="1185732"/>
    <x v="51"/>
    <x v="0"/>
    <x v="44"/>
    <x v="46"/>
    <x v="5"/>
    <n v="0.6"/>
    <x v="48"/>
    <x v="39"/>
    <n v="787.5"/>
    <n v="0.35"/>
  </r>
  <r>
    <x v="0"/>
    <n v="1185732"/>
    <x v="52"/>
    <x v="0"/>
    <x v="44"/>
    <x v="46"/>
    <x v="0"/>
    <n v="0.54999999999999993"/>
    <x v="23"/>
    <x v="742"/>
    <n v="1375"/>
    <n v="0.4"/>
  </r>
  <r>
    <x v="0"/>
    <n v="1185732"/>
    <x v="52"/>
    <x v="0"/>
    <x v="44"/>
    <x v="46"/>
    <x v="1"/>
    <n v="0.5"/>
    <x v="48"/>
    <x v="203"/>
    <n v="750"/>
    <n v="0.4"/>
  </r>
  <r>
    <x v="0"/>
    <n v="1185732"/>
    <x v="52"/>
    <x v="0"/>
    <x v="44"/>
    <x v="46"/>
    <x v="2"/>
    <n v="0.45"/>
    <x v="49"/>
    <x v="198"/>
    <n v="405"/>
    <n v="0.3"/>
  </r>
  <r>
    <x v="0"/>
    <n v="1185732"/>
    <x v="52"/>
    <x v="0"/>
    <x v="44"/>
    <x v="46"/>
    <x v="3"/>
    <n v="0.45"/>
    <x v="35"/>
    <x v="116"/>
    <n v="371.25"/>
    <n v="0.3"/>
  </r>
  <r>
    <x v="0"/>
    <n v="1185732"/>
    <x v="52"/>
    <x v="0"/>
    <x v="44"/>
    <x v="46"/>
    <x v="4"/>
    <n v="0.54999999999999993"/>
    <x v="35"/>
    <x v="409"/>
    <n v="453.74999999999994"/>
    <n v="0.3"/>
  </r>
  <r>
    <x v="0"/>
    <n v="1185732"/>
    <x v="52"/>
    <x v="0"/>
    <x v="44"/>
    <x v="46"/>
    <x v="5"/>
    <n v="0.6"/>
    <x v="33"/>
    <x v="141"/>
    <n v="892.5"/>
    <n v="0.35"/>
  </r>
  <r>
    <x v="0"/>
    <n v="1185732"/>
    <x v="18"/>
    <x v="0"/>
    <x v="44"/>
    <x v="46"/>
    <x v="0"/>
    <n v="0.54999999999999993"/>
    <x v="26"/>
    <x v="734"/>
    <n v="1430"/>
    <n v="0.4"/>
  </r>
  <r>
    <x v="0"/>
    <n v="1185732"/>
    <x v="18"/>
    <x v="0"/>
    <x v="44"/>
    <x v="46"/>
    <x v="1"/>
    <n v="0.5"/>
    <x v="47"/>
    <x v="47"/>
    <n v="800"/>
    <n v="0.4"/>
  </r>
  <r>
    <x v="0"/>
    <n v="1185732"/>
    <x v="18"/>
    <x v="0"/>
    <x v="44"/>
    <x v="46"/>
    <x v="2"/>
    <n v="0.45"/>
    <x v="46"/>
    <x v="334"/>
    <n v="438.75"/>
    <n v="0.3"/>
  </r>
  <r>
    <x v="0"/>
    <n v="1185732"/>
    <x v="18"/>
    <x v="0"/>
    <x v="44"/>
    <x v="46"/>
    <x v="3"/>
    <n v="0.45"/>
    <x v="35"/>
    <x v="116"/>
    <n v="371.25"/>
    <n v="0.3"/>
  </r>
  <r>
    <x v="0"/>
    <n v="1185732"/>
    <x v="18"/>
    <x v="0"/>
    <x v="44"/>
    <x v="46"/>
    <x v="4"/>
    <n v="0.54999999999999993"/>
    <x v="49"/>
    <x v="209"/>
    <n v="494.99999999999989"/>
    <n v="0.3"/>
  </r>
  <r>
    <x v="0"/>
    <n v="1185732"/>
    <x v="18"/>
    <x v="0"/>
    <x v="44"/>
    <x v="46"/>
    <x v="5"/>
    <n v="0.6"/>
    <x v="34"/>
    <x v="175"/>
    <n v="997.49999999999989"/>
    <n v="0.35"/>
  </r>
  <r>
    <x v="0"/>
    <n v="1185732"/>
    <x v="53"/>
    <x v="0"/>
    <x v="44"/>
    <x v="46"/>
    <x v="0"/>
    <n v="0.54999999999999993"/>
    <x v="23"/>
    <x v="742"/>
    <n v="1375"/>
    <n v="0.4"/>
  </r>
  <r>
    <x v="0"/>
    <n v="1185732"/>
    <x v="53"/>
    <x v="0"/>
    <x v="44"/>
    <x v="46"/>
    <x v="1"/>
    <n v="0.5"/>
    <x v="47"/>
    <x v="47"/>
    <n v="800"/>
    <n v="0.4"/>
  </r>
  <r>
    <x v="0"/>
    <n v="1185732"/>
    <x v="53"/>
    <x v="0"/>
    <x v="44"/>
    <x v="46"/>
    <x v="2"/>
    <n v="0.45"/>
    <x v="46"/>
    <x v="334"/>
    <n v="438.75"/>
    <n v="0.3"/>
  </r>
  <r>
    <x v="0"/>
    <n v="1185732"/>
    <x v="53"/>
    <x v="0"/>
    <x v="44"/>
    <x v="46"/>
    <x v="3"/>
    <n v="0.45"/>
    <x v="38"/>
    <x v="177"/>
    <n v="303.75"/>
    <n v="0.3"/>
  </r>
  <r>
    <x v="0"/>
    <n v="1185732"/>
    <x v="53"/>
    <x v="0"/>
    <x v="44"/>
    <x v="46"/>
    <x v="4"/>
    <n v="0.54999999999999993"/>
    <x v="41"/>
    <x v="405"/>
    <n v="329.99999999999994"/>
    <n v="0.3"/>
  </r>
  <r>
    <x v="0"/>
    <n v="1185732"/>
    <x v="53"/>
    <x v="0"/>
    <x v="44"/>
    <x v="46"/>
    <x v="5"/>
    <n v="0.6"/>
    <x v="48"/>
    <x v="39"/>
    <n v="787.5"/>
    <n v="0.35"/>
  </r>
  <r>
    <x v="0"/>
    <n v="1185732"/>
    <x v="54"/>
    <x v="0"/>
    <x v="44"/>
    <x v="46"/>
    <x v="0"/>
    <n v="0.54999999999999993"/>
    <x v="24"/>
    <x v="359"/>
    <n v="1099.9999999999998"/>
    <n v="0.4"/>
  </r>
  <r>
    <x v="0"/>
    <n v="1185732"/>
    <x v="54"/>
    <x v="0"/>
    <x v="44"/>
    <x v="46"/>
    <x v="1"/>
    <n v="0.5"/>
    <x v="49"/>
    <x v="146"/>
    <n v="600"/>
    <n v="0.4"/>
  </r>
  <r>
    <x v="0"/>
    <n v="1185732"/>
    <x v="54"/>
    <x v="0"/>
    <x v="44"/>
    <x v="46"/>
    <x v="2"/>
    <n v="0.45"/>
    <x v="41"/>
    <x v="124"/>
    <n v="270"/>
    <n v="0.3"/>
  </r>
  <r>
    <x v="0"/>
    <n v="1185732"/>
    <x v="54"/>
    <x v="0"/>
    <x v="44"/>
    <x v="46"/>
    <x v="3"/>
    <n v="0.45"/>
    <x v="37"/>
    <x v="120"/>
    <n v="236.25"/>
    <n v="0.3"/>
  </r>
  <r>
    <x v="0"/>
    <n v="1185732"/>
    <x v="54"/>
    <x v="0"/>
    <x v="44"/>
    <x v="46"/>
    <x v="4"/>
    <n v="0.54999999999999993"/>
    <x v="37"/>
    <x v="119"/>
    <n v="288.74999999999994"/>
    <n v="0.3"/>
  </r>
  <r>
    <x v="0"/>
    <n v="1185732"/>
    <x v="54"/>
    <x v="0"/>
    <x v="44"/>
    <x v="46"/>
    <x v="5"/>
    <n v="0.6"/>
    <x v="35"/>
    <x v="240"/>
    <n v="577.5"/>
    <n v="0.35"/>
  </r>
  <r>
    <x v="0"/>
    <n v="1185732"/>
    <x v="55"/>
    <x v="0"/>
    <x v="44"/>
    <x v="46"/>
    <x v="0"/>
    <n v="0.6"/>
    <x v="32"/>
    <x v="52"/>
    <n v="1080"/>
    <n v="0.4"/>
  </r>
  <r>
    <x v="0"/>
    <n v="1185732"/>
    <x v="55"/>
    <x v="0"/>
    <x v="44"/>
    <x v="46"/>
    <x v="1"/>
    <n v="0.55000000000000004"/>
    <x v="35"/>
    <x v="408"/>
    <n v="605.00000000000011"/>
    <n v="0.4"/>
  </r>
  <r>
    <x v="0"/>
    <n v="1185732"/>
    <x v="55"/>
    <x v="0"/>
    <x v="44"/>
    <x v="46"/>
    <x v="2"/>
    <n v="0.55000000000000004"/>
    <x v="37"/>
    <x v="117"/>
    <n v="288.75"/>
    <n v="0.3"/>
  </r>
  <r>
    <x v="0"/>
    <n v="1185732"/>
    <x v="55"/>
    <x v="0"/>
    <x v="44"/>
    <x v="46"/>
    <x v="3"/>
    <n v="0.55000000000000004"/>
    <x v="43"/>
    <x v="188"/>
    <n v="247.50000000000003"/>
    <n v="0.3"/>
  </r>
  <r>
    <x v="0"/>
    <n v="1185732"/>
    <x v="55"/>
    <x v="0"/>
    <x v="44"/>
    <x v="46"/>
    <x v="4"/>
    <n v="0.65"/>
    <x v="43"/>
    <x v="145"/>
    <n v="292.5"/>
    <n v="0.3"/>
  </r>
  <r>
    <x v="0"/>
    <n v="1185732"/>
    <x v="55"/>
    <x v="0"/>
    <x v="44"/>
    <x v="46"/>
    <x v="5"/>
    <n v="0.7"/>
    <x v="35"/>
    <x v="237"/>
    <n v="673.74999999999989"/>
    <n v="0.35"/>
  </r>
  <r>
    <x v="0"/>
    <n v="1185732"/>
    <x v="56"/>
    <x v="0"/>
    <x v="44"/>
    <x v="46"/>
    <x v="0"/>
    <n v="0.65"/>
    <x v="33"/>
    <x v="426"/>
    <n v="1105"/>
    <n v="0.4"/>
  </r>
  <r>
    <x v="0"/>
    <n v="1185732"/>
    <x v="56"/>
    <x v="0"/>
    <x v="44"/>
    <x v="46"/>
    <x v="1"/>
    <n v="0.55000000000000004"/>
    <x v="49"/>
    <x v="205"/>
    <n v="660.00000000000011"/>
    <n v="0.4"/>
  </r>
  <r>
    <x v="0"/>
    <n v="1185732"/>
    <x v="56"/>
    <x v="0"/>
    <x v="44"/>
    <x v="46"/>
    <x v="2"/>
    <n v="0.55000000000000004"/>
    <x v="69"/>
    <x v="743"/>
    <n v="486.75000000000006"/>
    <n v="0.3"/>
  </r>
  <r>
    <x v="0"/>
    <n v="1185732"/>
    <x v="56"/>
    <x v="0"/>
    <x v="44"/>
    <x v="46"/>
    <x v="3"/>
    <n v="0.55000000000000004"/>
    <x v="35"/>
    <x v="408"/>
    <n v="453.75000000000006"/>
    <n v="0.3"/>
  </r>
  <r>
    <x v="0"/>
    <n v="1185732"/>
    <x v="56"/>
    <x v="0"/>
    <x v="44"/>
    <x v="46"/>
    <x v="4"/>
    <n v="0.65"/>
    <x v="44"/>
    <x v="132"/>
    <n v="487.5"/>
    <n v="0.3"/>
  </r>
  <r>
    <x v="0"/>
    <n v="1185732"/>
    <x v="56"/>
    <x v="0"/>
    <x v="44"/>
    <x v="46"/>
    <x v="5"/>
    <n v="0.7"/>
    <x v="45"/>
    <x v="41"/>
    <n v="857.5"/>
    <n v="0.35"/>
  </r>
  <r>
    <x v="0"/>
    <n v="1185732"/>
    <x v="57"/>
    <x v="0"/>
    <x v="44"/>
    <x v="46"/>
    <x v="0"/>
    <n v="0.65"/>
    <x v="31"/>
    <x v="90"/>
    <n v="1495"/>
    <n v="0.4"/>
  </r>
  <r>
    <x v="0"/>
    <n v="1185732"/>
    <x v="57"/>
    <x v="0"/>
    <x v="44"/>
    <x v="46"/>
    <x v="1"/>
    <n v="0.55000000000000004"/>
    <x v="48"/>
    <x v="138"/>
    <n v="825"/>
    <n v="0.4"/>
  </r>
  <r>
    <x v="0"/>
    <n v="1185732"/>
    <x v="57"/>
    <x v="0"/>
    <x v="44"/>
    <x v="46"/>
    <x v="2"/>
    <n v="0.55000000000000004"/>
    <x v="45"/>
    <x v="136"/>
    <n v="577.5"/>
    <n v="0.3"/>
  </r>
  <r>
    <x v="0"/>
    <n v="1185732"/>
    <x v="57"/>
    <x v="0"/>
    <x v="44"/>
    <x v="46"/>
    <x v="3"/>
    <n v="0.55000000000000004"/>
    <x v="49"/>
    <x v="205"/>
    <n v="495.00000000000006"/>
    <n v="0.3"/>
  </r>
  <r>
    <x v="0"/>
    <n v="1185732"/>
    <x v="57"/>
    <x v="0"/>
    <x v="44"/>
    <x v="46"/>
    <x v="4"/>
    <n v="0.65"/>
    <x v="49"/>
    <x v="212"/>
    <n v="585"/>
    <n v="0.3"/>
  </r>
  <r>
    <x v="0"/>
    <n v="1185732"/>
    <x v="57"/>
    <x v="0"/>
    <x v="44"/>
    <x v="46"/>
    <x v="5"/>
    <n v="0.7"/>
    <x v="47"/>
    <x v="59"/>
    <n v="979.99999999999989"/>
    <n v="0.35"/>
  </r>
  <r>
    <x v="0"/>
    <n v="1185732"/>
    <x v="136"/>
    <x v="0"/>
    <x v="45"/>
    <x v="47"/>
    <x v="0"/>
    <n v="0.35000000000000003"/>
    <x v="33"/>
    <x v="343"/>
    <n v="520.625"/>
    <n v="0.35"/>
  </r>
  <r>
    <x v="0"/>
    <n v="1185732"/>
    <x v="136"/>
    <x v="0"/>
    <x v="45"/>
    <x v="47"/>
    <x v="1"/>
    <n v="0.35000000000000003"/>
    <x v="38"/>
    <x v="121"/>
    <n v="275.625"/>
    <n v="0.35"/>
  </r>
  <r>
    <x v="0"/>
    <n v="1185732"/>
    <x v="136"/>
    <x v="0"/>
    <x v="45"/>
    <x v="47"/>
    <x v="2"/>
    <n v="0.25000000000000006"/>
    <x v="38"/>
    <x v="469"/>
    <n v="225.00000000000006"/>
    <n v="0.4"/>
  </r>
  <r>
    <x v="0"/>
    <n v="1185732"/>
    <x v="136"/>
    <x v="0"/>
    <x v="45"/>
    <x v="47"/>
    <x v="3"/>
    <n v="0.3"/>
    <x v="42"/>
    <x v="375"/>
    <n v="90"/>
    <n v="0.4"/>
  </r>
  <r>
    <x v="0"/>
    <n v="1185732"/>
    <x v="136"/>
    <x v="0"/>
    <x v="45"/>
    <x v="47"/>
    <x v="4"/>
    <n v="0.45"/>
    <x v="36"/>
    <x v="180"/>
    <n v="168.75"/>
    <n v="0.3"/>
  </r>
  <r>
    <x v="0"/>
    <n v="1185732"/>
    <x v="136"/>
    <x v="0"/>
    <x v="45"/>
    <x v="47"/>
    <x v="5"/>
    <n v="0.35000000000000003"/>
    <x v="38"/>
    <x v="121"/>
    <n v="315.00000000000006"/>
    <n v="0.4"/>
  </r>
  <r>
    <x v="0"/>
    <n v="1185732"/>
    <x v="264"/>
    <x v="0"/>
    <x v="45"/>
    <x v="47"/>
    <x v="0"/>
    <n v="0.35000000000000003"/>
    <x v="34"/>
    <x v="394"/>
    <n v="581.875"/>
    <n v="0.35"/>
  </r>
  <r>
    <x v="0"/>
    <n v="1185732"/>
    <x v="264"/>
    <x v="0"/>
    <x v="45"/>
    <x v="47"/>
    <x v="1"/>
    <n v="0.35000000000000003"/>
    <x v="36"/>
    <x v="620"/>
    <n v="153.125"/>
    <n v="0.35"/>
  </r>
  <r>
    <x v="0"/>
    <n v="1185732"/>
    <x v="264"/>
    <x v="0"/>
    <x v="45"/>
    <x v="47"/>
    <x v="2"/>
    <n v="0.25000000000000006"/>
    <x v="37"/>
    <x v="706"/>
    <n v="175.00000000000006"/>
    <n v="0.4"/>
  </r>
  <r>
    <x v="0"/>
    <n v="1185732"/>
    <x v="264"/>
    <x v="0"/>
    <x v="45"/>
    <x v="47"/>
    <x v="3"/>
    <n v="0.3"/>
    <x v="51"/>
    <x v="374"/>
    <n v="60"/>
    <n v="0.4"/>
  </r>
  <r>
    <x v="0"/>
    <n v="1185732"/>
    <x v="264"/>
    <x v="0"/>
    <x v="45"/>
    <x v="47"/>
    <x v="4"/>
    <n v="0.45"/>
    <x v="36"/>
    <x v="180"/>
    <n v="168.75"/>
    <n v="0.3"/>
  </r>
  <r>
    <x v="0"/>
    <n v="1185732"/>
    <x v="264"/>
    <x v="0"/>
    <x v="45"/>
    <x v="47"/>
    <x v="5"/>
    <n v="0.35000000000000003"/>
    <x v="38"/>
    <x v="121"/>
    <n v="315.00000000000006"/>
    <n v="0.4"/>
  </r>
  <r>
    <x v="0"/>
    <n v="1185732"/>
    <x v="173"/>
    <x v="0"/>
    <x v="45"/>
    <x v="47"/>
    <x v="0"/>
    <n v="0.35000000000000003"/>
    <x v="52"/>
    <x v="727"/>
    <n v="545.125"/>
    <n v="0.35"/>
  </r>
  <r>
    <x v="0"/>
    <n v="1185732"/>
    <x v="173"/>
    <x v="0"/>
    <x v="45"/>
    <x v="47"/>
    <x v="1"/>
    <n v="0.35000000000000003"/>
    <x v="43"/>
    <x v="311"/>
    <n v="183.75"/>
    <n v="0.35"/>
  </r>
  <r>
    <x v="0"/>
    <n v="1185732"/>
    <x v="173"/>
    <x v="0"/>
    <x v="45"/>
    <x v="47"/>
    <x v="2"/>
    <n v="0.25000000000000006"/>
    <x v="37"/>
    <x v="706"/>
    <n v="175.00000000000006"/>
    <n v="0.4"/>
  </r>
  <r>
    <x v="0"/>
    <n v="1185732"/>
    <x v="173"/>
    <x v="0"/>
    <x v="45"/>
    <x v="47"/>
    <x v="3"/>
    <n v="0.3"/>
    <x v="53"/>
    <x v="376"/>
    <n v="30"/>
    <n v="0.4"/>
  </r>
  <r>
    <x v="0"/>
    <n v="1185732"/>
    <x v="173"/>
    <x v="0"/>
    <x v="45"/>
    <x v="47"/>
    <x v="4"/>
    <n v="0.45"/>
    <x v="42"/>
    <x v="125"/>
    <n v="101.25"/>
    <n v="0.3"/>
  </r>
  <r>
    <x v="0"/>
    <n v="1185732"/>
    <x v="173"/>
    <x v="0"/>
    <x v="45"/>
    <x v="47"/>
    <x v="5"/>
    <n v="0.35000000000000003"/>
    <x v="37"/>
    <x v="181"/>
    <n v="245.00000000000006"/>
    <n v="0.4"/>
  </r>
  <r>
    <x v="0"/>
    <n v="1185732"/>
    <x v="265"/>
    <x v="0"/>
    <x v="45"/>
    <x v="47"/>
    <x v="0"/>
    <n v="0.35000000000000003"/>
    <x v="33"/>
    <x v="343"/>
    <n v="520.625"/>
    <n v="0.35"/>
  </r>
  <r>
    <x v="0"/>
    <n v="1185732"/>
    <x v="265"/>
    <x v="0"/>
    <x v="45"/>
    <x v="47"/>
    <x v="1"/>
    <n v="0.35000000000000003"/>
    <x v="36"/>
    <x v="620"/>
    <n v="153.125"/>
    <n v="0.35"/>
  </r>
  <r>
    <x v="0"/>
    <n v="1185732"/>
    <x v="265"/>
    <x v="0"/>
    <x v="45"/>
    <x v="47"/>
    <x v="2"/>
    <n v="0.25000000000000006"/>
    <x v="36"/>
    <x v="713"/>
    <n v="125.00000000000003"/>
    <n v="0.4"/>
  </r>
  <r>
    <x v="0"/>
    <n v="1185732"/>
    <x v="265"/>
    <x v="0"/>
    <x v="45"/>
    <x v="47"/>
    <x v="3"/>
    <n v="0.3"/>
    <x v="51"/>
    <x v="374"/>
    <n v="60"/>
    <n v="0.4"/>
  </r>
  <r>
    <x v="0"/>
    <n v="1185732"/>
    <x v="265"/>
    <x v="0"/>
    <x v="45"/>
    <x v="47"/>
    <x v="4"/>
    <n v="0.45"/>
    <x v="51"/>
    <x v="375"/>
    <n v="67.5"/>
    <n v="0.3"/>
  </r>
  <r>
    <x v="0"/>
    <n v="1185732"/>
    <x v="265"/>
    <x v="0"/>
    <x v="45"/>
    <x v="47"/>
    <x v="5"/>
    <n v="0.35000000000000003"/>
    <x v="41"/>
    <x v="320"/>
    <n v="280.00000000000006"/>
    <n v="0.4"/>
  </r>
  <r>
    <x v="0"/>
    <n v="1185732"/>
    <x v="61"/>
    <x v="0"/>
    <x v="45"/>
    <x v="47"/>
    <x v="0"/>
    <n v="0.49999999999999994"/>
    <x v="54"/>
    <x v="728"/>
    <n v="822.49999999999977"/>
    <n v="0.35"/>
  </r>
  <r>
    <x v="0"/>
    <n v="1185732"/>
    <x v="61"/>
    <x v="0"/>
    <x v="45"/>
    <x v="47"/>
    <x v="1"/>
    <n v="0.45"/>
    <x v="37"/>
    <x v="120"/>
    <n v="275.625"/>
    <n v="0.35"/>
  </r>
  <r>
    <x v="0"/>
    <n v="1185732"/>
    <x v="61"/>
    <x v="0"/>
    <x v="45"/>
    <x v="47"/>
    <x v="2"/>
    <n v="0.4"/>
    <x v="41"/>
    <x v="134"/>
    <n v="320"/>
    <n v="0.4"/>
  </r>
  <r>
    <x v="0"/>
    <n v="1185732"/>
    <x v="61"/>
    <x v="0"/>
    <x v="45"/>
    <x v="47"/>
    <x v="3"/>
    <n v="0.4"/>
    <x v="43"/>
    <x v="128"/>
    <n v="240"/>
    <n v="0.4"/>
  </r>
  <r>
    <x v="0"/>
    <n v="1185732"/>
    <x v="61"/>
    <x v="0"/>
    <x v="45"/>
    <x v="47"/>
    <x v="4"/>
    <n v="0.49999999999999994"/>
    <x v="37"/>
    <x v="688"/>
    <n v="262.49999999999994"/>
    <n v="0.3"/>
  </r>
  <r>
    <x v="0"/>
    <n v="1185732"/>
    <x v="61"/>
    <x v="0"/>
    <x v="45"/>
    <x v="47"/>
    <x v="5"/>
    <n v="0.54999999999999993"/>
    <x v="49"/>
    <x v="209"/>
    <n v="660"/>
    <n v="0.4"/>
  </r>
  <r>
    <x v="0"/>
    <n v="1185732"/>
    <x v="266"/>
    <x v="0"/>
    <x v="45"/>
    <x v="47"/>
    <x v="0"/>
    <n v="0.49999999999999994"/>
    <x v="21"/>
    <x v="359"/>
    <n v="962.49999999999977"/>
    <n v="0.35"/>
  </r>
  <r>
    <x v="0"/>
    <n v="1185732"/>
    <x v="266"/>
    <x v="0"/>
    <x v="45"/>
    <x v="47"/>
    <x v="1"/>
    <n v="0.45"/>
    <x v="49"/>
    <x v="198"/>
    <n v="472.49999999999994"/>
    <n v="0.35"/>
  </r>
  <r>
    <x v="0"/>
    <n v="1185732"/>
    <x v="266"/>
    <x v="0"/>
    <x v="45"/>
    <x v="47"/>
    <x v="2"/>
    <n v="0.4"/>
    <x v="38"/>
    <x v="124"/>
    <n v="360"/>
    <n v="0.4"/>
  </r>
  <r>
    <x v="0"/>
    <n v="1185732"/>
    <x v="266"/>
    <x v="0"/>
    <x v="45"/>
    <x v="47"/>
    <x v="3"/>
    <n v="0.4"/>
    <x v="41"/>
    <x v="134"/>
    <n v="320"/>
    <n v="0.4"/>
  </r>
  <r>
    <x v="0"/>
    <n v="1185732"/>
    <x v="266"/>
    <x v="0"/>
    <x v="45"/>
    <x v="47"/>
    <x v="4"/>
    <n v="0.49999999999999994"/>
    <x v="41"/>
    <x v="619"/>
    <n v="299.99999999999994"/>
    <n v="0.3"/>
  </r>
  <r>
    <x v="0"/>
    <n v="1185732"/>
    <x v="266"/>
    <x v="0"/>
    <x v="45"/>
    <x v="47"/>
    <x v="5"/>
    <n v="0.54999999999999993"/>
    <x v="45"/>
    <x v="237"/>
    <n v="770"/>
    <n v="0.4"/>
  </r>
  <r>
    <x v="0"/>
    <n v="1185732"/>
    <x v="176"/>
    <x v="0"/>
    <x v="45"/>
    <x v="47"/>
    <x v="0"/>
    <n v="0.49999999999999994"/>
    <x v="31"/>
    <x v="744"/>
    <n v="1006.2499999999998"/>
    <n v="0.35"/>
  </r>
  <r>
    <x v="0"/>
    <n v="1185732"/>
    <x v="176"/>
    <x v="0"/>
    <x v="45"/>
    <x v="47"/>
    <x v="1"/>
    <n v="0.45"/>
    <x v="46"/>
    <x v="334"/>
    <n v="511.87499999999994"/>
    <n v="0.35"/>
  </r>
  <r>
    <x v="0"/>
    <n v="1185732"/>
    <x v="176"/>
    <x v="0"/>
    <x v="45"/>
    <x v="47"/>
    <x v="2"/>
    <n v="0.4"/>
    <x v="44"/>
    <x v="123"/>
    <n v="400"/>
    <n v="0.4"/>
  </r>
  <r>
    <x v="0"/>
    <n v="1185732"/>
    <x v="176"/>
    <x v="0"/>
    <x v="45"/>
    <x v="47"/>
    <x v="3"/>
    <n v="0.4"/>
    <x v="41"/>
    <x v="134"/>
    <n v="320"/>
    <n v="0.4"/>
  </r>
  <r>
    <x v="0"/>
    <n v="1185732"/>
    <x v="176"/>
    <x v="0"/>
    <x v="45"/>
    <x v="47"/>
    <x v="4"/>
    <n v="0.49999999999999994"/>
    <x v="38"/>
    <x v="486"/>
    <n v="337.49999999999994"/>
    <n v="0.3"/>
  </r>
  <r>
    <x v="0"/>
    <n v="1185732"/>
    <x v="176"/>
    <x v="0"/>
    <x v="45"/>
    <x v="47"/>
    <x v="5"/>
    <n v="0.54999999999999993"/>
    <x v="47"/>
    <x v="208"/>
    <n v="879.99999999999989"/>
    <n v="0.4"/>
  </r>
  <r>
    <x v="0"/>
    <n v="1185732"/>
    <x v="117"/>
    <x v="0"/>
    <x v="45"/>
    <x v="47"/>
    <x v="0"/>
    <n v="0.49999999999999994"/>
    <x v="21"/>
    <x v="359"/>
    <n v="962.49999999999977"/>
    <n v="0.35"/>
  </r>
  <r>
    <x v="0"/>
    <n v="1185732"/>
    <x v="117"/>
    <x v="0"/>
    <x v="45"/>
    <x v="47"/>
    <x v="1"/>
    <n v="0.45"/>
    <x v="46"/>
    <x v="334"/>
    <n v="511.87499999999994"/>
    <n v="0.35"/>
  </r>
  <r>
    <x v="0"/>
    <n v="1185732"/>
    <x v="117"/>
    <x v="0"/>
    <x v="45"/>
    <x v="47"/>
    <x v="2"/>
    <n v="0.4"/>
    <x v="44"/>
    <x v="123"/>
    <n v="400"/>
    <n v="0.4"/>
  </r>
  <r>
    <x v="0"/>
    <n v="1185732"/>
    <x v="117"/>
    <x v="0"/>
    <x v="45"/>
    <x v="47"/>
    <x v="3"/>
    <n v="0.4"/>
    <x v="43"/>
    <x v="128"/>
    <n v="240"/>
    <n v="0.4"/>
  </r>
  <r>
    <x v="0"/>
    <n v="1185732"/>
    <x v="117"/>
    <x v="0"/>
    <x v="45"/>
    <x v="47"/>
    <x v="4"/>
    <n v="0.49999999999999994"/>
    <x v="36"/>
    <x v="694"/>
    <n v="187.49999999999997"/>
    <n v="0.3"/>
  </r>
  <r>
    <x v="0"/>
    <n v="1185732"/>
    <x v="117"/>
    <x v="0"/>
    <x v="45"/>
    <x v="47"/>
    <x v="5"/>
    <n v="0.54999999999999993"/>
    <x v="49"/>
    <x v="209"/>
    <n v="660"/>
    <n v="0.4"/>
  </r>
  <r>
    <x v="0"/>
    <n v="1185732"/>
    <x v="63"/>
    <x v="0"/>
    <x v="45"/>
    <x v="47"/>
    <x v="0"/>
    <n v="0.49999999999999994"/>
    <x v="33"/>
    <x v="397"/>
    <n v="743.74999999999977"/>
    <n v="0.35"/>
  </r>
  <r>
    <x v="0"/>
    <n v="1185732"/>
    <x v="63"/>
    <x v="0"/>
    <x v="45"/>
    <x v="47"/>
    <x v="1"/>
    <n v="0.45"/>
    <x v="38"/>
    <x v="177"/>
    <n v="354.375"/>
    <n v="0.35"/>
  </r>
  <r>
    <x v="0"/>
    <n v="1185732"/>
    <x v="63"/>
    <x v="0"/>
    <x v="45"/>
    <x v="47"/>
    <x v="2"/>
    <n v="0.4"/>
    <x v="36"/>
    <x v="118"/>
    <n v="200"/>
    <n v="0.4"/>
  </r>
  <r>
    <x v="0"/>
    <n v="1185732"/>
    <x v="63"/>
    <x v="0"/>
    <x v="45"/>
    <x v="47"/>
    <x v="3"/>
    <n v="0.4"/>
    <x v="39"/>
    <x v="122"/>
    <n v="160"/>
    <n v="0.4"/>
  </r>
  <r>
    <x v="0"/>
    <n v="1185732"/>
    <x v="63"/>
    <x v="0"/>
    <x v="45"/>
    <x v="47"/>
    <x v="4"/>
    <n v="0.49999999999999994"/>
    <x v="39"/>
    <x v="379"/>
    <n v="149.99999999999997"/>
    <n v="0.3"/>
  </r>
  <r>
    <x v="0"/>
    <n v="1185732"/>
    <x v="63"/>
    <x v="0"/>
    <x v="45"/>
    <x v="47"/>
    <x v="5"/>
    <n v="0.54999999999999993"/>
    <x v="41"/>
    <x v="405"/>
    <n v="439.99999999999994"/>
    <n v="0.4"/>
  </r>
  <r>
    <x v="0"/>
    <n v="1185732"/>
    <x v="267"/>
    <x v="0"/>
    <x v="45"/>
    <x v="47"/>
    <x v="0"/>
    <n v="0.54999999999999993"/>
    <x v="48"/>
    <x v="210"/>
    <n v="721.87499999999977"/>
    <n v="0.35"/>
  </r>
  <r>
    <x v="0"/>
    <n v="1185732"/>
    <x v="267"/>
    <x v="0"/>
    <x v="45"/>
    <x v="47"/>
    <x v="1"/>
    <n v="0.5"/>
    <x v="41"/>
    <x v="123"/>
    <n v="350"/>
    <n v="0.35"/>
  </r>
  <r>
    <x v="0"/>
    <n v="1185732"/>
    <x v="267"/>
    <x v="0"/>
    <x v="45"/>
    <x v="47"/>
    <x v="2"/>
    <n v="0.5"/>
    <x v="39"/>
    <x v="118"/>
    <n v="200"/>
    <n v="0.4"/>
  </r>
  <r>
    <x v="0"/>
    <n v="1185732"/>
    <x v="267"/>
    <x v="0"/>
    <x v="45"/>
    <x v="47"/>
    <x v="3"/>
    <n v="0.5"/>
    <x v="42"/>
    <x v="316"/>
    <n v="150"/>
    <n v="0.4"/>
  </r>
  <r>
    <x v="0"/>
    <n v="1185732"/>
    <x v="267"/>
    <x v="0"/>
    <x v="45"/>
    <x v="47"/>
    <x v="4"/>
    <n v="0.6"/>
    <x v="42"/>
    <x v="185"/>
    <n v="135"/>
    <n v="0.3"/>
  </r>
  <r>
    <x v="0"/>
    <n v="1185732"/>
    <x v="267"/>
    <x v="0"/>
    <x v="45"/>
    <x v="47"/>
    <x v="5"/>
    <n v="0.64999999999999991"/>
    <x v="41"/>
    <x v="730"/>
    <n v="519.99999999999989"/>
    <n v="0.4"/>
  </r>
  <r>
    <x v="0"/>
    <n v="1185732"/>
    <x v="268"/>
    <x v="0"/>
    <x v="45"/>
    <x v="47"/>
    <x v="0"/>
    <n v="0.6"/>
    <x v="45"/>
    <x v="193"/>
    <n v="735"/>
    <n v="0.35"/>
  </r>
  <r>
    <x v="0"/>
    <n v="1185732"/>
    <x v="268"/>
    <x v="0"/>
    <x v="45"/>
    <x v="47"/>
    <x v="1"/>
    <n v="0.5"/>
    <x v="38"/>
    <x v="127"/>
    <n v="393.75"/>
    <n v="0.35"/>
  </r>
  <r>
    <x v="0"/>
    <n v="1185732"/>
    <x v="268"/>
    <x v="0"/>
    <x v="45"/>
    <x v="47"/>
    <x v="2"/>
    <n v="0.5"/>
    <x v="77"/>
    <x v="130"/>
    <n v="440"/>
    <n v="0.4"/>
  </r>
  <r>
    <x v="0"/>
    <n v="1185732"/>
    <x v="268"/>
    <x v="0"/>
    <x v="45"/>
    <x v="47"/>
    <x v="3"/>
    <n v="0.5"/>
    <x v="41"/>
    <x v="123"/>
    <n v="400"/>
    <n v="0.4"/>
  </r>
  <r>
    <x v="0"/>
    <n v="1185732"/>
    <x v="268"/>
    <x v="0"/>
    <x v="45"/>
    <x v="47"/>
    <x v="4"/>
    <n v="0.6"/>
    <x v="37"/>
    <x v="202"/>
    <n v="315"/>
    <n v="0.3"/>
  </r>
  <r>
    <x v="0"/>
    <n v="1185732"/>
    <x v="268"/>
    <x v="0"/>
    <x v="45"/>
    <x v="47"/>
    <x v="5"/>
    <n v="0.64999999999999991"/>
    <x v="35"/>
    <x v="410"/>
    <n v="715"/>
    <n v="0.4"/>
  </r>
  <r>
    <x v="0"/>
    <n v="1185732"/>
    <x v="269"/>
    <x v="0"/>
    <x v="45"/>
    <x v="47"/>
    <x v="0"/>
    <n v="0.6"/>
    <x v="24"/>
    <x v="61"/>
    <n v="1050"/>
    <n v="0.35"/>
  </r>
  <r>
    <x v="0"/>
    <n v="1185732"/>
    <x v="269"/>
    <x v="0"/>
    <x v="45"/>
    <x v="47"/>
    <x v="1"/>
    <n v="0.5"/>
    <x v="49"/>
    <x v="146"/>
    <n v="525"/>
    <n v="0.35"/>
  </r>
  <r>
    <x v="0"/>
    <n v="1185732"/>
    <x v="269"/>
    <x v="0"/>
    <x v="45"/>
    <x v="47"/>
    <x v="2"/>
    <n v="0.5"/>
    <x v="35"/>
    <x v="140"/>
    <n v="550"/>
    <n v="0.4"/>
  </r>
  <r>
    <x v="0"/>
    <n v="1185732"/>
    <x v="269"/>
    <x v="0"/>
    <x v="45"/>
    <x v="47"/>
    <x v="3"/>
    <n v="0.5"/>
    <x v="38"/>
    <x v="127"/>
    <n v="450"/>
    <n v="0.4"/>
  </r>
  <r>
    <x v="0"/>
    <n v="1185732"/>
    <x v="269"/>
    <x v="0"/>
    <x v="45"/>
    <x v="47"/>
    <x v="4"/>
    <n v="0.6"/>
    <x v="38"/>
    <x v="198"/>
    <n v="405"/>
    <n v="0.3"/>
  </r>
  <r>
    <x v="0"/>
    <n v="1185732"/>
    <x v="269"/>
    <x v="0"/>
    <x v="45"/>
    <x v="47"/>
    <x v="5"/>
    <n v="0.64999999999999991"/>
    <x v="46"/>
    <x v="262"/>
    <n v="844.99999999999989"/>
    <n v="0.4"/>
  </r>
  <r>
    <x v="0"/>
    <n v="1185732"/>
    <x v="102"/>
    <x v="0"/>
    <x v="46"/>
    <x v="48"/>
    <x v="0"/>
    <n v="0.4"/>
    <x v="32"/>
    <x v="207"/>
    <n v="540"/>
    <n v="0.3"/>
  </r>
  <r>
    <x v="0"/>
    <n v="1185732"/>
    <x v="102"/>
    <x v="0"/>
    <x v="46"/>
    <x v="48"/>
    <x v="1"/>
    <n v="0.4"/>
    <x v="44"/>
    <x v="123"/>
    <n v="300"/>
    <n v="0.3"/>
  </r>
  <r>
    <x v="0"/>
    <n v="1185732"/>
    <x v="102"/>
    <x v="0"/>
    <x v="46"/>
    <x v="48"/>
    <x v="2"/>
    <n v="0.30000000000000004"/>
    <x v="44"/>
    <x v="398"/>
    <n v="187.50000000000003"/>
    <n v="0.25"/>
  </r>
  <r>
    <x v="0"/>
    <n v="1185732"/>
    <x v="102"/>
    <x v="0"/>
    <x v="46"/>
    <x v="48"/>
    <x v="3"/>
    <n v="0.35"/>
    <x v="39"/>
    <x v="326"/>
    <n v="87.5"/>
    <n v="0.25"/>
  </r>
  <r>
    <x v="0"/>
    <n v="1185732"/>
    <x v="102"/>
    <x v="0"/>
    <x v="46"/>
    <x v="48"/>
    <x v="4"/>
    <n v="0.5"/>
    <x v="43"/>
    <x v="126"/>
    <n v="187.5"/>
    <n v="0.25"/>
  </r>
  <r>
    <x v="0"/>
    <n v="1185732"/>
    <x v="102"/>
    <x v="0"/>
    <x v="46"/>
    <x v="48"/>
    <x v="5"/>
    <n v="0.4"/>
    <x v="44"/>
    <x v="123"/>
    <n v="300"/>
    <n v="0.3"/>
  </r>
  <r>
    <x v="0"/>
    <n v="1185732"/>
    <x v="37"/>
    <x v="0"/>
    <x v="46"/>
    <x v="48"/>
    <x v="0"/>
    <n v="0.4"/>
    <x v="24"/>
    <x v="47"/>
    <n v="600"/>
    <n v="0.3"/>
  </r>
  <r>
    <x v="0"/>
    <n v="1185732"/>
    <x v="37"/>
    <x v="0"/>
    <x v="46"/>
    <x v="48"/>
    <x v="1"/>
    <n v="0.4"/>
    <x v="43"/>
    <x v="128"/>
    <n v="180"/>
    <n v="0.3"/>
  </r>
  <r>
    <x v="0"/>
    <n v="1185732"/>
    <x v="37"/>
    <x v="0"/>
    <x v="46"/>
    <x v="48"/>
    <x v="2"/>
    <n v="0.30000000000000004"/>
    <x v="41"/>
    <x v="399"/>
    <n v="150.00000000000003"/>
    <n v="0.25"/>
  </r>
  <r>
    <x v="0"/>
    <n v="1185732"/>
    <x v="37"/>
    <x v="0"/>
    <x v="46"/>
    <x v="48"/>
    <x v="3"/>
    <n v="0.35"/>
    <x v="44"/>
    <x v="131"/>
    <n v="218.75"/>
    <n v="0.25"/>
  </r>
  <r>
    <x v="0"/>
    <n v="1185732"/>
    <x v="37"/>
    <x v="0"/>
    <x v="46"/>
    <x v="48"/>
    <x v="4"/>
    <n v="0.5"/>
    <x v="43"/>
    <x v="126"/>
    <n v="187.5"/>
    <n v="0.25"/>
  </r>
  <r>
    <x v="0"/>
    <n v="1185732"/>
    <x v="37"/>
    <x v="0"/>
    <x v="46"/>
    <x v="48"/>
    <x v="5"/>
    <n v="0.4"/>
    <x v="44"/>
    <x v="123"/>
    <n v="300"/>
    <n v="0.3"/>
  </r>
  <r>
    <x v="0"/>
    <n v="1185732"/>
    <x v="258"/>
    <x v="0"/>
    <x v="46"/>
    <x v="48"/>
    <x v="0"/>
    <n v="0.4"/>
    <x v="54"/>
    <x v="400"/>
    <n v="564"/>
    <n v="0.3"/>
  </r>
  <r>
    <x v="0"/>
    <n v="1185732"/>
    <x v="258"/>
    <x v="0"/>
    <x v="46"/>
    <x v="48"/>
    <x v="1"/>
    <n v="0.4"/>
    <x v="37"/>
    <x v="135"/>
    <n v="210"/>
    <n v="0.3"/>
  </r>
  <r>
    <x v="0"/>
    <n v="1185732"/>
    <x v="258"/>
    <x v="0"/>
    <x v="46"/>
    <x v="48"/>
    <x v="2"/>
    <n v="0.30000000000000004"/>
    <x v="41"/>
    <x v="399"/>
    <n v="150.00000000000003"/>
    <n v="0.25"/>
  </r>
  <r>
    <x v="0"/>
    <n v="1185732"/>
    <x v="258"/>
    <x v="0"/>
    <x v="46"/>
    <x v="48"/>
    <x v="3"/>
    <n v="0.35"/>
    <x v="49"/>
    <x v="202"/>
    <n v="262.5"/>
    <n v="0.25"/>
  </r>
  <r>
    <x v="0"/>
    <n v="1185732"/>
    <x v="258"/>
    <x v="0"/>
    <x v="46"/>
    <x v="48"/>
    <x v="4"/>
    <n v="0.5"/>
    <x v="39"/>
    <x v="118"/>
    <n v="125"/>
    <n v="0.25"/>
  </r>
  <r>
    <x v="0"/>
    <n v="1185732"/>
    <x v="258"/>
    <x v="0"/>
    <x v="46"/>
    <x v="48"/>
    <x v="5"/>
    <n v="0.4"/>
    <x v="41"/>
    <x v="134"/>
    <n v="240"/>
    <n v="0.3"/>
  </r>
  <r>
    <x v="0"/>
    <n v="1185732"/>
    <x v="259"/>
    <x v="0"/>
    <x v="46"/>
    <x v="48"/>
    <x v="0"/>
    <n v="0.4"/>
    <x v="32"/>
    <x v="207"/>
    <n v="540"/>
    <n v="0.3"/>
  </r>
  <r>
    <x v="0"/>
    <n v="1185732"/>
    <x v="259"/>
    <x v="0"/>
    <x v="46"/>
    <x v="48"/>
    <x v="1"/>
    <n v="0.4"/>
    <x v="43"/>
    <x v="128"/>
    <n v="180"/>
    <n v="0.3"/>
  </r>
  <r>
    <x v="0"/>
    <n v="1185732"/>
    <x v="259"/>
    <x v="0"/>
    <x v="46"/>
    <x v="48"/>
    <x v="2"/>
    <n v="0.30000000000000004"/>
    <x v="43"/>
    <x v="362"/>
    <n v="112.50000000000001"/>
    <n v="0.25"/>
  </r>
  <r>
    <x v="0"/>
    <n v="1185732"/>
    <x v="259"/>
    <x v="0"/>
    <x v="46"/>
    <x v="48"/>
    <x v="3"/>
    <n v="0.35"/>
    <x v="36"/>
    <x v="324"/>
    <n v="109.375"/>
    <n v="0.25"/>
  </r>
  <r>
    <x v="0"/>
    <n v="1185732"/>
    <x v="259"/>
    <x v="0"/>
    <x v="46"/>
    <x v="48"/>
    <x v="4"/>
    <n v="0.5"/>
    <x v="36"/>
    <x v="143"/>
    <n v="156.25"/>
    <n v="0.25"/>
  </r>
  <r>
    <x v="0"/>
    <n v="1185732"/>
    <x v="259"/>
    <x v="0"/>
    <x v="46"/>
    <x v="48"/>
    <x v="5"/>
    <n v="0.4"/>
    <x v="35"/>
    <x v="130"/>
    <n v="330"/>
    <n v="0.3"/>
  </r>
  <r>
    <x v="0"/>
    <n v="1185732"/>
    <x v="236"/>
    <x v="0"/>
    <x v="46"/>
    <x v="48"/>
    <x v="0"/>
    <n v="0.54999999999999993"/>
    <x v="40"/>
    <x v="402"/>
    <n v="816.74999999999989"/>
    <n v="0.3"/>
  </r>
  <r>
    <x v="0"/>
    <n v="1185732"/>
    <x v="236"/>
    <x v="0"/>
    <x v="46"/>
    <x v="48"/>
    <x v="1"/>
    <n v="0.5"/>
    <x v="41"/>
    <x v="123"/>
    <n v="300"/>
    <n v="0.3"/>
  </r>
  <r>
    <x v="0"/>
    <n v="1185732"/>
    <x v="236"/>
    <x v="0"/>
    <x v="46"/>
    <x v="48"/>
    <x v="2"/>
    <n v="0.45"/>
    <x v="38"/>
    <x v="177"/>
    <n v="253.125"/>
    <n v="0.25"/>
  </r>
  <r>
    <x v="0"/>
    <n v="1185732"/>
    <x v="236"/>
    <x v="0"/>
    <x v="46"/>
    <x v="48"/>
    <x v="3"/>
    <n v="0.45"/>
    <x v="37"/>
    <x v="120"/>
    <n v="196.875"/>
    <n v="0.25"/>
  </r>
  <r>
    <x v="0"/>
    <n v="1185732"/>
    <x v="236"/>
    <x v="0"/>
    <x v="46"/>
    <x v="48"/>
    <x v="4"/>
    <n v="0.54999999999999993"/>
    <x v="41"/>
    <x v="405"/>
    <n v="274.99999999999994"/>
    <n v="0.25"/>
  </r>
  <r>
    <x v="0"/>
    <n v="1185732"/>
    <x v="236"/>
    <x v="0"/>
    <x v="46"/>
    <x v="48"/>
    <x v="5"/>
    <n v="0.6"/>
    <x v="46"/>
    <x v="212"/>
    <n v="585"/>
    <n v="0.3"/>
  </r>
  <r>
    <x v="0"/>
    <n v="1185732"/>
    <x v="41"/>
    <x v="0"/>
    <x v="46"/>
    <x v="48"/>
    <x v="0"/>
    <n v="0.54999999999999993"/>
    <x v="31"/>
    <x v="745"/>
    <n v="948.74999999999977"/>
    <n v="0.3"/>
  </r>
  <r>
    <x v="0"/>
    <n v="1185732"/>
    <x v="41"/>
    <x v="0"/>
    <x v="46"/>
    <x v="48"/>
    <x v="1"/>
    <n v="0.5"/>
    <x v="46"/>
    <x v="132"/>
    <n v="487.5"/>
    <n v="0.3"/>
  </r>
  <r>
    <x v="0"/>
    <n v="1185732"/>
    <x v="41"/>
    <x v="0"/>
    <x v="46"/>
    <x v="48"/>
    <x v="2"/>
    <n v="0.45"/>
    <x v="44"/>
    <x v="127"/>
    <n v="281.25"/>
    <n v="0.25"/>
  </r>
  <r>
    <x v="0"/>
    <n v="1185732"/>
    <x v="41"/>
    <x v="0"/>
    <x v="46"/>
    <x v="48"/>
    <x v="3"/>
    <n v="0.45"/>
    <x v="38"/>
    <x v="177"/>
    <n v="253.125"/>
    <n v="0.25"/>
  </r>
  <r>
    <x v="0"/>
    <n v="1185732"/>
    <x v="41"/>
    <x v="0"/>
    <x v="46"/>
    <x v="48"/>
    <x v="4"/>
    <n v="0.54999999999999993"/>
    <x v="38"/>
    <x v="427"/>
    <n v="309.37499999999994"/>
    <n v="0.25"/>
  </r>
  <r>
    <x v="0"/>
    <n v="1185732"/>
    <x v="41"/>
    <x v="0"/>
    <x v="46"/>
    <x v="48"/>
    <x v="5"/>
    <n v="0.6"/>
    <x v="48"/>
    <x v="39"/>
    <n v="675"/>
    <n v="0.3"/>
  </r>
  <r>
    <x v="0"/>
    <n v="1185732"/>
    <x v="260"/>
    <x v="0"/>
    <x v="46"/>
    <x v="48"/>
    <x v="0"/>
    <n v="0.54999999999999993"/>
    <x v="25"/>
    <x v="77"/>
    <n v="989.99999999999977"/>
    <n v="0.3"/>
  </r>
  <r>
    <x v="0"/>
    <n v="1185732"/>
    <x v="260"/>
    <x v="0"/>
    <x v="46"/>
    <x v="48"/>
    <x v="1"/>
    <n v="0.5"/>
    <x v="45"/>
    <x v="157"/>
    <n v="525"/>
    <n v="0.3"/>
  </r>
  <r>
    <x v="0"/>
    <n v="1185732"/>
    <x v="260"/>
    <x v="0"/>
    <x v="46"/>
    <x v="48"/>
    <x v="2"/>
    <n v="0.45"/>
    <x v="35"/>
    <x v="116"/>
    <n v="309.375"/>
    <n v="0.25"/>
  </r>
  <r>
    <x v="0"/>
    <n v="1185732"/>
    <x v="260"/>
    <x v="0"/>
    <x v="46"/>
    <x v="48"/>
    <x v="3"/>
    <n v="0.45"/>
    <x v="38"/>
    <x v="177"/>
    <n v="253.125"/>
    <n v="0.25"/>
  </r>
  <r>
    <x v="0"/>
    <n v="1185732"/>
    <x v="260"/>
    <x v="0"/>
    <x v="46"/>
    <x v="48"/>
    <x v="4"/>
    <n v="0.54999999999999993"/>
    <x v="44"/>
    <x v="695"/>
    <n v="343.74999999999994"/>
    <n v="0.25"/>
  </r>
  <r>
    <x v="0"/>
    <n v="1185732"/>
    <x v="260"/>
    <x v="0"/>
    <x v="46"/>
    <x v="48"/>
    <x v="5"/>
    <n v="0.6"/>
    <x v="33"/>
    <x v="141"/>
    <n v="765"/>
    <n v="0.3"/>
  </r>
  <r>
    <x v="0"/>
    <n v="1185732"/>
    <x v="261"/>
    <x v="0"/>
    <x v="46"/>
    <x v="48"/>
    <x v="0"/>
    <n v="0.54999999999999993"/>
    <x v="31"/>
    <x v="745"/>
    <n v="948.74999999999977"/>
    <n v="0.3"/>
  </r>
  <r>
    <x v="0"/>
    <n v="1185732"/>
    <x v="261"/>
    <x v="0"/>
    <x v="46"/>
    <x v="48"/>
    <x v="1"/>
    <n v="0.5"/>
    <x v="45"/>
    <x v="157"/>
    <n v="525"/>
    <n v="0.3"/>
  </r>
  <r>
    <x v="0"/>
    <n v="1185732"/>
    <x v="261"/>
    <x v="0"/>
    <x v="46"/>
    <x v="48"/>
    <x v="2"/>
    <n v="0.45"/>
    <x v="35"/>
    <x v="116"/>
    <n v="309.375"/>
    <n v="0.25"/>
  </r>
  <r>
    <x v="0"/>
    <n v="1185732"/>
    <x v="261"/>
    <x v="0"/>
    <x v="46"/>
    <x v="48"/>
    <x v="3"/>
    <n v="0.45"/>
    <x v="37"/>
    <x v="120"/>
    <n v="196.875"/>
    <n v="0.25"/>
  </r>
  <r>
    <x v="0"/>
    <n v="1185732"/>
    <x v="261"/>
    <x v="0"/>
    <x v="46"/>
    <x v="48"/>
    <x v="4"/>
    <n v="0.54999999999999993"/>
    <x v="43"/>
    <x v="370"/>
    <n v="206.24999999999997"/>
    <n v="0.25"/>
  </r>
  <r>
    <x v="0"/>
    <n v="1185732"/>
    <x v="261"/>
    <x v="0"/>
    <x v="46"/>
    <x v="48"/>
    <x v="5"/>
    <n v="0.6"/>
    <x v="46"/>
    <x v="212"/>
    <n v="585"/>
    <n v="0.3"/>
  </r>
  <r>
    <x v="0"/>
    <n v="1185732"/>
    <x v="239"/>
    <x v="0"/>
    <x v="46"/>
    <x v="48"/>
    <x v="0"/>
    <n v="0.54999999999999993"/>
    <x v="32"/>
    <x v="357"/>
    <n v="742.49999999999989"/>
    <n v="0.3"/>
  </r>
  <r>
    <x v="0"/>
    <n v="1185732"/>
    <x v="239"/>
    <x v="0"/>
    <x v="46"/>
    <x v="48"/>
    <x v="1"/>
    <n v="0.5"/>
    <x v="44"/>
    <x v="142"/>
    <n v="375"/>
    <n v="0.3"/>
  </r>
  <r>
    <x v="0"/>
    <n v="1185732"/>
    <x v="239"/>
    <x v="0"/>
    <x v="46"/>
    <x v="48"/>
    <x v="2"/>
    <n v="0.45"/>
    <x v="43"/>
    <x v="321"/>
    <n v="168.75"/>
    <n v="0.25"/>
  </r>
  <r>
    <x v="0"/>
    <n v="1185732"/>
    <x v="239"/>
    <x v="0"/>
    <x v="46"/>
    <x v="48"/>
    <x v="3"/>
    <n v="0.45"/>
    <x v="36"/>
    <x v="180"/>
    <n v="140.625"/>
    <n v="0.25"/>
  </r>
  <r>
    <x v="0"/>
    <n v="1185732"/>
    <x v="239"/>
    <x v="0"/>
    <x v="46"/>
    <x v="48"/>
    <x v="4"/>
    <n v="0.54999999999999993"/>
    <x v="36"/>
    <x v="179"/>
    <n v="171.87499999999997"/>
    <n v="0.25"/>
  </r>
  <r>
    <x v="0"/>
    <n v="1185732"/>
    <x v="239"/>
    <x v="0"/>
    <x v="46"/>
    <x v="48"/>
    <x v="5"/>
    <n v="0.6"/>
    <x v="38"/>
    <x v="198"/>
    <n v="405"/>
    <n v="0.3"/>
  </r>
  <r>
    <x v="0"/>
    <n v="1185732"/>
    <x v="45"/>
    <x v="0"/>
    <x v="46"/>
    <x v="48"/>
    <x v="0"/>
    <n v="0.6"/>
    <x v="47"/>
    <x v="50"/>
    <n v="720"/>
    <n v="0.3"/>
  </r>
  <r>
    <x v="0"/>
    <n v="1185732"/>
    <x v="45"/>
    <x v="0"/>
    <x v="46"/>
    <x v="48"/>
    <x v="1"/>
    <n v="0.55000000000000004"/>
    <x v="38"/>
    <x v="116"/>
    <n v="371.25"/>
    <n v="0.3"/>
  </r>
  <r>
    <x v="0"/>
    <n v="1185732"/>
    <x v="45"/>
    <x v="0"/>
    <x v="46"/>
    <x v="48"/>
    <x v="2"/>
    <n v="0.55000000000000004"/>
    <x v="36"/>
    <x v="389"/>
    <n v="171.875"/>
    <n v="0.25"/>
  </r>
  <r>
    <x v="0"/>
    <n v="1185732"/>
    <x v="45"/>
    <x v="0"/>
    <x v="46"/>
    <x v="48"/>
    <x v="3"/>
    <n v="0.55000000000000004"/>
    <x v="39"/>
    <x v="189"/>
    <n v="137.5"/>
    <n v="0.25"/>
  </r>
  <r>
    <x v="0"/>
    <n v="1185732"/>
    <x v="45"/>
    <x v="0"/>
    <x v="46"/>
    <x v="48"/>
    <x v="4"/>
    <n v="0.65"/>
    <x v="39"/>
    <x v="406"/>
    <n v="162.5"/>
    <n v="0.25"/>
  </r>
  <r>
    <x v="0"/>
    <n v="1185732"/>
    <x v="45"/>
    <x v="0"/>
    <x v="46"/>
    <x v="48"/>
    <x v="5"/>
    <n v="0.7"/>
    <x v="38"/>
    <x v="151"/>
    <n v="472.5"/>
    <n v="0.3"/>
  </r>
  <r>
    <x v="0"/>
    <n v="1185732"/>
    <x v="262"/>
    <x v="0"/>
    <x v="46"/>
    <x v="48"/>
    <x v="0"/>
    <n v="0.65"/>
    <x v="48"/>
    <x v="239"/>
    <n v="731.25"/>
    <n v="0.3"/>
  </r>
  <r>
    <x v="0"/>
    <n v="1185732"/>
    <x v="262"/>
    <x v="0"/>
    <x v="46"/>
    <x v="48"/>
    <x v="1"/>
    <n v="0.55000000000000004"/>
    <x v="49"/>
    <x v="205"/>
    <n v="495.00000000000006"/>
    <n v="0.3"/>
  </r>
  <r>
    <x v="0"/>
    <n v="1185732"/>
    <x v="262"/>
    <x v="0"/>
    <x v="46"/>
    <x v="48"/>
    <x v="2"/>
    <n v="0.55000000000000004"/>
    <x v="69"/>
    <x v="743"/>
    <n v="405.62500000000006"/>
    <n v="0.25"/>
  </r>
  <r>
    <x v="0"/>
    <n v="1185732"/>
    <x v="262"/>
    <x v="0"/>
    <x v="46"/>
    <x v="48"/>
    <x v="3"/>
    <n v="0.55000000000000004"/>
    <x v="35"/>
    <x v="408"/>
    <n v="378.12500000000006"/>
    <n v="0.25"/>
  </r>
  <r>
    <x v="0"/>
    <n v="1185732"/>
    <x v="262"/>
    <x v="0"/>
    <x v="46"/>
    <x v="48"/>
    <x v="4"/>
    <n v="0.65"/>
    <x v="44"/>
    <x v="132"/>
    <n v="406.25"/>
    <n v="0.25"/>
  </r>
  <r>
    <x v="0"/>
    <n v="1185732"/>
    <x v="262"/>
    <x v="0"/>
    <x v="46"/>
    <x v="48"/>
    <x v="5"/>
    <n v="0.7"/>
    <x v="45"/>
    <x v="41"/>
    <n v="735"/>
    <n v="0.3"/>
  </r>
  <r>
    <x v="0"/>
    <n v="1185732"/>
    <x v="263"/>
    <x v="0"/>
    <x v="46"/>
    <x v="48"/>
    <x v="0"/>
    <n v="0.65"/>
    <x v="31"/>
    <x v="90"/>
    <n v="1121.25"/>
    <n v="0.3"/>
  </r>
  <r>
    <x v="0"/>
    <n v="1185732"/>
    <x v="263"/>
    <x v="0"/>
    <x v="46"/>
    <x v="48"/>
    <x v="1"/>
    <n v="0.55000000000000004"/>
    <x v="48"/>
    <x v="138"/>
    <n v="618.75"/>
    <n v="0.3"/>
  </r>
  <r>
    <x v="0"/>
    <n v="1185732"/>
    <x v="263"/>
    <x v="0"/>
    <x v="46"/>
    <x v="48"/>
    <x v="2"/>
    <n v="0.55000000000000004"/>
    <x v="45"/>
    <x v="136"/>
    <n v="481.25000000000006"/>
    <n v="0.25"/>
  </r>
  <r>
    <x v="0"/>
    <n v="1185732"/>
    <x v="263"/>
    <x v="0"/>
    <x v="46"/>
    <x v="48"/>
    <x v="3"/>
    <n v="0.55000000000000004"/>
    <x v="49"/>
    <x v="205"/>
    <n v="412.50000000000006"/>
    <n v="0.25"/>
  </r>
  <r>
    <x v="0"/>
    <n v="1185732"/>
    <x v="263"/>
    <x v="0"/>
    <x v="46"/>
    <x v="48"/>
    <x v="4"/>
    <n v="0.65"/>
    <x v="49"/>
    <x v="212"/>
    <n v="487.5"/>
    <n v="0.25"/>
  </r>
  <r>
    <x v="0"/>
    <n v="1185732"/>
    <x v="263"/>
    <x v="0"/>
    <x v="46"/>
    <x v="48"/>
    <x v="5"/>
    <n v="0.7"/>
    <x v="47"/>
    <x v="59"/>
    <n v="840"/>
    <n v="0.3"/>
  </r>
  <r>
    <x v="0"/>
    <n v="1185732"/>
    <x v="0"/>
    <x v="0"/>
    <x v="47"/>
    <x v="49"/>
    <x v="0"/>
    <n v="0.45"/>
    <x v="28"/>
    <x v="45"/>
    <n v="1063.125"/>
    <n v="0.45"/>
  </r>
  <r>
    <x v="0"/>
    <n v="1185732"/>
    <x v="0"/>
    <x v="0"/>
    <x v="47"/>
    <x v="49"/>
    <x v="1"/>
    <n v="0.45"/>
    <x v="46"/>
    <x v="334"/>
    <n v="658.125"/>
    <n v="0.45"/>
  </r>
  <r>
    <x v="0"/>
    <n v="1185732"/>
    <x v="0"/>
    <x v="0"/>
    <x v="47"/>
    <x v="49"/>
    <x v="2"/>
    <n v="0.35000000000000003"/>
    <x v="46"/>
    <x v="165"/>
    <n v="398.125"/>
    <n v="0.35"/>
  </r>
  <r>
    <x v="0"/>
    <n v="1185732"/>
    <x v="0"/>
    <x v="0"/>
    <x v="47"/>
    <x v="49"/>
    <x v="3"/>
    <n v="0.39999999999999997"/>
    <x v="37"/>
    <x v="746"/>
    <n v="244.99999999999994"/>
    <n v="0.35"/>
  </r>
  <r>
    <x v="0"/>
    <n v="1185732"/>
    <x v="0"/>
    <x v="0"/>
    <x v="47"/>
    <x v="49"/>
    <x v="4"/>
    <n v="0.55000000000000004"/>
    <x v="38"/>
    <x v="116"/>
    <n v="433.125"/>
    <n v="0.35"/>
  </r>
  <r>
    <x v="0"/>
    <n v="1185732"/>
    <x v="0"/>
    <x v="0"/>
    <x v="47"/>
    <x v="49"/>
    <x v="5"/>
    <n v="0.45"/>
    <x v="46"/>
    <x v="334"/>
    <n v="585"/>
    <n v="0.39999999999999997"/>
  </r>
  <r>
    <x v="0"/>
    <n v="1185732"/>
    <x v="1"/>
    <x v="0"/>
    <x v="47"/>
    <x v="49"/>
    <x v="0"/>
    <n v="0.45"/>
    <x v="31"/>
    <x v="70"/>
    <n v="1164.375"/>
    <n v="0.45"/>
  </r>
  <r>
    <x v="0"/>
    <n v="1185732"/>
    <x v="1"/>
    <x v="0"/>
    <x v="47"/>
    <x v="49"/>
    <x v="1"/>
    <n v="0.45"/>
    <x v="38"/>
    <x v="177"/>
    <n v="455.625"/>
    <n v="0.45"/>
  </r>
  <r>
    <x v="0"/>
    <n v="1185732"/>
    <x v="1"/>
    <x v="0"/>
    <x v="47"/>
    <x v="49"/>
    <x v="2"/>
    <n v="0.35000000000000003"/>
    <x v="35"/>
    <x v="117"/>
    <n v="336.875"/>
    <n v="0.35"/>
  </r>
  <r>
    <x v="0"/>
    <n v="1185732"/>
    <x v="1"/>
    <x v="0"/>
    <x v="47"/>
    <x v="49"/>
    <x v="3"/>
    <n v="0.39999999999999997"/>
    <x v="43"/>
    <x v="128"/>
    <n v="210"/>
    <n v="0.35"/>
  </r>
  <r>
    <x v="0"/>
    <n v="1185732"/>
    <x v="1"/>
    <x v="0"/>
    <x v="47"/>
    <x v="49"/>
    <x v="4"/>
    <n v="0.55000000000000004"/>
    <x v="38"/>
    <x v="116"/>
    <n v="433.125"/>
    <n v="0.35"/>
  </r>
  <r>
    <x v="0"/>
    <n v="1185732"/>
    <x v="1"/>
    <x v="0"/>
    <x v="47"/>
    <x v="49"/>
    <x v="5"/>
    <n v="0.45"/>
    <x v="46"/>
    <x v="334"/>
    <n v="585"/>
    <n v="0.39999999999999997"/>
  </r>
  <r>
    <x v="0"/>
    <n v="1185732"/>
    <x v="2"/>
    <x v="0"/>
    <x v="47"/>
    <x v="49"/>
    <x v="0"/>
    <n v="0.45"/>
    <x v="63"/>
    <x v="747"/>
    <n v="1103.625"/>
    <n v="0.45"/>
  </r>
  <r>
    <x v="0"/>
    <n v="1185732"/>
    <x v="2"/>
    <x v="0"/>
    <x v="47"/>
    <x v="49"/>
    <x v="1"/>
    <n v="0.45"/>
    <x v="44"/>
    <x v="127"/>
    <n v="506.25"/>
    <n v="0.45"/>
  </r>
  <r>
    <x v="0"/>
    <n v="1185732"/>
    <x v="2"/>
    <x v="0"/>
    <x v="47"/>
    <x v="49"/>
    <x v="2"/>
    <n v="0.35000000000000003"/>
    <x v="35"/>
    <x v="117"/>
    <n v="336.875"/>
    <n v="0.35"/>
  </r>
  <r>
    <x v="0"/>
    <n v="1185732"/>
    <x v="2"/>
    <x v="0"/>
    <x v="47"/>
    <x v="49"/>
    <x v="3"/>
    <n v="0.39999999999999997"/>
    <x v="36"/>
    <x v="379"/>
    <n v="174.99999999999997"/>
    <n v="0.35"/>
  </r>
  <r>
    <x v="0"/>
    <n v="1185732"/>
    <x v="2"/>
    <x v="0"/>
    <x v="47"/>
    <x v="49"/>
    <x v="4"/>
    <n v="0.55000000000000004"/>
    <x v="37"/>
    <x v="117"/>
    <n v="336.875"/>
    <n v="0.35"/>
  </r>
  <r>
    <x v="0"/>
    <n v="1185732"/>
    <x v="2"/>
    <x v="0"/>
    <x v="47"/>
    <x v="49"/>
    <x v="5"/>
    <n v="0.45"/>
    <x v="35"/>
    <x v="116"/>
    <n v="494.99999999999994"/>
    <n v="0.39999999999999997"/>
  </r>
  <r>
    <x v="0"/>
    <n v="1185732"/>
    <x v="3"/>
    <x v="0"/>
    <x v="47"/>
    <x v="49"/>
    <x v="0"/>
    <n v="0.45"/>
    <x v="28"/>
    <x v="45"/>
    <n v="1063.125"/>
    <n v="0.45"/>
  </r>
  <r>
    <x v="0"/>
    <n v="1185732"/>
    <x v="3"/>
    <x v="0"/>
    <x v="47"/>
    <x v="49"/>
    <x v="1"/>
    <n v="0.45"/>
    <x v="38"/>
    <x v="177"/>
    <n v="455.625"/>
    <n v="0.45"/>
  </r>
  <r>
    <x v="0"/>
    <n v="1185732"/>
    <x v="3"/>
    <x v="0"/>
    <x v="47"/>
    <x v="49"/>
    <x v="2"/>
    <n v="0.35000000000000003"/>
    <x v="38"/>
    <x v="121"/>
    <n v="275.625"/>
    <n v="0.35"/>
  </r>
  <r>
    <x v="0"/>
    <n v="1185732"/>
    <x v="3"/>
    <x v="0"/>
    <x v="47"/>
    <x v="49"/>
    <x v="3"/>
    <n v="0.39999999999999997"/>
    <x v="43"/>
    <x v="128"/>
    <n v="210"/>
    <n v="0.35"/>
  </r>
  <r>
    <x v="0"/>
    <n v="1185732"/>
    <x v="3"/>
    <x v="0"/>
    <x v="47"/>
    <x v="49"/>
    <x v="4"/>
    <n v="0.55000000000000004"/>
    <x v="43"/>
    <x v="188"/>
    <n v="288.75"/>
    <n v="0.35"/>
  </r>
  <r>
    <x v="0"/>
    <n v="1185732"/>
    <x v="3"/>
    <x v="0"/>
    <x v="47"/>
    <x v="49"/>
    <x v="5"/>
    <n v="0.45"/>
    <x v="49"/>
    <x v="198"/>
    <n v="540"/>
    <n v="0.39999999999999997"/>
  </r>
  <r>
    <x v="0"/>
    <n v="1185732"/>
    <x v="4"/>
    <x v="0"/>
    <x v="47"/>
    <x v="49"/>
    <x v="0"/>
    <n v="0.6"/>
    <x v="82"/>
    <x v="748"/>
    <n v="1539"/>
    <n v="0.45"/>
  </r>
  <r>
    <x v="0"/>
    <n v="1185732"/>
    <x v="4"/>
    <x v="0"/>
    <x v="47"/>
    <x v="49"/>
    <x v="1"/>
    <n v="0.55000000000000004"/>
    <x v="35"/>
    <x v="408"/>
    <n v="680.62500000000011"/>
    <n v="0.45"/>
  </r>
  <r>
    <x v="0"/>
    <n v="1185732"/>
    <x v="4"/>
    <x v="0"/>
    <x v="47"/>
    <x v="49"/>
    <x v="2"/>
    <n v="0.5"/>
    <x v="49"/>
    <x v="146"/>
    <n v="525"/>
    <n v="0.35"/>
  </r>
  <r>
    <x v="0"/>
    <n v="1185732"/>
    <x v="4"/>
    <x v="0"/>
    <x v="47"/>
    <x v="49"/>
    <x v="3"/>
    <n v="0.5"/>
    <x v="44"/>
    <x v="142"/>
    <n v="437.5"/>
    <n v="0.35"/>
  </r>
  <r>
    <x v="0"/>
    <n v="1185732"/>
    <x v="4"/>
    <x v="0"/>
    <x v="47"/>
    <x v="49"/>
    <x v="4"/>
    <n v="0.6"/>
    <x v="35"/>
    <x v="240"/>
    <n v="577.5"/>
    <n v="0.35"/>
  </r>
  <r>
    <x v="0"/>
    <n v="1185732"/>
    <x v="4"/>
    <x v="0"/>
    <x v="47"/>
    <x v="49"/>
    <x v="5"/>
    <n v="0.65"/>
    <x v="47"/>
    <x v="51"/>
    <n v="1040"/>
    <n v="0.39999999999999997"/>
  </r>
  <r>
    <x v="0"/>
    <n v="1185732"/>
    <x v="5"/>
    <x v="0"/>
    <x v="47"/>
    <x v="49"/>
    <x v="0"/>
    <n v="0.6"/>
    <x v="26"/>
    <x v="87"/>
    <n v="1755"/>
    <n v="0.45"/>
  </r>
  <r>
    <x v="0"/>
    <n v="1185732"/>
    <x v="5"/>
    <x v="0"/>
    <x v="47"/>
    <x v="49"/>
    <x v="1"/>
    <n v="0.55000000000000004"/>
    <x v="47"/>
    <x v="42"/>
    <n v="990"/>
    <n v="0.45"/>
  </r>
  <r>
    <x v="0"/>
    <n v="1185732"/>
    <x v="5"/>
    <x v="0"/>
    <x v="47"/>
    <x v="49"/>
    <x v="2"/>
    <n v="0.5"/>
    <x v="46"/>
    <x v="132"/>
    <n v="568.75"/>
    <n v="0.35"/>
  </r>
  <r>
    <x v="0"/>
    <n v="1185732"/>
    <x v="5"/>
    <x v="0"/>
    <x v="47"/>
    <x v="49"/>
    <x v="3"/>
    <n v="0.5"/>
    <x v="49"/>
    <x v="146"/>
    <n v="525"/>
    <n v="0.35"/>
  </r>
  <r>
    <x v="0"/>
    <n v="1185732"/>
    <x v="5"/>
    <x v="0"/>
    <x v="47"/>
    <x v="49"/>
    <x v="4"/>
    <n v="0.6"/>
    <x v="49"/>
    <x v="207"/>
    <n v="630"/>
    <n v="0.35"/>
  </r>
  <r>
    <x v="0"/>
    <n v="1185732"/>
    <x v="5"/>
    <x v="0"/>
    <x v="47"/>
    <x v="49"/>
    <x v="5"/>
    <n v="0.65"/>
    <x v="32"/>
    <x v="62"/>
    <n v="1170"/>
    <n v="0.39999999999999997"/>
  </r>
  <r>
    <x v="0"/>
    <n v="1185732"/>
    <x v="6"/>
    <x v="0"/>
    <x v="47"/>
    <x v="49"/>
    <x v="0"/>
    <n v="0.6"/>
    <x v="22"/>
    <x v="72"/>
    <n v="1822.5"/>
    <n v="0.45"/>
  </r>
  <r>
    <x v="0"/>
    <n v="1185732"/>
    <x v="6"/>
    <x v="0"/>
    <x v="47"/>
    <x v="49"/>
    <x v="1"/>
    <n v="0.55000000000000004"/>
    <x v="33"/>
    <x v="256"/>
    <n v="1051.875"/>
    <n v="0.45"/>
  </r>
  <r>
    <x v="0"/>
    <n v="1185732"/>
    <x v="6"/>
    <x v="0"/>
    <x v="47"/>
    <x v="49"/>
    <x v="2"/>
    <n v="0.5"/>
    <x v="45"/>
    <x v="157"/>
    <n v="612.5"/>
    <n v="0.35"/>
  </r>
  <r>
    <x v="0"/>
    <n v="1185732"/>
    <x v="6"/>
    <x v="0"/>
    <x v="47"/>
    <x v="49"/>
    <x v="3"/>
    <n v="0.5"/>
    <x v="49"/>
    <x v="146"/>
    <n v="525"/>
    <n v="0.35"/>
  </r>
  <r>
    <x v="0"/>
    <n v="1185732"/>
    <x v="6"/>
    <x v="0"/>
    <x v="47"/>
    <x v="49"/>
    <x v="4"/>
    <n v="0.6"/>
    <x v="46"/>
    <x v="212"/>
    <n v="682.5"/>
    <n v="0.35"/>
  </r>
  <r>
    <x v="0"/>
    <n v="1185732"/>
    <x v="6"/>
    <x v="0"/>
    <x v="47"/>
    <x v="49"/>
    <x v="5"/>
    <n v="0.65"/>
    <x v="24"/>
    <x v="82"/>
    <n v="1300"/>
    <n v="0.39999999999999997"/>
  </r>
  <r>
    <x v="0"/>
    <n v="1185732"/>
    <x v="7"/>
    <x v="0"/>
    <x v="47"/>
    <x v="49"/>
    <x v="0"/>
    <n v="0.6"/>
    <x v="26"/>
    <x v="87"/>
    <n v="1755"/>
    <n v="0.45"/>
  </r>
  <r>
    <x v="0"/>
    <n v="1185732"/>
    <x v="7"/>
    <x v="0"/>
    <x v="47"/>
    <x v="49"/>
    <x v="1"/>
    <n v="0.55000000000000004"/>
    <x v="33"/>
    <x v="256"/>
    <n v="1051.875"/>
    <n v="0.45"/>
  </r>
  <r>
    <x v="0"/>
    <n v="1185732"/>
    <x v="7"/>
    <x v="0"/>
    <x v="47"/>
    <x v="49"/>
    <x v="2"/>
    <n v="0.5"/>
    <x v="45"/>
    <x v="157"/>
    <n v="612.5"/>
    <n v="0.35"/>
  </r>
  <r>
    <x v="0"/>
    <n v="1185732"/>
    <x v="7"/>
    <x v="0"/>
    <x v="47"/>
    <x v="49"/>
    <x v="3"/>
    <n v="0.5"/>
    <x v="44"/>
    <x v="142"/>
    <n v="437.5"/>
    <n v="0.35"/>
  </r>
  <r>
    <x v="0"/>
    <n v="1185732"/>
    <x v="7"/>
    <x v="0"/>
    <x v="47"/>
    <x v="49"/>
    <x v="4"/>
    <n v="0.6"/>
    <x v="38"/>
    <x v="198"/>
    <n v="472.49999999999994"/>
    <n v="0.35"/>
  </r>
  <r>
    <x v="0"/>
    <n v="1185732"/>
    <x v="7"/>
    <x v="0"/>
    <x v="47"/>
    <x v="49"/>
    <x v="5"/>
    <n v="0.65"/>
    <x v="47"/>
    <x v="51"/>
    <n v="1040"/>
    <n v="0.39999999999999997"/>
  </r>
  <r>
    <x v="0"/>
    <n v="1185732"/>
    <x v="8"/>
    <x v="0"/>
    <x v="47"/>
    <x v="49"/>
    <x v="0"/>
    <n v="0.6"/>
    <x v="28"/>
    <x v="40"/>
    <n v="1417.5"/>
    <n v="0.45"/>
  </r>
  <r>
    <x v="0"/>
    <n v="1185732"/>
    <x v="8"/>
    <x v="0"/>
    <x v="47"/>
    <x v="49"/>
    <x v="1"/>
    <n v="0.55000000000000004"/>
    <x v="46"/>
    <x v="255"/>
    <n v="804.37500000000011"/>
    <n v="0.45"/>
  </r>
  <r>
    <x v="0"/>
    <n v="1185732"/>
    <x v="8"/>
    <x v="0"/>
    <x v="47"/>
    <x v="49"/>
    <x v="2"/>
    <n v="0.5"/>
    <x v="38"/>
    <x v="127"/>
    <n v="393.75"/>
    <n v="0.35"/>
  </r>
  <r>
    <x v="0"/>
    <n v="1185732"/>
    <x v="8"/>
    <x v="0"/>
    <x v="47"/>
    <x v="49"/>
    <x v="3"/>
    <n v="0.5"/>
    <x v="41"/>
    <x v="123"/>
    <n v="350"/>
    <n v="0.35"/>
  </r>
  <r>
    <x v="0"/>
    <n v="1185732"/>
    <x v="8"/>
    <x v="0"/>
    <x v="47"/>
    <x v="49"/>
    <x v="4"/>
    <n v="0.6"/>
    <x v="41"/>
    <x v="147"/>
    <n v="420"/>
    <n v="0.35"/>
  </r>
  <r>
    <x v="0"/>
    <n v="1185732"/>
    <x v="8"/>
    <x v="0"/>
    <x v="47"/>
    <x v="49"/>
    <x v="5"/>
    <n v="0.65"/>
    <x v="49"/>
    <x v="212"/>
    <n v="779.99999999999989"/>
    <n v="0.39999999999999997"/>
  </r>
  <r>
    <x v="0"/>
    <n v="1185732"/>
    <x v="9"/>
    <x v="0"/>
    <x v="47"/>
    <x v="49"/>
    <x v="0"/>
    <n v="0.65"/>
    <x v="34"/>
    <x v="197"/>
    <n v="1389.375"/>
    <n v="0.45"/>
  </r>
  <r>
    <x v="0"/>
    <n v="1185732"/>
    <x v="9"/>
    <x v="0"/>
    <x v="47"/>
    <x v="49"/>
    <x v="1"/>
    <n v="0.60000000000000009"/>
    <x v="49"/>
    <x v="166"/>
    <n v="810.00000000000011"/>
    <n v="0.45"/>
  </r>
  <r>
    <x v="0"/>
    <n v="1185732"/>
    <x v="9"/>
    <x v="0"/>
    <x v="47"/>
    <x v="49"/>
    <x v="2"/>
    <n v="0.60000000000000009"/>
    <x v="41"/>
    <x v="200"/>
    <n v="420.00000000000006"/>
    <n v="0.35"/>
  </r>
  <r>
    <x v="0"/>
    <n v="1185732"/>
    <x v="9"/>
    <x v="0"/>
    <x v="47"/>
    <x v="49"/>
    <x v="3"/>
    <n v="0.60000000000000009"/>
    <x v="37"/>
    <x v="187"/>
    <n v="367.50000000000006"/>
    <n v="0.35"/>
  </r>
  <r>
    <x v="0"/>
    <n v="1185732"/>
    <x v="9"/>
    <x v="0"/>
    <x v="47"/>
    <x v="49"/>
    <x v="4"/>
    <n v="0.70000000000000007"/>
    <x v="37"/>
    <x v="206"/>
    <n v="428.75000000000006"/>
    <n v="0.35"/>
  </r>
  <r>
    <x v="0"/>
    <n v="1185732"/>
    <x v="9"/>
    <x v="0"/>
    <x v="47"/>
    <x v="49"/>
    <x v="5"/>
    <n v="0.75"/>
    <x v="49"/>
    <x v="39"/>
    <n v="899.99999999999989"/>
    <n v="0.39999999999999997"/>
  </r>
  <r>
    <x v="0"/>
    <n v="1185732"/>
    <x v="10"/>
    <x v="0"/>
    <x v="47"/>
    <x v="49"/>
    <x v="0"/>
    <n v="0.70000000000000007"/>
    <x v="32"/>
    <x v="254"/>
    <n v="1417.5000000000002"/>
    <n v="0.45"/>
  </r>
  <r>
    <x v="0"/>
    <n v="1185732"/>
    <x v="10"/>
    <x v="0"/>
    <x v="47"/>
    <x v="49"/>
    <x v="1"/>
    <n v="0.60000000000000009"/>
    <x v="46"/>
    <x v="470"/>
    <n v="877.50000000000011"/>
    <n v="0.45"/>
  </r>
  <r>
    <x v="0"/>
    <n v="1185732"/>
    <x v="10"/>
    <x v="0"/>
    <x v="47"/>
    <x v="49"/>
    <x v="2"/>
    <n v="0.60000000000000009"/>
    <x v="81"/>
    <x v="749"/>
    <n v="672"/>
    <n v="0.35"/>
  </r>
  <r>
    <x v="0"/>
    <n v="1185732"/>
    <x v="10"/>
    <x v="0"/>
    <x v="47"/>
    <x v="49"/>
    <x v="3"/>
    <n v="0.60000000000000009"/>
    <x v="49"/>
    <x v="166"/>
    <n v="630"/>
    <n v="0.35"/>
  </r>
  <r>
    <x v="0"/>
    <n v="1185732"/>
    <x v="10"/>
    <x v="0"/>
    <x v="47"/>
    <x v="49"/>
    <x v="4"/>
    <n v="0.70000000000000007"/>
    <x v="35"/>
    <x v="136"/>
    <n v="673.75"/>
    <n v="0.35"/>
  </r>
  <r>
    <x v="0"/>
    <n v="1185732"/>
    <x v="10"/>
    <x v="0"/>
    <x v="47"/>
    <x v="49"/>
    <x v="5"/>
    <n v="0.75"/>
    <x v="48"/>
    <x v="67"/>
    <n v="1125"/>
    <n v="0.39999999999999997"/>
  </r>
  <r>
    <x v="0"/>
    <n v="1185732"/>
    <x v="11"/>
    <x v="0"/>
    <x v="47"/>
    <x v="49"/>
    <x v="0"/>
    <n v="0.70000000000000007"/>
    <x v="25"/>
    <x v="81"/>
    <n v="1890"/>
    <n v="0.45"/>
  </r>
  <r>
    <x v="0"/>
    <n v="1185732"/>
    <x v="11"/>
    <x v="0"/>
    <x v="47"/>
    <x v="49"/>
    <x v="1"/>
    <n v="0.60000000000000009"/>
    <x v="47"/>
    <x v="218"/>
    <n v="1080.0000000000002"/>
    <n v="0.45"/>
  </r>
  <r>
    <x v="0"/>
    <n v="1185732"/>
    <x v="11"/>
    <x v="0"/>
    <x v="47"/>
    <x v="49"/>
    <x v="2"/>
    <n v="0.60000000000000009"/>
    <x v="48"/>
    <x v="223"/>
    <n v="787.50000000000011"/>
    <n v="0.35"/>
  </r>
  <r>
    <x v="0"/>
    <n v="1185732"/>
    <x v="11"/>
    <x v="0"/>
    <x v="47"/>
    <x v="49"/>
    <x v="3"/>
    <n v="0.60000000000000009"/>
    <x v="46"/>
    <x v="470"/>
    <n v="682.5"/>
    <n v="0.35"/>
  </r>
  <r>
    <x v="0"/>
    <n v="1185732"/>
    <x v="11"/>
    <x v="0"/>
    <x v="47"/>
    <x v="49"/>
    <x v="4"/>
    <n v="0.70000000000000007"/>
    <x v="46"/>
    <x v="154"/>
    <n v="796.25"/>
    <n v="0.35"/>
  </r>
  <r>
    <x v="0"/>
    <n v="1185732"/>
    <x v="11"/>
    <x v="0"/>
    <x v="47"/>
    <x v="49"/>
    <x v="5"/>
    <n v="0.75"/>
    <x v="33"/>
    <x v="674"/>
    <n v="1275"/>
    <n v="0.39999999999999997"/>
  </r>
  <r>
    <x v="0"/>
    <n v="1185732"/>
    <x v="124"/>
    <x v="0"/>
    <x v="48"/>
    <x v="50"/>
    <x v="0"/>
    <n v="0.5"/>
    <x v="28"/>
    <x v="48"/>
    <n v="1050"/>
    <n v="0.4"/>
  </r>
  <r>
    <x v="0"/>
    <n v="1185732"/>
    <x v="124"/>
    <x v="0"/>
    <x v="48"/>
    <x v="50"/>
    <x v="1"/>
    <n v="0.5"/>
    <x v="46"/>
    <x v="132"/>
    <n v="650"/>
    <n v="0.4"/>
  </r>
  <r>
    <x v="0"/>
    <n v="1185732"/>
    <x v="124"/>
    <x v="0"/>
    <x v="48"/>
    <x v="50"/>
    <x v="2"/>
    <n v="0.4"/>
    <x v="46"/>
    <x v="194"/>
    <n v="390"/>
    <n v="0.3"/>
  </r>
  <r>
    <x v="0"/>
    <n v="1185732"/>
    <x v="124"/>
    <x v="0"/>
    <x v="48"/>
    <x v="50"/>
    <x v="3"/>
    <n v="0.44999999999999996"/>
    <x v="37"/>
    <x v="474"/>
    <n v="236.24999999999994"/>
    <n v="0.3"/>
  </r>
  <r>
    <x v="0"/>
    <n v="1185732"/>
    <x v="124"/>
    <x v="0"/>
    <x v="48"/>
    <x v="50"/>
    <x v="4"/>
    <n v="0.60000000000000009"/>
    <x v="38"/>
    <x v="139"/>
    <n v="405.00000000000006"/>
    <n v="0.3"/>
  </r>
  <r>
    <x v="0"/>
    <n v="1185732"/>
    <x v="124"/>
    <x v="0"/>
    <x v="48"/>
    <x v="50"/>
    <x v="5"/>
    <n v="0.5"/>
    <x v="46"/>
    <x v="132"/>
    <n v="568.75"/>
    <n v="0.35"/>
  </r>
  <r>
    <x v="0"/>
    <n v="1185732"/>
    <x v="125"/>
    <x v="0"/>
    <x v="48"/>
    <x v="50"/>
    <x v="0"/>
    <n v="0.5"/>
    <x v="25"/>
    <x v="61"/>
    <n v="1200"/>
    <n v="0.4"/>
  </r>
  <r>
    <x v="0"/>
    <n v="1185732"/>
    <x v="125"/>
    <x v="0"/>
    <x v="48"/>
    <x v="50"/>
    <x v="1"/>
    <n v="0.5"/>
    <x v="44"/>
    <x v="142"/>
    <n v="500"/>
    <n v="0.4"/>
  </r>
  <r>
    <x v="0"/>
    <n v="1185732"/>
    <x v="125"/>
    <x v="0"/>
    <x v="48"/>
    <x v="50"/>
    <x v="2"/>
    <n v="0.4"/>
    <x v="49"/>
    <x v="147"/>
    <n v="360"/>
    <n v="0.3"/>
  </r>
  <r>
    <x v="0"/>
    <n v="1185732"/>
    <x v="125"/>
    <x v="0"/>
    <x v="48"/>
    <x v="50"/>
    <x v="3"/>
    <n v="0.44999999999999996"/>
    <x v="41"/>
    <x v="546"/>
    <n v="269.99999999999994"/>
    <n v="0.3"/>
  </r>
  <r>
    <x v="0"/>
    <n v="1185732"/>
    <x v="125"/>
    <x v="0"/>
    <x v="48"/>
    <x v="50"/>
    <x v="4"/>
    <n v="0.60000000000000009"/>
    <x v="35"/>
    <x v="205"/>
    <n v="495.00000000000006"/>
    <n v="0.3"/>
  </r>
  <r>
    <x v="0"/>
    <n v="1185732"/>
    <x v="125"/>
    <x v="0"/>
    <x v="48"/>
    <x v="50"/>
    <x v="5"/>
    <n v="0.5"/>
    <x v="48"/>
    <x v="203"/>
    <n v="656.25"/>
    <n v="0.35"/>
  </r>
  <r>
    <x v="0"/>
    <n v="1185732"/>
    <x v="126"/>
    <x v="0"/>
    <x v="48"/>
    <x v="50"/>
    <x v="0"/>
    <n v="0.5"/>
    <x v="82"/>
    <x v="175"/>
    <n v="1140"/>
    <n v="0.4"/>
  </r>
  <r>
    <x v="0"/>
    <n v="1185732"/>
    <x v="126"/>
    <x v="0"/>
    <x v="48"/>
    <x v="50"/>
    <x v="1"/>
    <n v="0.5"/>
    <x v="35"/>
    <x v="140"/>
    <n v="550"/>
    <n v="0.4"/>
  </r>
  <r>
    <x v="0"/>
    <n v="1185732"/>
    <x v="126"/>
    <x v="0"/>
    <x v="48"/>
    <x v="50"/>
    <x v="2"/>
    <n v="0.4"/>
    <x v="49"/>
    <x v="147"/>
    <n v="360"/>
    <n v="0.3"/>
  </r>
  <r>
    <x v="0"/>
    <n v="1185732"/>
    <x v="126"/>
    <x v="0"/>
    <x v="48"/>
    <x v="50"/>
    <x v="3"/>
    <n v="0.44999999999999996"/>
    <x v="43"/>
    <x v="310"/>
    <n v="202.49999999999997"/>
    <n v="0.3"/>
  </r>
  <r>
    <x v="0"/>
    <n v="1185732"/>
    <x v="126"/>
    <x v="0"/>
    <x v="48"/>
    <x v="50"/>
    <x v="4"/>
    <n v="0.60000000000000009"/>
    <x v="41"/>
    <x v="200"/>
    <n v="360.00000000000006"/>
    <n v="0.3"/>
  </r>
  <r>
    <x v="0"/>
    <n v="1185732"/>
    <x v="126"/>
    <x v="0"/>
    <x v="48"/>
    <x v="50"/>
    <x v="5"/>
    <n v="0.5"/>
    <x v="49"/>
    <x v="146"/>
    <n v="525"/>
    <n v="0.35"/>
  </r>
  <r>
    <x v="0"/>
    <n v="1185732"/>
    <x v="127"/>
    <x v="0"/>
    <x v="48"/>
    <x v="50"/>
    <x v="0"/>
    <n v="0.5"/>
    <x v="21"/>
    <x v="80"/>
    <n v="1100"/>
    <n v="0.4"/>
  </r>
  <r>
    <x v="0"/>
    <n v="1185732"/>
    <x v="127"/>
    <x v="0"/>
    <x v="48"/>
    <x v="50"/>
    <x v="1"/>
    <n v="0.5"/>
    <x v="44"/>
    <x v="142"/>
    <n v="500"/>
    <n v="0.4"/>
  </r>
  <r>
    <x v="0"/>
    <n v="1185732"/>
    <x v="127"/>
    <x v="0"/>
    <x v="48"/>
    <x v="50"/>
    <x v="2"/>
    <n v="0.4"/>
    <x v="44"/>
    <x v="123"/>
    <n v="300"/>
    <n v="0.3"/>
  </r>
  <r>
    <x v="0"/>
    <n v="1185732"/>
    <x v="127"/>
    <x v="0"/>
    <x v="48"/>
    <x v="50"/>
    <x v="3"/>
    <n v="0.44999999999999996"/>
    <x v="37"/>
    <x v="474"/>
    <n v="236.24999999999994"/>
    <n v="0.3"/>
  </r>
  <r>
    <x v="0"/>
    <n v="1185732"/>
    <x v="127"/>
    <x v="0"/>
    <x v="48"/>
    <x v="50"/>
    <x v="4"/>
    <n v="0.60000000000000009"/>
    <x v="37"/>
    <x v="187"/>
    <n v="315.00000000000006"/>
    <n v="0.3"/>
  </r>
  <r>
    <x v="0"/>
    <n v="1185732"/>
    <x v="127"/>
    <x v="0"/>
    <x v="48"/>
    <x v="50"/>
    <x v="5"/>
    <n v="0.5"/>
    <x v="46"/>
    <x v="132"/>
    <n v="568.75"/>
    <n v="0.35"/>
  </r>
  <r>
    <x v="0"/>
    <n v="1185732"/>
    <x v="128"/>
    <x v="0"/>
    <x v="48"/>
    <x v="50"/>
    <x v="0"/>
    <n v="0.65"/>
    <x v="76"/>
    <x v="750"/>
    <n v="1547"/>
    <n v="0.4"/>
  </r>
  <r>
    <x v="0"/>
    <n v="1185732"/>
    <x v="128"/>
    <x v="0"/>
    <x v="48"/>
    <x v="50"/>
    <x v="1"/>
    <n v="0.60000000000000009"/>
    <x v="49"/>
    <x v="166"/>
    <n v="720.00000000000011"/>
    <n v="0.4"/>
  </r>
  <r>
    <x v="0"/>
    <n v="1185732"/>
    <x v="128"/>
    <x v="0"/>
    <x v="48"/>
    <x v="50"/>
    <x v="2"/>
    <n v="0.55000000000000004"/>
    <x v="46"/>
    <x v="255"/>
    <n v="536.25"/>
    <n v="0.3"/>
  </r>
  <r>
    <x v="0"/>
    <n v="1185732"/>
    <x v="128"/>
    <x v="0"/>
    <x v="48"/>
    <x v="50"/>
    <x v="3"/>
    <n v="0.55000000000000004"/>
    <x v="35"/>
    <x v="408"/>
    <n v="453.75000000000006"/>
    <n v="0.3"/>
  </r>
  <r>
    <x v="0"/>
    <n v="1185732"/>
    <x v="128"/>
    <x v="0"/>
    <x v="48"/>
    <x v="50"/>
    <x v="4"/>
    <n v="0.65"/>
    <x v="49"/>
    <x v="212"/>
    <n v="585"/>
    <n v="0.3"/>
  </r>
  <r>
    <x v="0"/>
    <n v="1185732"/>
    <x v="128"/>
    <x v="0"/>
    <x v="48"/>
    <x v="50"/>
    <x v="5"/>
    <n v="0.70000000000000007"/>
    <x v="33"/>
    <x v="253"/>
    <n v="1041.25"/>
    <n v="0.35"/>
  </r>
  <r>
    <x v="0"/>
    <n v="1185732"/>
    <x v="129"/>
    <x v="0"/>
    <x v="48"/>
    <x v="50"/>
    <x v="0"/>
    <n v="0.65"/>
    <x v="22"/>
    <x v="83"/>
    <n v="1755"/>
    <n v="0.4"/>
  </r>
  <r>
    <x v="0"/>
    <n v="1185732"/>
    <x v="129"/>
    <x v="0"/>
    <x v="48"/>
    <x v="50"/>
    <x v="1"/>
    <n v="0.60000000000000009"/>
    <x v="33"/>
    <x v="227"/>
    <n v="1020.0000000000002"/>
    <n v="0.4"/>
  </r>
  <r>
    <x v="0"/>
    <n v="1185732"/>
    <x v="129"/>
    <x v="0"/>
    <x v="48"/>
    <x v="50"/>
    <x v="2"/>
    <n v="0.55000000000000004"/>
    <x v="45"/>
    <x v="136"/>
    <n v="577.5"/>
    <n v="0.3"/>
  </r>
  <r>
    <x v="0"/>
    <n v="1185732"/>
    <x v="129"/>
    <x v="0"/>
    <x v="48"/>
    <x v="50"/>
    <x v="3"/>
    <n v="0.55000000000000004"/>
    <x v="46"/>
    <x v="255"/>
    <n v="536.25"/>
    <n v="0.3"/>
  </r>
  <r>
    <x v="0"/>
    <n v="1185732"/>
    <x v="129"/>
    <x v="0"/>
    <x v="48"/>
    <x v="50"/>
    <x v="4"/>
    <n v="0.65"/>
    <x v="46"/>
    <x v="238"/>
    <n v="633.75"/>
    <n v="0.3"/>
  </r>
  <r>
    <x v="0"/>
    <n v="1185732"/>
    <x v="129"/>
    <x v="0"/>
    <x v="48"/>
    <x v="50"/>
    <x v="5"/>
    <n v="0.70000000000000007"/>
    <x v="34"/>
    <x v="204"/>
    <n v="1163.75"/>
    <n v="0.35"/>
  </r>
  <r>
    <x v="0"/>
    <n v="1185732"/>
    <x v="130"/>
    <x v="0"/>
    <x v="48"/>
    <x v="50"/>
    <x v="0"/>
    <n v="0.65"/>
    <x v="20"/>
    <x v="109"/>
    <n v="1820"/>
    <n v="0.4"/>
  </r>
  <r>
    <x v="0"/>
    <n v="1185732"/>
    <x v="130"/>
    <x v="0"/>
    <x v="48"/>
    <x v="50"/>
    <x v="1"/>
    <n v="0.60000000000000009"/>
    <x v="32"/>
    <x v="217"/>
    <n v="1080.0000000000002"/>
    <n v="0.4"/>
  </r>
  <r>
    <x v="0"/>
    <n v="1185732"/>
    <x v="130"/>
    <x v="0"/>
    <x v="48"/>
    <x v="50"/>
    <x v="2"/>
    <n v="0.55000000000000004"/>
    <x v="48"/>
    <x v="138"/>
    <n v="618.75"/>
    <n v="0.3"/>
  </r>
  <r>
    <x v="0"/>
    <n v="1185732"/>
    <x v="130"/>
    <x v="0"/>
    <x v="48"/>
    <x v="50"/>
    <x v="3"/>
    <n v="0.55000000000000004"/>
    <x v="46"/>
    <x v="255"/>
    <n v="536.25"/>
    <n v="0.3"/>
  </r>
  <r>
    <x v="0"/>
    <n v="1185732"/>
    <x v="130"/>
    <x v="0"/>
    <x v="48"/>
    <x v="50"/>
    <x v="4"/>
    <n v="0.65"/>
    <x v="45"/>
    <x v="154"/>
    <n v="682.5"/>
    <n v="0.3"/>
  </r>
  <r>
    <x v="0"/>
    <n v="1185732"/>
    <x v="130"/>
    <x v="0"/>
    <x v="48"/>
    <x v="50"/>
    <x v="5"/>
    <n v="0.70000000000000007"/>
    <x v="28"/>
    <x v="244"/>
    <n v="1286.25"/>
    <n v="0.35"/>
  </r>
  <r>
    <x v="0"/>
    <n v="1185732"/>
    <x v="131"/>
    <x v="0"/>
    <x v="48"/>
    <x v="50"/>
    <x v="0"/>
    <n v="0.65"/>
    <x v="22"/>
    <x v="83"/>
    <n v="1755"/>
    <n v="0.4"/>
  </r>
  <r>
    <x v="0"/>
    <n v="1185732"/>
    <x v="131"/>
    <x v="0"/>
    <x v="48"/>
    <x v="50"/>
    <x v="1"/>
    <n v="0.60000000000000009"/>
    <x v="32"/>
    <x v="217"/>
    <n v="1080.0000000000002"/>
    <n v="0.4"/>
  </r>
  <r>
    <x v="0"/>
    <n v="1185732"/>
    <x v="131"/>
    <x v="0"/>
    <x v="48"/>
    <x v="50"/>
    <x v="2"/>
    <n v="0.55000000000000004"/>
    <x v="48"/>
    <x v="138"/>
    <n v="618.75"/>
    <n v="0.3"/>
  </r>
  <r>
    <x v="0"/>
    <n v="1185732"/>
    <x v="131"/>
    <x v="0"/>
    <x v="48"/>
    <x v="50"/>
    <x v="3"/>
    <n v="0.55000000000000004"/>
    <x v="35"/>
    <x v="408"/>
    <n v="453.75000000000006"/>
    <n v="0.3"/>
  </r>
  <r>
    <x v="0"/>
    <n v="1185732"/>
    <x v="131"/>
    <x v="0"/>
    <x v="48"/>
    <x v="50"/>
    <x v="4"/>
    <n v="0.65"/>
    <x v="44"/>
    <x v="132"/>
    <n v="487.5"/>
    <n v="0.3"/>
  </r>
  <r>
    <x v="0"/>
    <n v="1185732"/>
    <x v="131"/>
    <x v="0"/>
    <x v="48"/>
    <x v="50"/>
    <x v="5"/>
    <n v="0.70000000000000007"/>
    <x v="33"/>
    <x v="253"/>
    <n v="1041.25"/>
    <n v="0.35"/>
  </r>
  <r>
    <x v="0"/>
    <n v="1185732"/>
    <x v="132"/>
    <x v="0"/>
    <x v="48"/>
    <x v="50"/>
    <x v="0"/>
    <n v="0.65"/>
    <x v="21"/>
    <x v="88"/>
    <n v="1430"/>
    <n v="0.4"/>
  </r>
  <r>
    <x v="0"/>
    <n v="1185732"/>
    <x v="132"/>
    <x v="0"/>
    <x v="48"/>
    <x v="50"/>
    <x v="1"/>
    <n v="0.60000000000000009"/>
    <x v="45"/>
    <x v="162"/>
    <n v="840.00000000000023"/>
    <n v="0.4"/>
  </r>
  <r>
    <x v="0"/>
    <n v="1185732"/>
    <x v="132"/>
    <x v="0"/>
    <x v="48"/>
    <x v="50"/>
    <x v="2"/>
    <n v="0.55000000000000004"/>
    <x v="44"/>
    <x v="140"/>
    <n v="412.5"/>
    <n v="0.3"/>
  </r>
  <r>
    <x v="0"/>
    <n v="1185732"/>
    <x v="132"/>
    <x v="0"/>
    <x v="48"/>
    <x v="50"/>
    <x v="3"/>
    <n v="0.55000000000000004"/>
    <x v="38"/>
    <x v="116"/>
    <n v="371.25"/>
    <n v="0.3"/>
  </r>
  <r>
    <x v="0"/>
    <n v="1185732"/>
    <x v="132"/>
    <x v="0"/>
    <x v="48"/>
    <x v="50"/>
    <x v="4"/>
    <n v="0.65"/>
    <x v="38"/>
    <x v="334"/>
    <n v="438.75"/>
    <n v="0.3"/>
  </r>
  <r>
    <x v="0"/>
    <n v="1185732"/>
    <x v="132"/>
    <x v="0"/>
    <x v="48"/>
    <x v="50"/>
    <x v="5"/>
    <n v="0.70000000000000007"/>
    <x v="46"/>
    <x v="154"/>
    <n v="796.25"/>
    <n v="0.35"/>
  </r>
  <r>
    <x v="0"/>
    <n v="1185732"/>
    <x v="133"/>
    <x v="0"/>
    <x v="48"/>
    <x v="50"/>
    <x v="0"/>
    <n v="0.70000000000000007"/>
    <x v="34"/>
    <x v="204"/>
    <n v="1330.0000000000002"/>
    <n v="0.4"/>
  </r>
  <r>
    <x v="0"/>
    <n v="1185732"/>
    <x v="133"/>
    <x v="0"/>
    <x v="48"/>
    <x v="50"/>
    <x v="1"/>
    <n v="0.65000000000000013"/>
    <x v="49"/>
    <x v="473"/>
    <n v="780.00000000000023"/>
    <n v="0.4"/>
  </r>
  <r>
    <x v="0"/>
    <n v="1185732"/>
    <x v="133"/>
    <x v="0"/>
    <x v="48"/>
    <x v="50"/>
    <x v="2"/>
    <n v="0.65000000000000013"/>
    <x v="41"/>
    <x v="716"/>
    <n v="390.00000000000006"/>
    <n v="0.3"/>
  </r>
  <r>
    <x v="0"/>
    <n v="1185732"/>
    <x v="133"/>
    <x v="0"/>
    <x v="48"/>
    <x v="50"/>
    <x v="3"/>
    <n v="0.65000000000000013"/>
    <x v="37"/>
    <x v="507"/>
    <n v="341.25000000000006"/>
    <n v="0.3"/>
  </r>
  <r>
    <x v="0"/>
    <n v="1185732"/>
    <x v="133"/>
    <x v="0"/>
    <x v="48"/>
    <x v="50"/>
    <x v="4"/>
    <n v="0.75000000000000011"/>
    <x v="37"/>
    <x v="342"/>
    <n v="393.75000000000006"/>
    <n v="0.3"/>
  </r>
  <r>
    <x v="0"/>
    <n v="1185732"/>
    <x v="133"/>
    <x v="0"/>
    <x v="48"/>
    <x v="50"/>
    <x v="5"/>
    <n v="0.8"/>
    <x v="49"/>
    <x v="50"/>
    <n v="840"/>
    <n v="0.35"/>
  </r>
  <r>
    <x v="0"/>
    <n v="1185732"/>
    <x v="134"/>
    <x v="0"/>
    <x v="48"/>
    <x v="50"/>
    <x v="0"/>
    <n v="0.75000000000000011"/>
    <x v="32"/>
    <x v="220"/>
    <n v="1350.0000000000002"/>
    <n v="0.4"/>
  </r>
  <r>
    <x v="0"/>
    <n v="1185732"/>
    <x v="134"/>
    <x v="0"/>
    <x v="48"/>
    <x v="50"/>
    <x v="1"/>
    <n v="0.65000000000000013"/>
    <x v="46"/>
    <x v="421"/>
    <n v="845.00000000000023"/>
    <n v="0.4"/>
  </r>
  <r>
    <x v="0"/>
    <n v="1185732"/>
    <x v="134"/>
    <x v="0"/>
    <x v="48"/>
    <x v="50"/>
    <x v="2"/>
    <n v="0.65000000000000013"/>
    <x v="71"/>
    <x v="751"/>
    <n v="672.75000000000011"/>
    <n v="0.3"/>
  </r>
  <r>
    <x v="0"/>
    <n v="1185732"/>
    <x v="134"/>
    <x v="0"/>
    <x v="48"/>
    <x v="50"/>
    <x v="3"/>
    <n v="0.65000000000000013"/>
    <x v="46"/>
    <x v="421"/>
    <n v="633.75000000000011"/>
    <n v="0.3"/>
  </r>
  <r>
    <x v="0"/>
    <n v="1185732"/>
    <x v="134"/>
    <x v="0"/>
    <x v="48"/>
    <x v="50"/>
    <x v="4"/>
    <n v="0.75000000000000011"/>
    <x v="49"/>
    <x v="223"/>
    <n v="675.00000000000011"/>
    <n v="0.3"/>
  </r>
  <r>
    <x v="0"/>
    <n v="1185732"/>
    <x v="134"/>
    <x v="0"/>
    <x v="48"/>
    <x v="50"/>
    <x v="5"/>
    <n v="0.8"/>
    <x v="47"/>
    <x v="55"/>
    <n v="1120"/>
    <n v="0.35"/>
  </r>
  <r>
    <x v="0"/>
    <n v="1185732"/>
    <x v="135"/>
    <x v="0"/>
    <x v="48"/>
    <x v="50"/>
    <x v="0"/>
    <n v="0.75000000000000011"/>
    <x v="23"/>
    <x v="273"/>
    <n v="1875.0000000000005"/>
    <n v="0.4"/>
  </r>
  <r>
    <x v="0"/>
    <n v="1185732"/>
    <x v="135"/>
    <x v="0"/>
    <x v="48"/>
    <x v="50"/>
    <x v="1"/>
    <n v="0.65000000000000013"/>
    <x v="33"/>
    <x v="723"/>
    <n v="1105.0000000000002"/>
    <n v="0.4"/>
  </r>
  <r>
    <x v="0"/>
    <n v="1185732"/>
    <x v="135"/>
    <x v="0"/>
    <x v="48"/>
    <x v="50"/>
    <x v="2"/>
    <n v="0.65000000000000013"/>
    <x v="47"/>
    <x v="251"/>
    <n v="780.00000000000011"/>
    <n v="0.3"/>
  </r>
  <r>
    <x v="0"/>
    <n v="1185732"/>
    <x v="135"/>
    <x v="0"/>
    <x v="48"/>
    <x v="50"/>
    <x v="3"/>
    <n v="0.65000000000000013"/>
    <x v="45"/>
    <x v="597"/>
    <n v="682.50000000000011"/>
    <n v="0.3"/>
  </r>
  <r>
    <x v="0"/>
    <n v="1185732"/>
    <x v="135"/>
    <x v="0"/>
    <x v="48"/>
    <x v="50"/>
    <x v="4"/>
    <n v="0.75000000000000011"/>
    <x v="45"/>
    <x v="195"/>
    <n v="787.50000000000011"/>
    <n v="0.3"/>
  </r>
  <r>
    <x v="0"/>
    <n v="1185732"/>
    <x v="135"/>
    <x v="0"/>
    <x v="48"/>
    <x v="50"/>
    <x v="5"/>
    <n v="0.8"/>
    <x v="32"/>
    <x v="11"/>
    <n v="1260"/>
    <n v="0.35"/>
  </r>
  <r>
    <x v="0"/>
    <n v="1185732"/>
    <x v="145"/>
    <x v="0"/>
    <x v="49"/>
    <x v="51"/>
    <x v="0"/>
    <n v="0.55000000000000004"/>
    <x v="24"/>
    <x v="80"/>
    <n v="962.50000000000011"/>
    <n v="0.35000000000000003"/>
  </r>
  <r>
    <x v="0"/>
    <n v="1185732"/>
    <x v="145"/>
    <x v="0"/>
    <x v="49"/>
    <x v="51"/>
    <x v="1"/>
    <n v="0.55000000000000004"/>
    <x v="49"/>
    <x v="205"/>
    <n v="577.50000000000011"/>
    <n v="0.35000000000000003"/>
  </r>
  <r>
    <x v="0"/>
    <n v="1185732"/>
    <x v="145"/>
    <x v="0"/>
    <x v="49"/>
    <x v="51"/>
    <x v="2"/>
    <n v="0.45"/>
    <x v="49"/>
    <x v="198"/>
    <n v="337.5"/>
    <n v="0.25"/>
  </r>
  <r>
    <x v="0"/>
    <n v="1185732"/>
    <x v="145"/>
    <x v="0"/>
    <x v="49"/>
    <x v="51"/>
    <x v="3"/>
    <n v="0.49999999999999994"/>
    <x v="43"/>
    <x v="382"/>
    <n v="187.49999999999997"/>
    <n v="0.25"/>
  </r>
  <r>
    <x v="0"/>
    <n v="1185732"/>
    <x v="145"/>
    <x v="0"/>
    <x v="49"/>
    <x v="51"/>
    <x v="4"/>
    <n v="0.65000000000000013"/>
    <x v="41"/>
    <x v="716"/>
    <n v="325.00000000000006"/>
    <n v="0.25"/>
  </r>
  <r>
    <x v="0"/>
    <n v="1185732"/>
    <x v="145"/>
    <x v="0"/>
    <x v="49"/>
    <x v="51"/>
    <x v="5"/>
    <n v="0.55000000000000004"/>
    <x v="49"/>
    <x v="205"/>
    <n v="495.00000000000006"/>
    <n v="0.3"/>
  </r>
  <r>
    <x v="0"/>
    <n v="1185732"/>
    <x v="216"/>
    <x v="0"/>
    <x v="49"/>
    <x v="51"/>
    <x v="0"/>
    <n v="0.55000000000000004"/>
    <x v="31"/>
    <x v="76"/>
    <n v="1106.8750000000002"/>
    <n v="0.35000000000000003"/>
  </r>
  <r>
    <x v="0"/>
    <n v="1185732"/>
    <x v="216"/>
    <x v="0"/>
    <x v="49"/>
    <x v="51"/>
    <x v="1"/>
    <n v="0.55000000000000004"/>
    <x v="38"/>
    <x v="116"/>
    <n v="433.12500000000006"/>
    <n v="0.35000000000000003"/>
  </r>
  <r>
    <x v="0"/>
    <n v="1185732"/>
    <x v="216"/>
    <x v="0"/>
    <x v="49"/>
    <x v="51"/>
    <x v="2"/>
    <n v="0.45"/>
    <x v="35"/>
    <x v="116"/>
    <n v="309.375"/>
    <n v="0.25"/>
  </r>
  <r>
    <x v="0"/>
    <n v="1185732"/>
    <x v="216"/>
    <x v="0"/>
    <x v="49"/>
    <x v="51"/>
    <x v="3"/>
    <n v="0.49999999999999994"/>
    <x v="37"/>
    <x v="688"/>
    <n v="218.74999999999997"/>
    <n v="0.25"/>
  </r>
  <r>
    <x v="0"/>
    <n v="1185732"/>
    <x v="216"/>
    <x v="0"/>
    <x v="49"/>
    <x v="51"/>
    <x v="4"/>
    <n v="0.65000000000000013"/>
    <x v="44"/>
    <x v="752"/>
    <n v="406.25000000000006"/>
    <n v="0.25"/>
  </r>
  <r>
    <x v="0"/>
    <n v="1185732"/>
    <x v="216"/>
    <x v="0"/>
    <x v="49"/>
    <x v="51"/>
    <x v="5"/>
    <n v="0.55000000000000004"/>
    <x v="45"/>
    <x v="136"/>
    <n v="577.5"/>
    <n v="0.3"/>
  </r>
  <r>
    <x v="0"/>
    <n v="1185732"/>
    <x v="250"/>
    <x v="0"/>
    <x v="49"/>
    <x v="51"/>
    <x v="0"/>
    <n v="0.55000000000000004"/>
    <x v="63"/>
    <x v="753"/>
    <n v="1049.1250000000002"/>
    <n v="0.35000000000000003"/>
  </r>
  <r>
    <x v="0"/>
    <n v="1185732"/>
    <x v="250"/>
    <x v="0"/>
    <x v="49"/>
    <x v="51"/>
    <x v="1"/>
    <n v="0.55000000000000004"/>
    <x v="44"/>
    <x v="140"/>
    <n v="481.25000000000006"/>
    <n v="0.35000000000000003"/>
  </r>
  <r>
    <x v="0"/>
    <n v="1185732"/>
    <x v="250"/>
    <x v="0"/>
    <x v="49"/>
    <x v="51"/>
    <x v="2"/>
    <n v="0.45"/>
    <x v="35"/>
    <x v="116"/>
    <n v="309.375"/>
    <n v="0.25"/>
  </r>
  <r>
    <x v="0"/>
    <n v="1185732"/>
    <x v="250"/>
    <x v="0"/>
    <x v="49"/>
    <x v="51"/>
    <x v="3"/>
    <n v="0.49999999999999994"/>
    <x v="36"/>
    <x v="694"/>
    <n v="156.24999999999997"/>
    <n v="0.25"/>
  </r>
  <r>
    <x v="0"/>
    <n v="1185732"/>
    <x v="250"/>
    <x v="0"/>
    <x v="49"/>
    <x v="51"/>
    <x v="4"/>
    <n v="0.65000000000000013"/>
    <x v="37"/>
    <x v="507"/>
    <n v="284.37500000000006"/>
    <n v="0.25"/>
  </r>
  <r>
    <x v="0"/>
    <n v="1185732"/>
    <x v="250"/>
    <x v="0"/>
    <x v="49"/>
    <x v="51"/>
    <x v="5"/>
    <n v="0.55000000000000004"/>
    <x v="35"/>
    <x v="408"/>
    <n v="453.75000000000006"/>
    <n v="0.3"/>
  </r>
  <r>
    <x v="0"/>
    <n v="1185732"/>
    <x v="251"/>
    <x v="0"/>
    <x v="49"/>
    <x v="51"/>
    <x v="0"/>
    <n v="0.55000000000000004"/>
    <x v="28"/>
    <x v="170"/>
    <n v="1010.6250000000002"/>
    <n v="0.35000000000000003"/>
  </r>
  <r>
    <x v="0"/>
    <n v="1185732"/>
    <x v="251"/>
    <x v="0"/>
    <x v="49"/>
    <x v="51"/>
    <x v="1"/>
    <n v="0.55000000000000004"/>
    <x v="38"/>
    <x v="116"/>
    <n v="433.12500000000006"/>
    <n v="0.35000000000000003"/>
  </r>
  <r>
    <x v="0"/>
    <n v="1185732"/>
    <x v="251"/>
    <x v="0"/>
    <x v="49"/>
    <x v="51"/>
    <x v="2"/>
    <n v="0.45"/>
    <x v="38"/>
    <x v="177"/>
    <n v="253.125"/>
    <n v="0.25"/>
  </r>
  <r>
    <x v="0"/>
    <n v="1185732"/>
    <x v="251"/>
    <x v="0"/>
    <x v="49"/>
    <x v="51"/>
    <x v="3"/>
    <n v="0.49999999999999994"/>
    <x v="43"/>
    <x v="382"/>
    <n v="187.49999999999997"/>
    <n v="0.25"/>
  </r>
  <r>
    <x v="0"/>
    <n v="1185732"/>
    <x v="251"/>
    <x v="0"/>
    <x v="49"/>
    <x v="51"/>
    <x v="4"/>
    <n v="0.60000000000000009"/>
    <x v="43"/>
    <x v="395"/>
    <n v="225.00000000000003"/>
    <n v="0.25"/>
  </r>
  <r>
    <x v="0"/>
    <n v="1185732"/>
    <x v="251"/>
    <x v="0"/>
    <x v="49"/>
    <x v="51"/>
    <x v="5"/>
    <n v="0.5"/>
    <x v="49"/>
    <x v="146"/>
    <n v="450"/>
    <n v="0.3"/>
  </r>
  <r>
    <x v="0"/>
    <n v="1185732"/>
    <x v="252"/>
    <x v="0"/>
    <x v="49"/>
    <x v="51"/>
    <x v="0"/>
    <n v="0.65"/>
    <x v="82"/>
    <x v="754"/>
    <n v="1296.7500000000002"/>
    <n v="0.35000000000000003"/>
  </r>
  <r>
    <x v="0"/>
    <n v="1185732"/>
    <x v="252"/>
    <x v="0"/>
    <x v="49"/>
    <x v="51"/>
    <x v="1"/>
    <n v="0.60000000000000009"/>
    <x v="35"/>
    <x v="205"/>
    <n v="577.50000000000011"/>
    <n v="0.35000000000000003"/>
  </r>
  <r>
    <x v="0"/>
    <n v="1185732"/>
    <x v="252"/>
    <x v="0"/>
    <x v="49"/>
    <x v="51"/>
    <x v="2"/>
    <n v="0.55000000000000004"/>
    <x v="49"/>
    <x v="205"/>
    <n v="412.50000000000006"/>
    <n v="0.25"/>
  </r>
  <r>
    <x v="0"/>
    <n v="1185732"/>
    <x v="252"/>
    <x v="0"/>
    <x v="49"/>
    <x v="51"/>
    <x v="3"/>
    <n v="0.55000000000000004"/>
    <x v="44"/>
    <x v="140"/>
    <n v="343.75"/>
    <n v="0.25"/>
  </r>
  <r>
    <x v="0"/>
    <n v="1185732"/>
    <x v="252"/>
    <x v="0"/>
    <x v="49"/>
    <x v="51"/>
    <x v="4"/>
    <n v="0.65"/>
    <x v="35"/>
    <x v="736"/>
    <n v="446.875"/>
    <n v="0.25"/>
  </r>
  <r>
    <x v="0"/>
    <n v="1185732"/>
    <x v="252"/>
    <x v="0"/>
    <x v="49"/>
    <x v="51"/>
    <x v="5"/>
    <n v="0.70000000000000007"/>
    <x v="47"/>
    <x v="219"/>
    <n v="840.00000000000011"/>
    <n v="0.3"/>
  </r>
  <r>
    <x v="0"/>
    <n v="1185732"/>
    <x v="220"/>
    <x v="0"/>
    <x v="49"/>
    <x v="51"/>
    <x v="0"/>
    <n v="0.65"/>
    <x v="26"/>
    <x v="106"/>
    <n v="1478.7500000000002"/>
    <n v="0.35000000000000003"/>
  </r>
  <r>
    <x v="0"/>
    <n v="1185732"/>
    <x v="220"/>
    <x v="0"/>
    <x v="49"/>
    <x v="51"/>
    <x v="1"/>
    <n v="0.60000000000000009"/>
    <x v="47"/>
    <x v="218"/>
    <n v="840.00000000000023"/>
    <n v="0.35000000000000003"/>
  </r>
  <r>
    <x v="0"/>
    <n v="1185732"/>
    <x v="220"/>
    <x v="0"/>
    <x v="49"/>
    <x v="51"/>
    <x v="2"/>
    <n v="0.55000000000000004"/>
    <x v="46"/>
    <x v="255"/>
    <n v="446.87500000000006"/>
    <n v="0.25"/>
  </r>
  <r>
    <x v="0"/>
    <n v="1185732"/>
    <x v="220"/>
    <x v="0"/>
    <x v="49"/>
    <x v="51"/>
    <x v="3"/>
    <n v="0.55000000000000004"/>
    <x v="49"/>
    <x v="205"/>
    <n v="412.50000000000006"/>
    <n v="0.25"/>
  </r>
  <r>
    <x v="0"/>
    <n v="1185732"/>
    <x v="220"/>
    <x v="0"/>
    <x v="49"/>
    <x v="51"/>
    <x v="4"/>
    <n v="0.65"/>
    <x v="49"/>
    <x v="212"/>
    <n v="487.5"/>
    <n v="0.25"/>
  </r>
  <r>
    <x v="0"/>
    <n v="1185732"/>
    <x v="220"/>
    <x v="0"/>
    <x v="49"/>
    <x v="51"/>
    <x v="5"/>
    <n v="0.70000000000000007"/>
    <x v="32"/>
    <x v="254"/>
    <n v="945.00000000000011"/>
    <n v="0.3"/>
  </r>
  <r>
    <x v="0"/>
    <n v="1185732"/>
    <x v="253"/>
    <x v="0"/>
    <x v="49"/>
    <x v="51"/>
    <x v="0"/>
    <n v="0.65"/>
    <x v="22"/>
    <x v="83"/>
    <n v="1535.6250000000002"/>
    <n v="0.35000000000000003"/>
  </r>
  <r>
    <x v="0"/>
    <n v="1185732"/>
    <x v="253"/>
    <x v="0"/>
    <x v="49"/>
    <x v="51"/>
    <x v="1"/>
    <n v="0.60000000000000009"/>
    <x v="33"/>
    <x v="227"/>
    <n v="892.50000000000023"/>
    <n v="0.35000000000000003"/>
  </r>
  <r>
    <x v="0"/>
    <n v="1185732"/>
    <x v="253"/>
    <x v="0"/>
    <x v="49"/>
    <x v="51"/>
    <x v="2"/>
    <n v="0.55000000000000004"/>
    <x v="45"/>
    <x v="136"/>
    <n v="481.25000000000006"/>
    <n v="0.25"/>
  </r>
  <r>
    <x v="0"/>
    <n v="1185732"/>
    <x v="253"/>
    <x v="0"/>
    <x v="49"/>
    <x v="51"/>
    <x v="3"/>
    <n v="0.55000000000000004"/>
    <x v="49"/>
    <x v="205"/>
    <n v="412.50000000000006"/>
    <n v="0.25"/>
  </r>
  <r>
    <x v="0"/>
    <n v="1185732"/>
    <x v="253"/>
    <x v="0"/>
    <x v="49"/>
    <x v="51"/>
    <x v="4"/>
    <n v="0.65"/>
    <x v="46"/>
    <x v="238"/>
    <n v="528.125"/>
    <n v="0.25"/>
  </r>
  <r>
    <x v="0"/>
    <n v="1185732"/>
    <x v="253"/>
    <x v="0"/>
    <x v="49"/>
    <x v="51"/>
    <x v="5"/>
    <n v="0.70000000000000007"/>
    <x v="24"/>
    <x v="248"/>
    <n v="1050"/>
    <n v="0.3"/>
  </r>
  <r>
    <x v="0"/>
    <n v="1185732"/>
    <x v="254"/>
    <x v="0"/>
    <x v="49"/>
    <x v="51"/>
    <x v="0"/>
    <n v="0.65"/>
    <x v="26"/>
    <x v="106"/>
    <n v="1478.7500000000002"/>
    <n v="0.35000000000000003"/>
  </r>
  <r>
    <x v="0"/>
    <n v="1185732"/>
    <x v="254"/>
    <x v="0"/>
    <x v="49"/>
    <x v="51"/>
    <x v="1"/>
    <n v="0.60000000000000009"/>
    <x v="33"/>
    <x v="227"/>
    <n v="892.50000000000023"/>
    <n v="0.35000000000000003"/>
  </r>
  <r>
    <x v="0"/>
    <n v="1185732"/>
    <x v="254"/>
    <x v="0"/>
    <x v="49"/>
    <x v="51"/>
    <x v="2"/>
    <n v="0.55000000000000004"/>
    <x v="45"/>
    <x v="136"/>
    <n v="481.25000000000006"/>
    <n v="0.25"/>
  </r>
  <r>
    <x v="0"/>
    <n v="1185732"/>
    <x v="254"/>
    <x v="0"/>
    <x v="49"/>
    <x v="51"/>
    <x v="3"/>
    <n v="0.55000000000000004"/>
    <x v="44"/>
    <x v="140"/>
    <n v="343.75"/>
    <n v="0.25"/>
  </r>
  <r>
    <x v="0"/>
    <n v="1185732"/>
    <x v="254"/>
    <x v="0"/>
    <x v="49"/>
    <x v="51"/>
    <x v="4"/>
    <n v="0.65"/>
    <x v="38"/>
    <x v="334"/>
    <n v="365.625"/>
    <n v="0.25"/>
  </r>
  <r>
    <x v="0"/>
    <n v="1185732"/>
    <x v="254"/>
    <x v="0"/>
    <x v="49"/>
    <x v="51"/>
    <x v="5"/>
    <n v="0.70000000000000007"/>
    <x v="47"/>
    <x v="219"/>
    <n v="840.00000000000011"/>
    <n v="0.3"/>
  </r>
  <r>
    <x v="0"/>
    <n v="1185732"/>
    <x v="255"/>
    <x v="0"/>
    <x v="49"/>
    <x v="51"/>
    <x v="0"/>
    <n v="0.65"/>
    <x v="28"/>
    <x v="85"/>
    <n v="1194.375"/>
    <n v="0.35000000000000003"/>
  </r>
  <r>
    <x v="0"/>
    <n v="1185732"/>
    <x v="255"/>
    <x v="0"/>
    <x v="49"/>
    <x v="51"/>
    <x v="1"/>
    <n v="0.60000000000000009"/>
    <x v="46"/>
    <x v="470"/>
    <n v="682.50000000000011"/>
    <n v="0.35000000000000003"/>
  </r>
  <r>
    <x v="0"/>
    <n v="1185732"/>
    <x v="255"/>
    <x v="0"/>
    <x v="49"/>
    <x v="51"/>
    <x v="2"/>
    <n v="0.55000000000000004"/>
    <x v="38"/>
    <x v="116"/>
    <n v="309.375"/>
    <n v="0.25"/>
  </r>
  <r>
    <x v="0"/>
    <n v="1185732"/>
    <x v="255"/>
    <x v="0"/>
    <x v="49"/>
    <x v="51"/>
    <x v="3"/>
    <n v="0.55000000000000004"/>
    <x v="41"/>
    <x v="130"/>
    <n v="275"/>
    <n v="0.25"/>
  </r>
  <r>
    <x v="0"/>
    <n v="1185732"/>
    <x v="255"/>
    <x v="0"/>
    <x v="49"/>
    <x v="51"/>
    <x v="4"/>
    <n v="0.65"/>
    <x v="41"/>
    <x v="194"/>
    <n v="325"/>
    <n v="0.25"/>
  </r>
  <r>
    <x v="0"/>
    <n v="1185732"/>
    <x v="255"/>
    <x v="0"/>
    <x v="49"/>
    <x v="51"/>
    <x v="5"/>
    <n v="0.70000000000000007"/>
    <x v="49"/>
    <x v="193"/>
    <n v="630"/>
    <n v="0.3"/>
  </r>
  <r>
    <x v="0"/>
    <n v="1185732"/>
    <x v="224"/>
    <x v="0"/>
    <x v="49"/>
    <x v="51"/>
    <x v="0"/>
    <n v="0.70000000000000007"/>
    <x v="32"/>
    <x v="254"/>
    <n v="1102.5000000000002"/>
    <n v="0.35000000000000003"/>
  </r>
  <r>
    <x v="0"/>
    <n v="1185732"/>
    <x v="224"/>
    <x v="0"/>
    <x v="49"/>
    <x v="51"/>
    <x v="1"/>
    <n v="0.65000000000000013"/>
    <x v="35"/>
    <x v="755"/>
    <n v="625.62500000000023"/>
    <n v="0.35000000000000003"/>
  </r>
  <r>
    <x v="0"/>
    <n v="1185732"/>
    <x v="224"/>
    <x v="0"/>
    <x v="49"/>
    <x v="51"/>
    <x v="2"/>
    <n v="0.65000000000000013"/>
    <x v="37"/>
    <x v="507"/>
    <n v="284.37500000000006"/>
    <n v="0.25"/>
  </r>
  <r>
    <x v="0"/>
    <n v="1185732"/>
    <x v="224"/>
    <x v="0"/>
    <x v="49"/>
    <x v="51"/>
    <x v="3"/>
    <n v="0.65000000000000013"/>
    <x v="43"/>
    <x v="756"/>
    <n v="243.75000000000006"/>
    <n v="0.25"/>
  </r>
  <r>
    <x v="0"/>
    <n v="1185732"/>
    <x v="224"/>
    <x v="0"/>
    <x v="49"/>
    <x v="51"/>
    <x v="4"/>
    <n v="0.75000000000000011"/>
    <x v="43"/>
    <x v="133"/>
    <n v="281.25000000000006"/>
    <n v="0.25"/>
  </r>
  <r>
    <x v="0"/>
    <n v="1185732"/>
    <x v="224"/>
    <x v="0"/>
    <x v="49"/>
    <x v="51"/>
    <x v="5"/>
    <n v="0.8"/>
    <x v="35"/>
    <x v="42"/>
    <n v="660"/>
    <n v="0.3"/>
  </r>
  <r>
    <x v="0"/>
    <n v="1185732"/>
    <x v="256"/>
    <x v="0"/>
    <x v="49"/>
    <x v="51"/>
    <x v="0"/>
    <n v="0.75000000000000011"/>
    <x v="33"/>
    <x v="260"/>
    <n v="1115.6250000000002"/>
    <n v="0.35000000000000003"/>
  </r>
  <r>
    <x v="0"/>
    <n v="1185732"/>
    <x v="256"/>
    <x v="0"/>
    <x v="49"/>
    <x v="51"/>
    <x v="1"/>
    <n v="0.65000000000000013"/>
    <x v="49"/>
    <x v="473"/>
    <n v="682.50000000000023"/>
    <n v="0.35000000000000003"/>
  </r>
  <r>
    <x v="0"/>
    <n v="1185732"/>
    <x v="256"/>
    <x v="0"/>
    <x v="49"/>
    <x v="51"/>
    <x v="2"/>
    <n v="0.65000000000000013"/>
    <x v="81"/>
    <x v="757"/>
    <n v="520.00000000000011"/>
    <n v="0.25"/>
  </r>
  <r>
    <x v="0"/>
    <n v="1185732"/>
    <x v="256"/>
    <x v="0"/>
    <x v="49"/>
    <x v="51"/>
    <x v="3"/>
    <n v="0.65000000000000013"/>
    <x v="49"/>
    <x v="473"/>
    <n v="487.50000000000011"/>
    <n v="0.25"/>
  </r>
  <r>
    <x v="0"/>
    <n v="1185732"/>
    <x v="256"/>
    <x v="0"/>
    <x v="49"/>
    <x v="51"/>
    <x v="4"/>
    <n v="0.75000000000000011"/>
    <x v="35"/>
    <x v="655"/>
    <n v="515.62500000000011"/>
    <n v="0.25"/>
  </r>
  <r>
    <x v="0"/>
    <n v="1185732"/>
    <x v="256"/>
    <x v="0"/>
    <x v="49"/>
    <x v="51"/>
    <x v="5"/>
    <n v="0.8"/>
    <x v="48"/>
    <x v="61"/>
    <n v="900"/>
    <n v="0.3"/>
  </r>
  <r>
    <x v="0"/>
    <n v="1185732"/>
    <x v="257"/>
    <x v="0"/>
    <x v="49"/>
    <x v="51"/>
    <x v="0"/>
    <n v="0.75000000000000011"/>
    <x v="25"/>
    <x v="276"/>
    <n v="1575.0000000000005"/>
    <n v="0.35000000000000003"/>
  </r>
  <r>
    <x v="0"/>
    <n v="1185732"/>
    <x v="257"/>
    <x v="0"/>
    <x v="49"/>
    <x v="51"/>
    <x v="1"/>
    <n v="0.65000000000000013"/>
    <x v="47"/>
    <x v="251"/>
    <n v="910.00000000000023"/>
    <n v="0.35000000000000003"/>
  </r>
  <r>
    <x v="0"/>
    <n v="1185732"/>
    <x v="257"/>
    <x v="0"/>
    <x v="49"/>
    <x v="51"/>
    <x v="2"/>
    <n v="0.65000000000000013"/>
    <x v="48"/>
    <x v="420"/>
    <n v="609.37500000000011"/>
    <n v="0.25"/>
  </r>
  <r>
    <x v="0"/>
    <n v="1185732"/>
    <x v="257"/>
    <x v="0"/>
    <x v="49"/>
    <x v="51"/>
    <x v="3"/>
    <n v="0.65000000000000013"/>
    <x v="46"/>
    <x v="421"/>
    <n v="528.12500000000011"/>
    <n v="0.25"/>
  </r>
  <r>
    <x v="0"/>
    <n v="1185732"/>
    <x v="257"/>
    <x v="0"/>
    <x v="49"/>
    <x v="51"/>
    <x v="4"/>
    <n v="0.75000000000000011"/>
    <x v="46"/>
    <x v="420"/>
    <n v="609.37500000000011"/>
    <n v="0.25"/>
  </r>
  <r>
    <x v="0"/>
    <n v="1185732"/>
    <x v="257"/>
    <x v="0"/>
    <x v="49"/>
    <x v="51"/>
    <x v="5"/>
    <n v="0.8"/>
    <x v="33"/>
    <x v="461"/>
    <n v="1020"/>
    <n v="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312250"/>
  </r>
  <r>
    <x v="1"/>
    <n v="331500"/>
  </r>
  <r>
    <x v="2"/>
    <n v="255350"/>
  </r>
  <r>
    <x v="3"/>
    <n v="1037250"/>
  </r>
  <r>
    <x v="4"/>
    <n v="324250"/>
  </r>
  <r>
    <x v="5"/>
    <n v="169600"/>
  </r>
  <r>
    <x v="6"/>
    <n v="205600"/>
  </r>
  <r>
    <x v="7"/>
    <n v="1051700"/>
  </r>
  <r>
    <x v="8"/>
    <n v="579350"/>
  </r>
  <r>
    <x v="9"/>
    <n v="353500"/>
  </r>
  <r>
    <x v="10"/>
    <n v="288250"/>
  </r>
  <r>
    <x v="11"/>
    <n v="185600"/>
  </r>
  <r>
    <x v="12"/>
    <n v="241600"/>
  </r>
  <r>
    <x v="13"/>
    <n v="183100"/>
  </r>
  <r>
    <x v="14"/>
    <n v="180600"/>
  </r>
  <r>
    <x v="15"/>
    <n v="363350"/>
  </r>
  <r>
    <x v="16"/>
    <n v="412250"/>
  </r>
  <r>
    <x v="17"/>
    <n v="172600"/>
  </r>
  <r>
    <x v="18"/>
    <n v="241600"/>
  </r>
  <r>
    <x v="19"/>
    <n v="241600"/>
  </r>
  <r>
    <x v="20"/>
    <n v="280350"/>
  </r>
  <r>
    <x v="21"/>
    <n v="156850"/>
  </r>
  <r>
    <x v="22"/>
    <n v="309350"/>
  </r>
  <r>
    <x v="23"/>
    <n v="316350"/>
  </r>
  <r>
    <x v="24"/>
    <n v="328000"/>
  </r>
  <r>
    <x v="25"/>
    <n v="136350"/>
  </r>
  <r>
    <x v="26"/>
    <n v="324000"/>
  </r>
  <r>
    <x v="27"/>
    <n v="238850"/>
  </r>
  <r>
    <x v="28"/>
    <n v="223600"/>
  </r>
  <r>
    <x v="29"/>
    <n v="313500"/>
  </r>
  <r>
    <x v="30"/>
    <n v="1125200"/>
  </r>
  <r>
    <x v="31"/>
    <n v="399350"/>
  </r>
  <r>
    <x v="32"/>
    <n v="184100"/>
  </r>
  <r>
    <x v="33"/>
    <n v="203600"/>
  </r>
  <r>
    <x v="34"/>
    <n v="237350"/>
  </r>
  <r>
    <x v="35"/>
    <n v="346750"/>
  </r>
  <r>
    <x v="36"/>
    <n v="165600"/>
  </r>
  <r>
    <x v="37"/>
    <n v="198850"/>
  </r>
  <r>
    <x v="38"/>
    <n v="507350"/>
  </r>
  <r>
    <x v="39"/>
    <n v="180600"/>
  </r>
  <r>
    <x v="40"/>
    <n v="427750"/>
  </r>
  <r>
    <x v="41"/>
    <n v="1014250"/>
  </r>
  <r>
    <x v="42"/>
    <n v="310750"/>
  </r>
  <r>
    <x v="43"/>
    <n v="256850"/>
  </r>
  <r>
    <x v="44"/>
    <n v="403350"/>
  </r>
  <r>
    <x v="45"/>
    <n v="348750"/>
  </r>
  <r>
    <x v="46"/>
    <n v="154600"/>
  </r>
  <r>
    <x v="47"/>
    <n v="205850"/>
  </r>
  <r>
    <x v="48"/>
    <n v="310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tates">
  <location ref="A23:B74" firstHeaderRow="1" firstDataRow="1" firstDataCol="1"/>
  <pivotFields count="13">
    <pivotField showAll="0"/>
    <pivotField showAll="0"/>
    <pivotField numFmtId="14" showAll="0"/>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7:B20"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h="1" x="0"/>
        <item h="1" x="5"/>
        <item h="1" x="1"/>
        <item h="1" x="3"/>
        <item h="1" x="4"/>
        <item x="2"/>
        <item t="default"/>
      </items>
    </pivotField>
    <pivotField numFmtId="8" showAll="0"/>
    <pivotField numFmtId="3" showAll="0"/>
    <pivotField dataField="1" numFmtId="6"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12" baseItem="1" numFmtId="165"/>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h="1" x="0"/>
        <item h="1" x="5"/>
        <item h="1" x="1"/>
        <item h="1" x="3"/>
        <item h="1"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30:K47" firstHeaderRow="1" firstDataRow="1" firstDataCol="0"/>
  <pivotFields count="2">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52" firstHeaderRow="1" firstDataRow="1" firstDataCol="1"/>
  <pivotFields count="13">
    <pivotField showAll="0"/>
    <pivotField showAll="0"/>
    <pivotField numFmtId="14" showAll="0"/>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pivotField numFmtId="8" showAll="0"/>
    <pivotField numFmtId="3" showAll="0"/>
    <pivotField dataField="1"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rowHeaderCaption="States">
  <location ref="C55:D10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h="1" x="0"/>
        <item h="1" x="5"/>
        <item h="1" x="1"/>
        <item h="1" x="3"/>
        <item h="1" x="4"/>
        <item x="2"/>
        <item t="default"/>
      </items>
    </pivotField>
    <pivotField numFmtId="8"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tailer" sourceName="Retailer">
  <pivotTables>
    <pivotTable tabId="3" name="PivotTable6"/>
    <pivotTable tabId="3" name="PivotTable5"/>
    <pivotTable tabId="2" name="PivotTable17"/>
  </pivotTables>
  <data>
    <tabular pivotCacheId="824991057">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6"/>
    <pivotTable tabId="3" name="PivotTable5"/>
    <pivotTable tabId="2" name="PivotTable17"/>
  </pivotTables>
  <data>
    <tabular pivotCacheId="824991057">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everage_Brand" sourceName="Beverage Brand">
  <pivotTables>
    <pivotTable tabId="3" name="PivotTable6"/>
    <pivotTable tabId="3" name="PivotTable5"/>
    <pivotTable tabId="2" name="PivotTable17"/>
  </pivotTables>
  <data>
    <tabular pivotCacheId="824991057">
      <items count="6">
        <i x="0"/>
        <i x="5"/>
        <i x="1"/>
        <i x="3"/>
        <i x="4"/>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tailer 1" cache="Slicer_Retailer" caption="Retailer" rowHeight="241300"/>
  <slicer name="Region 1" cache="Slicer_Region" caption="Region" rowHeight="241300"/>
  <slicer name="Beverage Brand" cache="Slicer_Beverage_Brand" caption="Beverage Brand" rowHeight="241300"/>
</slicers>
</file>

<file path=xl/tables/table1.xml><?xml version="1.0" encoding="utf-8"?>
<table xmlns="http://schemas.openxmlformats.org/spreadsheetml/2006/main" id="1" name="Table1" displayName="Table1" ref="B5:M3893" totalsRowShown="0" headerRowDxfId="13" dataDxfId="12">
  <autoFilter ref="B5:M3893"/>
  <tableColumns count="12">
    <tableColumn id="1" name="Retailer" dataDxfId="11"/>
    <tableColumn id="2" name="Retailer ID" dataDxfId="10"/>
    <tableColumn id="3" name="Invoice Date" dataDxfId="9"/>
    <tableColumn id="4" name="Region" dataDxfId="8"/>
    <tableColumn id="5" name="State" dataDxfId="7"/>
    <tableColumn id="6" name="City" dataDxfId="6"/>
    <tableColumn id="7" name="Beverage Brand" dataDxfId="5"/>
    <tableColumn id="8" name="Price per Unit" dataDxfId="4"/>
    <tableColumn id="9" name="Units Sold" dataDxfId="3"/>
    <tableColumn id="10" name="Total Sales" dataDxfId="2">
      <calculatedColumnFormula>I6*J6</calculatedColumnFormula>
    </tableColumn>
    <tableColumn id="11" name="Operating Profit" dataDxfId="1">
      <calculatedColumnFormula>K6*M6</calculatedColumnFormula>
    </tableColumn>
    <tableColumn id="12"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Invoice_Date" sourceName="Invoice Date">
  <pivotTables>
    <pivotTable tabId="3" name="PivotTable6"/>
    <pivotTable tabId="3" name="PivotTable5"/>
    <pivotTable tabId="2" name="PivotTable17"/>
  </pivotTables>
  <state minimalRefreshVersion="6" lastRefreshVersion="6" pivotCacheId="824991057"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Invoice Date" cache="NativeTimeline_Invoice_Date" caption="Sales Period" level="2" selectionLevel="0" scrollPosition="2021-01-01T00:00:00" style="Timeline Style 1"/>
</timelines>
</file>

<file path=xl/webextensions/_rels/taskpanes.xml.rels><?xml version="1.0" encoding="UTF-8" standalone="yes"?>
<Relationships xmlns="http://schemas.openxmlformats.org/package/2006/relationships"><Relationship Id="rId1" Type="http://schemas.microsoft.com/office/2011/relationships/webextension" Target="webextension3.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3.png"/></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5263A0D-1AA9-4C77-A37E-0C1484DCA4D6}">
  <we:reference id="wa103304320" version="1.1.0.0" store="en-US" storeType="OMEX"/>
  <we:alternateReferences>
    <we:reference id="wa103304320" version="1.1.0.0" store="wa103304320" storeType="OMEX"/>
  </we:alternateReferences>
  <we:properties>
    <we:property name="colorMin" value="&quot;#6d9eeb&quot;"/>
    <we:property name="colorMid" value="&quot;#3c78d8&quot;"/>
    <we:property name="colorMax" value="&quot;#1c4587&quot;"/>
    <we:property name="backgroundColor" value="&quot;#a4c2f4&quot;"/>
    <we:property name="transX" value="null"/>
    <we:property name="transY" value="null"/>
    <we:property name="scale" value="null"/>
    <we:property name="dataLabels" value="true"/>
    <we:property name="legend" value="&quot;1&quot;"/>
    <we:property name="theme" value="&quot;custom&quot;"/>
    <we:property name="title" value="&quot;Units Sold per State&quot;"/>
    <we:property name="iState" value="&quot;0&quot;"/>
    <we:property name="iValue" value="&quot;1&quot;"/>
    <we:property name="mapType" value="&quot;us_aea&quot;"/>
  </we:properties>
  <we:bindings>
    <we:binding id="binding1" type="matrix" appref="{996822D1-F1B7-4EF4-83D7-66C99D6FB2EB}"/>
  </we:bindings>
  <we:snapshot xmlns:r="http://schemas.openxmlformats.org/officeDocument/2006/relationships" r:embed="rId1"/>
</we:webextension>
</file>

<file path=xl/webextensions/webextension2.xml><?xml version="1.0" encoding="utf-8"?>
<we:webextension xmlns:we="http://schemas.microsoft.com/office/webextensions/webextension/2010/11" id="{FC6FE22B-38AA-4C5D-BF28-D399838CC81E}">
  <we:reference id="wa103304320" version="1.1.0.0" store="en-US" storeType="OMEX"/>
  <we:alternateReferences>
    <we:reference id="wa103304320" version="1.1.0.0" store="wa103304320" storeType="OMEX"/>
  </we:alternateReferences>
  <we:properties>
    <we:property name="colorMin" value="&quot;#a4c2f4&quot;"/>
    <we:property name="colorMid" value="&quot;#3c78d8&quot;"/>
    <we:property name="colorMax" value="&quot;#1c4587&quot;"/>
    <we:property name="backgroundColor" value="&quot;#a4c2f4&quot;"/>
    <we:property name="transX" value="null"/>
    <we:property name="transY" value="null"/>
    <we:property name="scale" value="null"/>
    <we:property name="dataLabels" value="false"/>
    <we:property name="legend" value="&quot;1&quot;"/>
    <we:property name="theme" value="&quot;custom&quot;"/>
    <we:property name="title" value="&quot;Units Sold Per Region&quot;"/>
    <we:property name="iState" value="&quot;0&quot;"/>
    <we:property name="iValue" value="&quot;1&quot;"/>
    <we:property name="mapType" value="&quot;us_aea&quot;"/>
  </we:properties>
  <we:bindings>
    <we:binding id="binding1" type="matrix" appref="{02BE267E-B91C-4DE5-85B6-21D3D55ADBFB}"/>
  </we:bindings>
  <we:snapshot xmlns:r="http://schemas.openxmlformats.org/officeDocument/2006/relationships" r:embed="rId1"/>
</we:webextension>
</file>

<file path=xl/webextensions/webextension3.xml><?xml version="1.0" encoding="utf-8"?>
<we:webextension xmlns:we="http://schemas.microsoft.com/office/webextensions/webextension/2010/11" id="{F1C67263-80AC-4A01-9CC5-6FD8E13CDE11}">
  <we:reference id="wa104382047" version="1.0.2.2" store="en-US" storeType="OMEX"/>
  <we:alternateReferences>
    <we:reference id="WA104382047" version="1.0.2.2" store="WA10438204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6.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74"/>
  <sheetViews>
    <sheetView topLeftCell="A7" workbookViewId="0">
      <selection activeCell="K24" sqref="K24"/>
    </sheetView>
  </sheetViews>
  <sheetFormatPr defaultRowHeight="15" x14ac:dyDescent="0.25"/>
  <cols>
    <col min="1" max="1" width="17.28515625" customWidth="1"/>
    <col min="2" max="2" width="16.7109375" customWidth="1"/>
    <col min="3" max="3" width="22.28515625" bestFit="1" customWidth="1"/>
    <col min="4" max="4" width="27.140625" bestFit="1" customWidth="1"/>
    <col min="5" max="5" width="4" bestFit="1" customWidth="1"/>
    <col min="6" max="6" width="15.28515625" bestFit="1" customWidth="1"/>
    <col min="7" max="7" width="9" bestFit="1" customWidth="1"/>
    <col min="8" max="8" width="5.5703125" bestFit="1" customWidth="1"/>
    <col min="9" max="9" width="8.7109375" bestFit="1" customWidth="1"/>
    <col min="10" max="10" width="7.140625" bestFit="1" customWidth="1"/>
    <col min="11" max="57" width="16.28515625" bestFit="1" customWidth="1"/>
    <col min="58" max="58" width="11.28515625" bestFit="1" customWidth="1"/>
    <col min="59" max="72" width="5.5703125" bestFit="1" customWidth="1"/>
    <col min="73" max="87" width="6.5703125" bestFit="1" customWidth="1"/>
    <col min="88" max="88" width="11.28515625" bestFit="1" customWidth="1"/>
    <col min="89" max="270" width="16.28515625" bestFit="1" customWidth="1"/>
    <col min="271" max="271" width="11.28515625" bestFit="1" customWidth="1"/>
  </cols>
  <sheetData>
    <row r="3" spans="1:4" x14ac:dyDescent="0.25">
      <c r="A3" t="s">
        <v>132</v>
      </c>
      <c r="B3" t="s">
        <v>133</v>
      </c>
      <c r="C3" t="s">
        <v>134</v>
      </c>
      <c r="D3" t="s">
        <v>135</v>
      </c>
    </row>
    <row r="4" spans="1:4" x14ac:dyDescent="0.25">
      <c r="A4" s="36">
        <v>1235587.5</v>
      </c>
      <c r="B4" s="36">
        <v>2701250</v>
      </c>
      <c r="C4" s="36">
        <v>430519.625</v>
      </c>
      <c r="D4" s="36">
        <v>0.34891975308641965</v>
      </c>
    </row>
    <row r="7" spans="1:4" x14ac:dyDescent="0.25">
      <c r="A7" s="37" t="s">
        <v>139</v>
      </c>
      <c r="B7" t="s">
        <v>132</v>
      </c>
    </row>
    <row r="8" spans="1:4" x14ac:dyDescent="0.25">
      <c r="A8" s="39" t="s">
        <v>140</v>
      </c>
      <c r="B8" s="38">
        <v>76912.5</v>
      </c>
    </row>
    <row r="9" spans="1:4" x14ac:dyDescent="0.25">
      <c r="A9" s="39" t="s">
        <v>141</v>
      </c>
      <c r="B9" s="38">
        <v>71612.5</v>
      </c>
    </row>
    <row r="10" spans="1:4" x14ac:dyDescent="0.25">
      <c r="A10" s="39" t="s">
        <v>142</v>
      </c>
      <c r="B10" s="38">
        <v>73625</v>
      </c>
    </row>
    <row r="11" spans="1:4" x14ac:dyDescent="0.25">
      <c r="A11" s="39" t="s">
        <v>143</v>
      </c>
      <c r="B11" s="38">
        <v>69350</v>
      </c>
    </row>
    <row r="12" spans="1:4" x14ac:dyDescent="0.25">
      <c r="A12" s="39" t="s">
        <v>144</v>
      </c>
      <c r="B12" s="38">
        <v>92300</v>
      </c>
    </row>
    <row r="13" spans="1:4" x14ac:dyDescent="0.25">
      <c r="A13" s="39" t="s">
        <v>145</v>
      </c>
      <c r="B13" s="38">
        <v>128650</v>
      </c>
    </row>
    <row r="14" spans="1:4" x14ac:dyDescent="0.25">
      <c r="A14" s="39" t="s">
        <v>146</v>
      </c>
      <c r="B14" s="38">
        <v>150250</v>
      </c>
    </row>
    <row r="15" spans="1:4" x14ac:dyDescent="0.25">
      <c r="A15" s="39" t="s">
        <v>147</v>
      </c>
      <c r="B15" s="38">
        <v>144750</v>
      </c>
    </row>
    <row r="16" spans="1:4" x14ac:dyDescent="0.25">
      <c r="A16" s="39" t="s">
        <v>148</v>
      </c>
      <c r="B16" s="38">
        <v>91350</v>
      </c>
    </row>
    <row r="17" spans="1:11" x14ac:dyDescent="0.25">
      <c r="A17" s="39" t="s">
        <v>149</v>
      </c>
      <c r="B17" s="38">
        <v>82150</v>
      </c>
    </row>
    <row r="18" spans="1:11" x14ac:dyDescent="0.25">
      <c r="A18" s="39" t="s">
        <v>150</v>
      </c>
      <c r="B18" s="38">
        <v>105337.5</v>
      </c>
    </row>
    <row r="19" spans="1:11" x14ac:dyDescent="0.25">
      <c r="A19" s="39" t="s">
        <v>151</v>
      </c>
      <c r="B19" s="38">
        <v>149300</v>
      </c>
    </row>
    <row r="20" spans="1:11" x14ac:dyDescent="0.25">
      <c r="A20" s="39" t="s">
        <v>138</v>
      </c>
      <c r="B20" s="38">
        <v>1235587.5</v>
      </c>
    </row>
    <row r="23" spans="1:11" x14ac:dyDescent="0.25">
      <c r="A23" s="37" t="s">
        <v>152</v>
      </c>
      <c r="B23" t="s">
        <v>133</v>
      </c>
      <c r="F23" s="42" t="s">
        <v>152</v>
      </c>
      <c r="G23" s="42" t="s">
        <v>10</v>
      </c>
    </row>
    <row r="24" spans="1:11" x14ac:dyDescent="0.25">
      <c r="A24" s="39" t="s">
        <v>57</v>
      </c>
      <c r="B24" s="36">
        <v>408500</v>
      </c>
      <c r="F24" s="39" t="s">
        <v>57</v>
      </c>
      <c r="G24" s="36">
        <v>408500</v>
      </c>
    </row>
    <row r="25" spans="1:11" x14ac:dyDescent="0.25">
      <c r="A25" s="39" t="s">
        <v>61</v>
      </c>
      <c r="B25" s="36">
        <v>312250</v>
      </c>
      <c r="F25" s="39" t="s">
        <v>61</v>
      </c>
      <c r="G25" s="36">
        <v>312250</v>
      </c>
    </row>
    <row r="26" spans="1:11" x14ac:dyDescent="0.25">
      <c r="A26" s="39" t="s">
        <v>82</v>
      </c>
      <c r="B26" s="36">
        <v>331500</v>
      </c>
      <c r="F26" s="39" t="s">
        <v>82</v>
      </c>
      <c r="G26" s="36">
        <v>331500</v>
      </c>
    </row>
    <row r="27" spans="1:11" x14ac:dyDescent="0.25">
      <c r="A27" s="39" t="s">
        <v>98</v>
      </c>
      <c r="B27" s="36">
        <v>255350</v>
      </c>
      <c r="F27" s="39" t="s">
        <v>98</v>
      </c>
      <c r="G27" s="36">
        <v>255350</v>
      </c>
    </row>
    <row r="28" spans="1:11" x14ac:dyDescent="0.25">
      <c r="A28" s="39" t="s">
        <v>29</v>
      </c>
      <c r="B28" s="36">
        <v>1037250</v>
      </c>
      <c r="F28" s="39" t="s">
        <v>29</v>
      </c>
      <c r="G28" s="36">
        <v>1037250</v>
      </c>
    </row>
    <row r="29" spans="1:11" x14ac:dyDescent="0.25">
      <c r="A29" s="39" t="s">
        <v>42</v>
      </c>
      <c r="B29" s="36">
        <v>324250</v>
      </c>
      <c r="F29" s="39" t="s">
        <v>42</v>
      </c>
      <c r="G29" s="36">
        <v>324250</v>
      </c>
    </row>
    <row r="30" spans="1:11" x14ac:dyDescent="0.25">
      <c r="A30" s="39" t="s">
        <v>121</v>
      </c>
      <c r="B30" s="36">
        <v>169600</v>
      </c>
      <c r="F30" s="39" t="s">
        <v>121</v>
      </c>
      <c r="G30" s="36">
        <v>169600</v>
      </c>
      <c r="I30" s="27"/>
      <c r="J30" s="28"/>
      <c r="K30" s="29"/>
    </row>
    <row r="31" spans="1:11" x14ac:dyDescent="0.25">
      <c r="A31" s="39" t="s">
        <v>117</v>
      </c>
      <c r="B31" s="36">
        <v>205600</v>
      </c>
      <c r="F31" s="39" t="s">
        <v>117</v>
      </c>
      <c r="G31" s="36">
        <v>205600</v>
      </c>
      <c r="I31" s="30"/>
      <c r="J31" s="31"/>
      <c r="K31" s="32"/>
    </row>
    <row r="32" spans="1:11" x14ac:dyDescent="0.25">
      <c r="A32" s="39" t="s">
        <v>47</v>
      </c>
      <c r="B32" s="36">
        <v>1051700</v>
      </c>
      <c r="F32" s="39" t="s">
        <v>47</v>
      </c>
      <c r="G32" s="36">
        <v>1051700</v>
      </c>
      <c r="I32" s="30"/>
      <c r="J32" s="31"/>
      <c r="K32" s="32"/>
    </row>
    <row r="33" spans="1:11" x14ac:dyDescent="0.25">
      <c r="A33" s="39" t="s">
        <v>86</v>
      </c>
      <c r="B33" s="36">
        <v>579350</v>
      </c>
      <c r="F33" s="39" t="s">
        <v>86</v>
      </c>
      <c r="G33" s="36">
        <v>579350</v>
      </c>
      <c r="I33" s="30"/>
      <c r="J33" s="31"/>
      <c r="K33" s="32"/>
    </row>
    <row r="34" spans="1:11" x14ac:dyDescent="0.25">
      <c r="A34" s="39" t="s">
        <v>63</v>
      </c>
      <c r="B34" s="36">
        <v>353500</v>
      </c>
      <c r="F34" s="39" t="s">
        <v>63</v>
      </c>
      <c r="G34" s="36">
        <v>353500</v>
      </c>
      <c r="I34" s="30"/>
      <c r="J34" s="31"/>
      <c r="K34" s="32"/>
    </row>
    <row r="35" spans="1:11" x14ac:dyDescent="0.25">
      <c r="A35" s="39" t="s">
        <v>80</v>
      </c>
      <c r="B35" s="36">
        <v>288250</v>
      </c>
      <c r="F35" s="39" t="s">
        <v>80</v>
      </c>
      <c r="G35" s="36">
        <v>288250</v>
      </c>
      <c r="I35" s="30"/>
      <c r="J35" s="31"/>
      <c r="K35" s="32"/>
    </row>
    <row r="36" spans="1:11" x14ac:dyDescent="0.25">
      <c r="A36" s="39" t="s">
        <v>34</v>
      </c>
      <c r="B36" s="36">
        <v>185600</v>
      </c>
      <c r="F36" s="39" t="s">
        <v>34</v>
      </c>
      <c r="G36" s="36">
        <v>185600</v>
      </c>
      <c r="I36" s="30"/>
      <c r="J36" s="31"/>
      <c r="K36" s="32"/>
    </row>
    <row r="37" spans="1:11" x14ac:dyDescent="0.25">
      <c r="A37" s="39" t="s">
        <v>112</v>
      </c>
      <c r="B37" s="36">
        <v>241600</v>
      </c>
      <c r="F37" s="39" t="s">
        <v>112</v>
      </c>
      <c r="G37" s="36">
        <v>241600</v>
      </c>
      <c r="I37" s="30"/>
      <c r="J37" s="31"/>
      <c r="K37" s="32"/>
    </row>
    <row r="38" spans="1:11" x14ac:dyDescent="0.25">
      <c r="A38" s="39" t="s">
        <v>108</v>
      </c>
      <c r="B38" s="36">
        <v>183100</v>
      </c>
      <c r="F38" s="39" t="s">
        <v>108</v>
      </c>
      <c r="G38" s="36">
        <v>183100</v>
      </c>
      <c r="I38" s="30"/>
      <c r="J38" s="31"/>
      <c r="K38" s="32"/>
    </row>
    <row r="39" spans="1:11" x14ac:dyDescent="0.25">
      <c r="A39" s="39" t="s">
        <v>102</v>
      </c>
      <c r="B39" s="36">
        <v>180600</v>
      </c>
      <c r="F39" s="39" t="s">
        <v>102</v>
      </c>
      <c r="G39" s="36">
        <v>180600</v>
      </c>
      <c r="I39" s="30"/>
      <c r="J39" s="31"/>
      <c r="K39" s="32"/>
    </row>
    <row r="40" spans="1:11" x14ac:dyDescent="0.25">
      <c r="A40" s="39" t="s">
        <v>94</v>
      </c>
      <c r="B40" s="36">
        <v>363350</v>
      </c>
      <c r="F40" s="39" t="s">
        <v>94</v>
      </c>
      <c r="G40" s="36">
        <v>363350</v>
      </c>
      <c r="I40" s="30"/>
      <c r="J40" s="31"/>
      <c r="K40" s="32"/>
    </row>
    <row r="41" spans="1:11" x14ac:dyDescent="0.25">
      <c r="A41" s="39" t="s">
        <v>78</v>
      </c>
      <c r="B41" s="36">
        <v>412250</v>
      </c>
      <c r="F41" s="39" t="s">
        <v>78</v>
      </c>
      <c r="G41" s="36">
        <v>412250</v>
      </c>
      <c r="I41" s="30"/>
      <c r="J41" s="31"/>
      <c r="K41" s="32"/>
    </row>
    <row r="42" spans="1:11" x14ac:dyDescent="0.25">
      <c r="A42" s="39" t="s">
        <v>59</v>
      </c>
      <c r="B42" s="36">
        <v>172600</v>
      </c>
      <c r="F42" s="39" t="s">
        <v>59</v>
      </c>
      <c r="G42" s="36">
        <v>172600</v>
      </c>
      <c r="I42" s="30"/>
      <c r="J42" s="31"/>
      <c r="K42" s="32"/>
    </row>
    <row r="43" spans="1:11" x14ac:dyDescent="0.25">
      <c r="A43" s="39" t="s">
        <v>115</v>
      </c>
      <c r="B43" s="36">
        <v>241600</v>
      </c>
      <c r="F43" s="39" t="s">
        <v>115</v>
      </c>
      <c r="G43" s="36">
        <v>241600</v>
      </c>
      <c r="I43" s="30"/>
      <c r="J43" s="31"/>
      <c r="K43" s="32"/>
    </row>
    <row r="44" spans="1:11" x14ac:dyDescent="0.25">
      <c r="A44" s="39" t="s">
        <v>125</v>
      </c>
      <c r="B44" s="36">
        <v>241600</v>
      </c>
      <c r="F44" s="39" t="s">
        <v>125</v>
      </c>
      <c r="G44" s="36">
        <v>241600</v>
      </c>
      <c r="I44" s="30"/>
      <c r="J44" s="31"/>
      <c r="K44" s="32"/>
    </row>
    <row r="45" spans="1:11" x14ac:dyDescent="0.25">
      <c r="A45" s="39" t="s">
        <v>71</v>
      </c>
      <c r="B45" s="36">
        <v>280350</v>
      </c>
      <c r="F45" s="39" t="s">
        <v>71</v>
      </c>
      <c r="G45" s="36">
        <v>280350</v>
      </c>
      <c r="I45" s="30"/>
      <c r="J45" s="31"/>
      <c r="K45" s="32"/>
    </row>
    <row r="46" spans="1:11" x14ac:dyDescent="0.25">
      <c r="A46" s="39" t="s">
        <v>49</v>
      </c>
      <c r="B46" s="36">
        <v>156850</v>
      </c>
      <c r="F46" s="39" t="s">
        <v>49</v>
      </c>
      <c r="G46" s="36">
        <v>156850</v>
      </c>
      <c r="I46" s="30"/>
      <c r="J46" s="31"/>
      <c r="K46" s="32"/>
    </row>
    <row r="47" spans="1:11" x14ac:dyDescent="0.25">
      <c r="A47" s="39" t="s">
        <v>96</v>
      </c>
      <c r="B47" s="36">
        <v>309350</v>
      </c>
      <c r="F47" s="39" t="s">
        <v>96</v>
      </c>
      <c r="G47" s="36">
        <v>309350</v>
      </c>
      <c r="I47" s="33"/>
      <c r="J47" s="34"/>
      <c r="K47" s="35"/>
    </row>
    <row r="48" spans="1:11" x14ac:dyDescent="0.25">
      <c r="A48" s="39" t="s">
        <v>73</v>
      </c>
      <c r="B48" s="36">
        <v>316350</v>
      </c>
      <c r="F48" s="39" t="s">
        <v>73</v>
      </c>
      <c r="G48" s="36">
        <v>316350</v>
      </c>
    </row>
    <row r="49" spans="1:7" x14ac:dyDescent="0.25">
      <c r="A49" s="39" t="s">
        <v>51</v>
      </c>
      <c r="B49" s="36">
        <v>328000</v>
      </c>
      <c r="F49" s="39" t="s">
        <v>51</v>
      </c>
      <c r="G49" s="36">
        <v>328000</v>
      </c>
    </row>
    <row r="50" spans="1:7" x14ac:dyDescent="0.25">
      <c r="A50" s="39" t="s">
        <v>55</v>
      </c>
      <c r="B50" s="36">
        <v>136350</v>
      </c>
      <c r="F50" s="39" t="s">
        <v>55</v>
      </c>
      <c r="G50" s="36">
        <v>136350</v>
      </c>
    </row>
    <row r="51" spans="1:7" x14ac:dyDescent="0.25">
      <c r="A51" s="39" t="s">
        <v>40</v>
      </c>
      <c r="B51" s="36">
        <v>324000</v>
      </c>
      <c r="F51" s="39" t="s">
        <v>40</v>
      </c>
      <c r="G51" s="36">
        <v>324000</v>
      </c>
    </row>
    <row r="52" spans="1:7" x14ac:dyDescent="0.25">
      <c r="A52" s="39" t="s">
        <v>129</v>
      </c>
      <c r="B52" s="36">
        <v>238850</v>
      </c>
      <c r="F52" s="39" t="s">
        <v>129</v>
      </c>
      <c r="G52" s="36">
        <v>238850</v>
      </c>
    </row>
    <row r="53" spans="1:7" x14ac:dyDescent="0.25">
      <c r="A53" s="39" t="s">
        <v>119</v>
      </c>
      <c r="B53" s="36">
        <v>223600</v>
      </c>
      <c r="F53" s="39" t="s">
        <v>119</v>
      </c>
      <c r="G53" s="36">
        <v>223600</v>
      </c>
    </row>
    <row r="54" spans="1:7" x14ac:dyDescent="0.25">
      <c r="A54" s="39" t="s">
        <v>84</v>
      </c>
      <c r="B54" s="36">
        <v>313500</v>
      </c>
      <c r="F54" s="39" t="s">
        <v>84</v>
      </c>
      <c r="G54" s="36">
        <v>313500</v>
      </c>
    </row>
    <row r="55" spans="1:7" x14ac:dyDescent="0.25">
      <c r="A55" s="39" t="s">
        <v>16</v>
      </c>
      <c r="B55" s="36">
        <v>1125200</v>
      </c>
      <c r="F55" s="39" t="s">
        <v>16</v>
      </c>
      <c r="G55" s="36">
        <v>1125200</v>
      </c>
    </row>
    <row r="56" spans="1:7" x14ac:dyDescent="0.25">
      <c r="A56" s="39" t="s">
        <v>90</v>
      </c>
      <c r="B56" s="36">
        <v>399350</v>
      </c>
      <c r="F56" s="39" t="s">
        <v>90</v>
      </c>
      <c r="G56" s="36">
        <v>399350</v>
      </c>
    </row>
    <row r="57" spans="1:7" x14ac:dyDescent="0.25">
      <c r="A57" s="39" t="s">
        <v>106</v>
      </c>
      <c r="B57" s="36">
        <v>184100</v>
      </c>
      <c r="F57" s="39" t="s">
        <v>106</v>
      </c>
      <c r="G57" s="36">
        <v>184100</v>
      </c>
    </row>
    <row r="58" spans="1:7" x14ac:dyDescent="0.25">
      <c r="A58" s="39" t="s">
        <v>92</v>
      </c>
      <c r="B58" s="36">
        <v>203600</v>
      </c>
      <c r="F58" s="39" t="s">
        <v>92</v>
      </c>
      <c r="G58" s="36">
        <v>203600</v>
      </c>
    </row>
    <row r="59" spans="1:7" x14ac:dyDescent="0.25">
      <c r="A59" s="39" t="s">
        <v>100</v>
      </c>
      <c r="B59" s="36">
        <v>237350</v>
      </c>
      <c r="F59" s="39" t="s">
        <v>100</v>
      </c>
      <c r="G59" s="36">
        <v>237350</v>
      </c>
    </row>
    <row r="60" spans="1:7" x14ac:dyDescent="0.25">
      <c r="A60" s="39" t="s">
        <v>77</v>
      </c>
      <c r="B60" s="36">
        <v>346750</v>
      </c>
      <c r="F60" s="39" t="s">
        <v>77</v>
      </c>
      <c r="G60" s="36">
        <v>346750</v>
      </c>
    </row>
    <row r="61" spans="1:7" x14ac:dyDescent="0.25">
      <c r="A61" s="39" t="s">
        <v>37</v>
      </c>
      <c r="B61" s="36">
        <v>165600</v>
      </c>
      <c r="F61" s="39" t="s">
        <v>37</v>
      </c>
      <c r="G61" s="36">
        <v>165600</v>
      </c>
    </row>
    <row r="62" spans="1:7" x14ac:dyDescent="0.25">
      <c r="A62" s="39" t="s">
        <v>123</v>
      </c>
      <c r="B62" s="36">
        <v>198850</v>
      </c>
      <c r="F62" s="39" t="s">
        <v>123</v>
      </c>
      <c r="G62" s="36">
        <v>198850</v>
      </c>
    </row>
    <row r="63" spans="1:7" x14ac:dyDescent="0.25">
      <c r="A63" s="39" t="s">
        <v>88</v>
      </c>
      <c r="B63" s="36">
        <v>507350</v>
      </c>
      <c r="F63" s="39" t="s">
        <v>88</v>
      </c>
      <c r="G63" s="36">
        <v>507350</v>
      </c>
    </row>
    <row r="64" spans="1:7" x14ac:dyDescent="0.25">
      <c r="A64" s="39" t="s">
        <v>104</v>
      </c>
      <c r="B64" s="36">
        <v>180600</v>
      </c>
      <c r="F64" s="39" t="s">
        <v>104</v>
      </c>
      <c r="G64" s="36">
        <v>180600</v>
      </c>
    </row>
    <row r="65" spans="1:7" x14ac:dyDescent="0.25">
      <c r="A65" s="39" t="s">
        <v>53</v>
      </c>
      <c r="B65" s="36">
        <v>427750</v>
      </c>
      <c r="F65" s="39" t="s">
        <v>53</v>
      </c>
      <c r="G65" s="36">
        <v>427750</v>
      </c>
    </row>
    <row r="66" spans="1:7" x14ac:dyDescent="0.25">
      <c r="A66" s="39" t="s">
        <v>25</v>
      </c>
      <c r="B66" s="36">
        <v>1014250</v>
      </c>
      <c r="F66" s="39" t="s">
        <v>25</v>
      </c>
      <c r="G66" s="36">
        <v>1014250</v>
      </c>
    </row>
    <row r="67" spans="1:7" x14ac:dyDescent="0.25">
      <c r="A67" s="39" t="s">
        <v>75</v>
      </c>
      <c r="B67" s="36">
        <v>310750</v>
      </c>
      <c r="F67" s="39" t="s">
        <v>75</v>
      </c>
      <c r="G67" s="36">
        <v>310750</v>
      </c>
    </row>
    <row r="68" spans="1:7" x14ac:dyDescent="0.25">
      <c r="A68" s="39" t="s">
        <v>127</v>
      </c>
      <c r="B68" s="36">
        <v>256850</v>
      </c>
      <c r="F68" s="39" t="s">
        <v>127</v>
      </c>
      <c r="G68" s="36">
        <v>256850</v>
      </c>
    </row>
    <row r="69" spans="1:7" x14ac:dyDescent="0.25">
      <c r="A69" s="39" t="s">
        <v>69</v>
      </c>
      <c r="B69" s="36">
        <v>403350</v>
      </c>
      <c r="F69" s="39" t="s">
        <v>69</v>
      </c>
      <c r="G69" s="36">
        <v>403350</v>
      </c>
    </row>
    <row r="70" spans="1:7" x14ac:dyDescent="0.25">
      <c r="A70" s="39" t="s">
        <v>44</v>
      </c>
      <c r="B70" s="36">
        <v>348750</v>
      </c>
      <c r="F70" s="39" t="s">
        <v>44</v>
      </c>
      <c r="G70" s="36">
        <v>348750</v>
      </c>
    </row>
    <row r="71" spans="1:7" x14ac:dyDescent="0.25">
      <c r="A71" s="39" t="s">
        <v>114</v>
      </c>
      <c r="B71" s="36">
        <v>154600</v>
      </c>
      <c r="F71" s="39" t="s">
        <v>114</v>
      </c>
      <c r="G71" s="36">
        <v>154600</v>
      </c>
    </row>
    <row r="72" spans="1:7" x14ac:dyDescent="0.25">
      <c r="A72" s="39" t="s">
        <v>110</v>
      </c>
      <c r="B72" s="36">
        <v>205850</v>
      </c>
      <c r="F72" s="39" t="s">
        <v>110</v>
      </c>
      <c r="G72" s="36">
        <v>205850</v>
      </c>
    </row>
    <row r="73" spans="1:7" x14ac:dyDescent="0.25">
      <c r="A73" s="39" t="s">
        <v>67</v>
      </c>
      <c r="B73" s="36">
        <v>310750</v>
      </c>
      <c r="F73" s="39" t="s">
        <v>67</v>
      </c>
      <c r="G73" s="36">
        <v>310750</v>
      </c>
    </row>
    <row r="74" spans="1:7" x14ac:dyDescent="0.25">
      <c r="A74" s="39" t="s">
        <v>138</v>
      </c>
      <c r="B74" s="36">
        <v>17148250</v>
      </c>
      <c r="F74" s="40"/>
      <c r="G74" s="41"/>
    </row>
  </sheetData>
  <pageMargins left="0.7" right="0.7" top="0.75" bottom="0.75" header="0.3" footer="0.3"/>
  <pageSetup orientation="portrait" r:id="rId5"/>
  <drawing r:id="rId6"/>
  <extLst>
    <ext xmlns:x15="http://schemas.microsoft.com/office/spreadsheetml/2010/11/main" uri="{F7C9EE02-42E1-4005-9D12-6889AFFD525C}">
      <x15:webExtensions xmlns:xm="http://schemas.microsoft.com/office/excel/2006/main">
        <x15:webExtension appRef="{996822D1-F1B7-4EF4-83D7-66C99D6FB2EB}">
          <xm:f>'Pivot Tables'!$F$23:$G$73</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election activeCell="A2" sqref="A2"/>
    </sheetView>
  </sheetViews>
  <sheetFormatPr defaultRowHeight="15" x14ac:dyDescent="0.25"/>
  <cols>
    <col min="1" max="1" width="15.28515625" customWidth="1"/>
    <col min="2" max="2" width="17.28515625" bestFit="1" customWidth="1"/>
  </cols>
  <sheetData>
    <row r="1" spans="1:2" x14ac:dyDescent="0.25">
      <c r="A1" s="37" t="s">
        <v>139</v>
      </c>
      <c r="B1" t="s">
        <v>132</v>
      </c>
    </row>
    <row r="2" spans="1:2" x14ac:dyDescent="0.25">
      <c r="A2" s="39" t="s">
        <v>57</v>
      </c>
      <c r="B2" s="36">
        <v>170562.5</v>
      </c>
    </row>
    <row r="3" spans="1:2" x14ac:dyDescent="0.25">
      <c r="A3" s="39" t="s">
        <v>61</v>
      </c>
      <c r="B3" s="36">
        <v>213437.5</v>
      </c>
    </row>
    <row r="4" spans="1:2" x14ac:dyDescent="0.25">
      <c r="A4" s="39" t="s">
        <v>82</v>
      </c>
      <c r="B4" s="36">
        <v>192137.5</v>
      </c>
    </row>
    <row r="5" spans="1:2" x14ac:dyDescent="0.25">
      <c r="A5" s="39" t="s">
        <v>98</v>
      </c>
      <c r="B5" s="36">
        <v>101732.5</v>
      </c>
    </row>
    <row r="6" spans="1:2" x14ac:dyDescent="0.25">
      <c r="A6" s="39" t="s">
        <v>29</v>
      </c>
      <c r="B6" s="36">
        <v>582400</v>
      </c>
    </row>
    <row r="7" spans="1:2" x14ac:dyDescent="0.25">
      <c r="A7" s="39" t="s">
        <v>42</v>
      </c>
      <c r="B7" s="36">
        <v>202725</v>
      </c>
    </row>
    <row r="8" spans="1:2" x14ac:dyDescent="0.25">
      <c r="A8" s="39" t="s">
        <v>121</v>
      </c>
      <c r="B8" s="36">
        <v>78595</v>
      </c>
    </row>
    <row r="9" spans="1:2" x14ac:dyDescent="0.25">
      <c r="A9" s="39" t="s">
        <v>117</v>
      </c>
      <c r="B9" s="36">
        <v>94695</v>
      </c>
    </row>
    <row r="10" spans="1:2" x14ac:dyDescent="0.25">
      <c r="A10" s="39" t="s">
        <v>47</v>
      </c>
      <c r="B10" s="36">
        <v>561850</v>
      </c>
    </row>
    <row r="11" spans="1:2" x14ac:dyDescent="0.25">
      <c r="A11" s="39" t="s">
        <v>86</v>
      </c>
      <c r="B11" s="36">
        <v>292210</v>
      </c>
    </row>
    <row r="12" spans="1:2" x14ac:dyDescent="0.25">
      <c r="A12" s="39" t="s">
        <v>63</v>
      </c>
      <c r="B12" s="36">
        <v>255425</v>
      </c>
    </row>
    <row r="13" spans="1:2" x14ac:dyDescent="0.25">
      <c r="A13" s="39" t="s">
        <v>80</v>
      </c>
      <c r="B13" s="36">
        <v>146650</v>
      </c>
    </row>
    <row r="14" spans="1:2" x14ac:dyDescent="0.25">
      <c r="A14" s="39" t="s">
        <v>34</v>
      </c>
      <c r="B14" s="36">
        <v>93282.5</v>
      </c>
    </row>
    <row r="15" spans="1:2" x14ac:dyDescent="0.25">
      <c r="A15" s="39" t="s">
        <v>112</v>
      </c>
      <c r="B15" s="36">
        <v>106825</v>
      </c>
    </row>
    <row r="16" spans="1:2" x14ac:dyDescent="0.25">
      <c r="A16" s="39" t="s">
        <v>108</v>
      </c>
      <c r="B16" s="36">
        <v>72667.5</v>
      </c>
    </row>
    <row r="17" spans="1:2" x14ac:dyDescent="0.25">
      <c r="A17" s="39" t="s">
        <v>102</v>
      </c>
      <c r="B17" s="36">
        <v>84090</v>
      </c>
    </row>
    <row r="18" spans="1:2" x14ac:dyDescent="0.25">
      <c r="A18" s="39" t="s">
        <v>94</v>
      </c>
      <c r="B18" s="36">
        <v>152552.5</v>
      </c>
    </row>
    <row r="19" spans="1:2" x14ac:dyDescent="0.25">
      <c r="A19" s="39" t="s">
        <v>78</v>
      </c>
      <c r="B19" s="36">
        <v>185375</v>
      </c>
    </row>
    <row r="20" spans="1:2" x14ac:dyDescent="0.25">
      <c r="A20" s="39" t="s">
        <v>59</v>
      </c>
      <c r="B20" s="36">
        <v>87825</v>
      </c>
    </row>
    <row r="21" spans="1:2" x14ac:dyDescent="0.25">
      <c r="A21" s="39" t="s">
        <v>115</v>
      </c>
      <c r="B21" s="36">
        <v>122875</v>
      </c>
    </row>
    <row r="22" spans="1:2" x14ac:dyDescent="0.25">
      <c r="A22" s="39" t="s">
        <v>125</v>
      </c>
      <c r="B22" s="36">
        <v>134955</v>
      </c>
    </row>
    <row r="23" spans="1:2" x14ac:dyDescent="0.25">
      <c r="A23" s="39" t="s">
        <v>71</v>
      </c>
      <c r="B23" s="36">
        <v>95262.5</v>
      </c>
    </row>
    <row r="24" spans="1:2" x14ac:dyDescent="0.25">
      <c r="A24" s="39" t="s">
        <v>49</v>
      </c>
      <c r="B24" s="36">
        <v>67910</v>
      </c>
    </row>
    <row r="25" spans="1:2" x14ac:dyDescent="0.25">
      <c r="A25" s="39" t="s">
        <v>96</v>
      </c>
      <c r="B25" s="36">
        <v>121982.5</v>
      </c>
    </row>
    <row r="26" spans="1:2" x14ac:dyDescent="0.25">
      <c r="A26" s="39" t="s">
        <v>73</v>
      </c>
      <c r="B26" s="36">
        <v>91370</v>
      </c>
    </row>
    <row r="27" spans="1:2" x14ac:dyDescent="0.25">
      <c r="A27" s="39" t="s">
        <v>51</v>
      </c>
      <c r="B27" s="36">
        <v>153762.5</v>
      </c>
    </row>
    <row r="28" spans="1:2" x14ac:dyDescent="0.25">
      <c r="A28" s="39" t="s">
        <v>55</v>
      </c>
      <c r="B28" s="36">
        <v>54380</v>
      </c>
    </row>
    <row r="29" spans="1:2" x14ac:dyDescent="0.25">
      <c r="A29" s="39" t="s">
        <v>40</v>
      </c>
      <c r="B29" s="36">
        <v>199837.5</v>
      </c>
    </row>
    <row r="30" spans="1:2" x14ac:dyDescent="0.25">
      <c r="A30" s="39" t="s">
        <v>129</v>
      </c>
      <c r="B30" s="36">
        <v>148470</v>
      </c>
    </row>
    <row r="31" spans="1:2" x14ac:dyDescent="0.25">
      <c r="A31" s="39" t="s">
        <v>119</v>
      </c>
      <c r="B31" s="36">
        <v>113925</v>
      </c>
    </row>
    <row r="32" spans="1:2" x14ac:dyDescent="0.25">
      <c r="A32" s="39" t="s">
        <v>84</v>
      </c>
      <c r="B32" s="36">
        <v>166075</v>
      </c>
    </row>
    <row r="33" spans="1:2" x14ac:dyDescent="0.25">
      <c r="A33" s="39" t="s">
        <v>16</v>
      </c>
      <c r="B33" s="36">
        <v>582675</v>
      </c>
    </row>
    <row r="34" spans="1:2" x14ac:dyDescent="0.25">
      <c r="A34" s="39" t="s">
        <v>90</v>
      </c>
      <c r="B34" s="36">
        <v>187045</v>
      </c>
    </row>
    <row r="35" spans="1:2" x14ac:dyDescent="0.25">
      <c r="A35" s="39" t="s">
        <v>106</v>
      </c>
      <c r="B35" s="36">
        <v>72380</v>
      </c>
    </row>
    <row r="36" spans="1:2" x14ac:dyDescent="0.25">
      <c r="A36" s="39" t="s">
        <v>92</v>
      </c>
      <c r="B36" s="36">
        <v>95142.5</v>
      </c>
    </row>
    <row r="37" spans="1:2" x14ac:dyDescent="0.25">
      <c r="A37" s="39" t="s">
        <v>100</v>
      </c>
      <c r="B37" s="36">
        <v>94982.5</v>
      </c>
    </row>
    <row r="38" spans="1:2" x14ac:dyDescent="0.25">
      <c r="A38" s="39" t="s">
        <v>77</v>
      </c>
      <c r="B38" s="36">
        <v>226300</v>
      </c>
    </row>
    <row r="39" spans="1:2" x14ac:dyDescent="0.25">
      <c r="A39" s="39" t="s">
        <v>37</v>
      </c>
      <c r="B39" s="36">
        <v>95690</v>
      </c>
    </row>
    <row r="40" spans="1:2" x14ac:dyDescent="0.25">
      <c r="A40" s="39" t="s">
        <v>123</v>
      </c>
      <c r="B40" s="36">
        <v>101462.5</v>
      </c>
    </row>
    <row r="41" spans="1:2" x14ac:dyDescent="0.25">
      <c r="A41" s="39" t="s">
        <v>88</v>
      </c>
      <c r="B41" s="36">
        <v>238055</v>
      </c>
    </row>
    <row r="42" spans="1:2" x14ac:dyDescent="0.25">
      <c r="A42" s="39" t="s">
        <v>104</v>
      </c>
      <c r="B42" s="36">
        <v>77285</v>
      </c>
    </row>
    <row r="43" spans="1:2" x14ac:dyDescent="0.25">
      <c r="A43" s="39" t="s">
        <v>53</v>
      </c>
      <c r="B43" s="36">
        <v>175912.5</v>
      </c>
    </row>
    <row r="44" spans="1:2" x14ac:dyDescent="0.25">
      <c r="A44" s="39" t="s">
        <v>25</v>
      </c>
      <c r="B44" s="36">
        <v>440987.5</v>
      </c>
    </row>
    <row r="45" spans="1:2" x14ac:dyDescent="0.25">
      <c r="A45" s="39" t="s">
        <v>75</v>
      </c>
      <c r="B45" s="36">
        <v>199937.5</v>
      </c>
    </row>
    <row r="46" spans="1:2" x14ac:dyDescent="0.25">
      <c r="A46" s="39" t="s">
        <v>127</v>
      </c>
      <c r="B46" s="36">
        <v>156035</v>
      </c>
    </row>
    <row r="47" spans="1:2" x14ac:dyDescent="0.25">
      <c r="A47" s="39" t="s">
        <v>69</v>
      </c>
      <c r="B47" s="36">
        <v>187222.5</v>
      </c>
    </row>
    <row r="48" spans="1:2" x14ac:dyDescent="0.25">
      <c r="A48" s="39" t="s">
        <v>44</v>
      </c>
      <c r="B48" s="36">
        <v>250237.5</v>
      </c>
    </row>
    <row r="49" spans="1:2" x14ac:dyDescent="0.25">
      <c r="A49" s="39" t="s">
        <v>114</v>
      </c>
      <c r="B49" s="36">
        <v>71145</v>
      </c>
    </row>
    <row r="50" spans="1:2" x14ac:dyDescent="0.25">
      <c r="A50" s="39" t="s">
        <v>110</v>
      </c>
      <c r="B50" s="36">
        <v>85752.5</v>
      </c>
    </row>
    <row r="51" spans="1:2" x14ac:dyDescent="0.25">
      <c r="A51" s="39" t="s">
        <v>67</v>
      </c>
      <c r="B51" s="36">
        <v>199937.5</v>
      </c>
    </row>
    <row r="52" spans="1:2" x14ac:dyDescent="0.25">
      <c r="A52" s="39" t="s">
        <v>138</v>
      </c>
      <c r="B52" s="36">
        <v>8684027.5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93"/>
  <sheetViews>
    <sheetView topLeftCell="B6" workbookViewId="0">
      <selection activeCell="G11" sqref="G11"/>
    </sheetView>
  </sheetViews>
  <sheetFormatPr defaultColWidth="14.42578125" defaultRowHeight="15" x14ac:dyDescent="0.25"/>
  <cols>
    <col min="1" max="1" width="8.7109375" style="2" customWidth="1"/>
    <col min="2" max="2" width="10.140625" style="2" customWidth="1"/>
    <col min="3" max="3" width="12.42578125" style="2" customWidth="1"/>
    <col min="4" max="4" width="14.140625" style="2" customWidth="1"/>
    <col min="5" max="5" width="10.42578125" style="2" customWidth="1"/>
    <col min="6" max="6" width="14.28515625" style="2" customWidth="1"/>
    <col min="7" max="7" width="13.140625" style="2" customWidth="1"/>
    <col min="8" max="8" width="17" style="2" customWidth="1"/>
    <col min="9" max="9" width="15.140625" style="2" customWidth="1"/>
    <col min="10" max="10" width="12" style="2" customWidth="1"/>
    <col min="11" max="11" width="12.5703125" style="2" customWidth="1"/>
    <col min="12" max="12" width="17.42578125" style="2" customWidth="1"/>
    <col min="13" max="13" width="18.5703125" style="2" customWidth="1"/>
    <col min="14" max="14" width="8.85546875" style="2" customWidth="1"/>
    <col min="15" max="15" width="10.85546875" style="2" customWidth="1"/>
    <col min="16" max="18" width="8.85546875" style="2" customWidth="1"/>
    <col min="19" max="16384" width="14.42578125" style="2"/>
  </cols>
  <sheetData>
    <row r="1" spans="1:15" x14ac:dyDescent="0.25">
      <c r="A1" s="1"/>
    </row>
    <row r="2" spans="1:15" ht="23.25" x14ac:dyDescent="0.35">
      <c r="A2" s="1"/>
      <c r="B2" s="3" t="s">
        <v>0</v>
      </c>
      <c r="C2" s="4"/>
      <c r="D2" s="4"/>
      <c r="E2" s="4"/>
      <c r="F2" s="4"/>
      <c r="G2" s="4"/>
      <c r="H2" s="4"/>
      <c r="I2" s="4"/>
      <c r="J2" s="4"/>
      <c r="K2" s="4"/>
      <c r="L2" s="4"/>
      <c r="M2" s="4"/>
    </row>
    <row r="3" spans="1:15" ht="15.75" x14ac:dyDescent="0.25">
      <c r="A3" s="1"/>
      <c r="B3" s="5" t="s">
        <v>1</v>
      </c>
    </row>
    <row r="4" spans="1:15" x14ac:dyDescent="0.25">
      <c r="A4" s="1"/>
    </row>
    <row r="5" spans="1:15" x14ac:dyDescent="0.25">
      <c r="A5" s="1"/>
      <c r="B5" s="6" t="s">
        <v>2</v>
      </c>
      <c r="C5" s="6" t="s">
        <v>3</v>
      </c>
      <c r="D5" s="6" t="s">
        <v>4</v>
      </c>
      <c r="E5" s="6" t="s">
        <v>5</v>
      </c>
      <c r="F5" s="6" t="s">
        <v>6</v>
      </c>
      <c r="G5" s="6" t="s">
        <v>7</v>
      </c>
      <c r="H5" s="6" t="s">
        <v>8</v>
      </c>
      <c r="I5" s="6" t="s">
        <v>9</v>
      </c>
      <c r="J5" s="6" t="s">
        <v>10</v>
      </c>
      <c r="K5" s="6" t="s">
        <v>11</v>
      </c>
      <c r="L5" s="6" t="s">
        <v>12</v>
      </c>
      <c r="M5" s="6" t="s">
        <v>13</v>
      </c>
    </row>
    <row r="6" spans="1:15" x14ac:dyDescent="0.25">
      <c r="A6" s="1"/>
      <c r="B6" s="7" t="s">
        <v>14</v>
      </c>
      <c r="C6" s="7">
        <v>1185732</v>
      </c>
      <c r="D6" s="8">
        <v>44210</v>
      </c>
      <c r="E6" s="7" t="s">
        <v>15</v>
      </c>
      <c r="F6" s="7" t="s">
        <v>16</v>
      </c>
      <c r="G6" s="7" t="s">
        <v>16</v>
      </c>
      <c r="H6" s="7" t="s">
        <v>17</v>
      </c>
      <c r="I6" s="9">
        <v>0.5</v>
      </c>
      <c r="J6" s="10">
        <v>12000</v>
      </c>
      <c r="K6" s="11">
        <f t="shared" ref="K6:K69" si="0">I6*J6</f>
        <v>6000</v>
      </c>
      <c r="L6" s="11">
        <f t="shared" ref="L6:L69" si="1">K6*M6</f>
        <v>3000</v>
      </c>
      <c r="M6" s="12">
        <v>0.5</v>
      </c>
      <c r="O6" s="13"/>
    </row>
    <row r="7" spans="1:15" x14ac:dyDescent="0.25">
      <c r="A7" s="1"/>
      <c r="B7" s="7" t="s">
        <v>14</v>
      </c>
      <c r="C7" s="7">
        <v>1185732</v>
      </c>
      <c r="D7" s="8">
        <v>44210</v>
      </c>
      <c r="E7" s="7" t="s">
        <v>15</v>
      </c>
      <c r="F7" s="7" t="s">
        <v>16</v>
      </c>
      <c r="G7" s="7" t="s">
        <v>16</v>
      </c>
      <c r="H7" s="7" t="s">
        <v>18</v>
      </c>
      <c r="I7" s="9">
        <v>0.5</v>
      </c>
      <c r="J7" s="10">
        <v>10000</v>
      </c>
      <c r="K7" s="11">
        <f t="shared" si="0"/>
        <v>5000</v>
      </c>
      <c r="L7" s="11">
        <f t="shared" si="1"/>
        <v>1500</v>
      </c>
      <c r="M7" s="12">
        <v>0.3</v>
      </c>
      <c r="O7" s="13"/>
    </row>
    <row r="8" spans="1:15" x14ac:dyDescent="0.25">
      <c r="A8" s="1"/>
      <c r="B8" s="7" t="s">
        <v>14</v>
      </c>
      <c r="C8" s="7">
        <v>1185732</v>
      </c>
      <c r="D8" s="8">
        <v>44210</v>
      </c>
      <c r="E8" s="7" t="s">
        <v>15</v>
      </c>
      <c r="F8" s="7" t="s">
        <v>16</v>
      </c>
      <c r="G8" s="7" t="s">
        <v>16</v>
      </c>
      <c r="H8" s="7" t="s">
        <v>19</v>
      </c>
      <c r="I8" s="9">
        <v>0.4</v>
      </c>
      <c r="J8" s="10">
        <v>10000</v>
      </c>
      <c r="K8" s="11">
        <f t="shared" si="0"/>
        <v>4000</v>
      </c>
      <c r="L8" s="11">
        <f t="shared" si="1"/>
        <v>1400</v>
      </c>
      <c r="M8" s="12">
        <v>0.35</v>
      </c>
      <c r="O8" s="13"/>
    </row>
    <row r="9" spans="1:15" x14ac:dyDescent="0.25">
      <c r="A9" s="1"/>
      <c r="B9" s="7" t="s">
        <v>14</v>
      </c>
      <c r="C9" s="7">
        <v>1185732</v>
      </c>
      <c r="D9" s="8">
        <v>44210</v>
      </c>
      <c r="E9" s="7" t="s">
        <v>15</v>
      </c>
      <c r="F9" s="7" t="s">
        <v>16</v>
      </c>
      <c r="G9" s="7" t="s">
        <v>16</v>
      </c>
      <c r="H9" s="7" t="s">
        <v>20</v>
      </c>
      <c r="I9" s="9">
        <v>0.45</v>
      </c>
      <c r="J9" s="10">
        <v>8500</v>
      </c>
      <c r="K9" s="11">
        <f t="shared" si="0"/>
        <v>3825</v>
      </c>
      <c r="L9" s="11">
        <f t="shared" si="1"/>
        <v>1338.75</v>
      </c>
      <c r="M9" s="12">
        <v>0.35</v>
      </c>
      <c r="O9" s="13"/>
    </row>
    <row r="10" spans="1:15" x14ac:dyDescent="0.25">
      <c r="A10" s="1"/>
      <c r="B10" s="7" t="s">
        <v>14</v>
      </c>
      <c r="C10" s="7">
        <v>1185732</v>
      </c>
      <c r="D10" s="8">
        <v>44210</v>
      </c>
      <c r="E10" s="7" t="s">
        <v>15</v>
      </c>
      <c r="F10" s="7" t="s">
        <v>16</v>
      </c>
      <c r="G10" s="7" t="s">
        <v>16</v>
      </c>
      <c r="H10" s="7" t="s">
        <v>21</v>
      </c>
      <c r="I10" s="9">
        <v>0.6</v>
      </c>
      <c r="J10" s="10">
        <v>9000</v>
      </c>
      <c r="K10" s="11">
        <f t="shared" si="0"/>
        <v>5400</v>
      </c>
      <c r="L10" s="11">
        <f t="shared" si="1"/>
        <v>1620</v>
      </c>
      <c r="M10" s="12">
        <v>0.3</v>
      </c>
      <c r="O10" s="13"/>
    </row>
    <row r="11" spans="1:15" x14ac:dyDescent="0.25">
      <c r="A11" s="1"/>
      <c r="B11" s="7" t="s">
        <v>14</v>
      </c>
      <c r="C11" s="7">
        <v>1185732</v>
      </c>
      <c r="D11" s="8">
        <v>44210</v>
      </c>
      <c r="E11" s="7" t="s">
        <v>15</v>
      </c>
      <c r="F11" s="7" t="s">
        <v>16</v>
      </c>
      <c r="G11" s="7" t="s">
        <v>16</v>
      </c>
      <c r="H11" s="7" t="s">
        <v>22</v>
      </c>
      <c r="I11" s="9">
        <v>0.5</v>
      </c>
      <c r="J11" s="10">
        <v>10000</v>
      </c>
      <c r="K11" s="11">
        <f t="shared" si="0"/>
        <v>5000</v>
      </c>
      <c r="L11" s="11">
        <f t="shared" si="1"/>
        <v>1250</v>
      </c>
      <c r="M11" s="12">
        <v>0.25</v>
      </c>
      <c r="O11" s="13"/>
    </row>
    <row r="12" spans="1:15" x14ac:dyDescent="0.25">
      <c r="A12" s="1"/>
      <c r="B12" s="7" t="s">
        <v>14</v>
      </c>
      <c r="C12" s="7">
        <v>1185732</v>
      </c>
      <c r="D12" s="8">
        <v>44239</v>
      </c>
      <c r="E12" s="7" t="s">
        <v>15</v>
      </c>
      <c r="F12" s="7" t="s">
        <v>16</v>
      </c>
      <c r="G12" s="7" t="s">
        <v>16</v>
      </c>
      <c r="H12" s="7" t="s">
        <v>17</v>
      </c>
      <c r="I12" s="9">
        <v>0.5</v>
      </c>
      <c r="J12" s="10">
        <v>12500</v>
      </c>
      <c r="K12" s="11">
        <f t="shared" si="0"/>
        <v>6250</v>
      </c>
      <c r="L12" s="11">
        <f t="shared" si="1"/>
        <v>3125</v>
      </c>
      <c r="M12" s="12">
        <v>0.5</v>
      </c>
      <c r="O12" s="13"/>
    </row>
    <row r="13" spans="1:15" x14ac:dyDescent="0.25">
      <c r="A13" s="1"/>
      <c r="B13" s="7" t="s">
        <v>14</v>
      </c>
      <c r="C13" s="7">
        <v>1185732</v>
      </c>
      <c r="D13" s="8">
        <v>44239</v>
      </c>
      <c r="E13" s="7" t="s">
        <v>15</v>
      </c>
      <c r="F13" s="7" t="s">
        <v>16</v>
      </c>
      <c r="G13" s="7" t="s">
        <v>16</v>
      </c>
      <c r="H13" s="7" t="s">
        <v>18</v>
      </c>
      <c r="I13" s="9">
        <v>0.5</v>
      </c>
      <c r="J13" s="10">
        <v>9000</v>
      </c>
      <c r="K13" s="11">
        <f t="shared" si="0"/>
        <v>4500</v>
      </c>
      <c r="L13" s="11">
        <f t="shared" si="1"/>
        <v>1350</v>
      </c>
      <c r="M13" s="12">
        <v>0.3</v>
      </c>
      <c r="O13" s="13"/>
    </row>
    <row r="14" spans="1:15" x14ac:dyDescent="0.25">
      <c r="A14" s="1"/>
      <c r="B14" s="7" t="s">
        <v>14</v>
      </c>
      <c r="C14" s="7">
        <v>1185732</v>
      </c>
      <c r="D14" s="8">
        <v>44239</v>
      </c>
      <c r="E14" s="7" t="s">
        <v>15</v>
      </c>
      <c r="F14" s="7" t="s">
        <v>16</v>
      </c>
      <c r="G14" s="7" t="s">
        <v>16</v>
      </c>
      <c r="H14" s="7" t="s">
        <v>19</v>
      </c>
      <c r="I14" s="9">
        <v>0.4</v>
      </c>
      <c r="J14" s="10">
        <v>9500</v>
      </c>
      <c r="K14" s="11">
        <f t="shared" si="0"/>
        <v>3800</v>
      </c>
      <c r="L14" s="11">
        <f t="shared" si="1"/>
        <v>1330</v>
      </c>
      <c r="M14" s="12">
        <v>0.35</v>
      </c>
      <c r="O14" s="13"/>
    </row>
    <row r="15" spans="1:15" x14ac:dyDescent="0.25">
      <c r="A15" s="1"/>
      <c r="B15" s="7" t="s">
        <v>14</v>
      </c>
      <c r="C15" s="7">
        <v>1185732</v>
      </c>
      <c r="D15" s="8">
        <v>44239</v>
      </c>
      <c r="E15" s="7" t="s">
        <v>15</v>
      </c>
      <c r="F15" s="7" t="s">
        <v>16</v>
      </c>
      <c r="G15" s="7" t="s">
        <v>16</v>
      </c>
      <c r="H15" s="7" t="s">
        <v>20</v>
      </c>
      <c r="I15" s="9">
        <v>0.45</v>
      </c>
      <c r="J15" s="10">
        <v>8250</v>
      </c>
      <c r="K15" s="11">
        <f t="shared" si="0"/>
        <v>3712.5</v>
      </c>
      <c r="L15" s="11">
        <f t="shared" si="1"/>
        <v>1299.375</v>
      </c>
      <c r="M15" s="12">
        <v>0.35</v>
      </c>
      <c r="O15" s="13"/>
    </row>
    <row r="16" spans="1:15" x14ac:dyDescent="0.25">
      <c r="A16" s="1"/>
      <c r="B16" s="7" t="s">
        <v>14</v>
      </c>
      <c r="C16" s="7">
        <v>1185732</v>
      </c>
      <c r="D16" s="8">
        <v>44239</v>
      </c>
      <c r="E16" s="7" t="s">
        <v>15</v>
      </c>
      <c r="F16" s="7" t="s">
        <v>16</v>
      </c>
      <c r="G16" s="7" t="s">
        <v>16</v>
      </c>
      <c r="H16" s="7" t="s">
        <v>21</v>
      </c>
      <c r="I16" s="9">
        <v>0.6</v>
      </c>
      <c r="J16" s="10">
        <v>9000</v>
      </c>
      <c r="K16" s="11">
        <f t="shared" si="0"/>
        <v>5400</v>
      </c>
      <c r="L16" s="11">
        <f t="shared" si="1"/>
        <v>1620</v>
      </c>
      <c r="M16" s="12">
        <v>0.3</v>
      </c>
      <c r="O16" s="13"/>
    </row>
    <row r="17" spans="1:15" x14ac:dyDescent="0.25">
      <c r="A17" s="1"/>
      <c r="B17" s="7" t="s">
        <v>14</v>
      </c>
      <c r="C17" s="7">
        <v>1185732</v>
      </c>
      <c r="D17" s="8">
        <v>44239</v>
      </c>
      <c r="E17" s="7" t="s">
        <v>15</v>
      </c>
      <c r="F17" s="7" t="s">
        <v>16</v>
      </c>
      <c r="G17" s="7" t="s">
        <v>16</v>
      </c>
      <c r="H17" s="7" t="s">
        <v>22</v>
      </c>
      <c r="I17" s="9">
        <v>0.5</v>
      </c>
      <c r="J17" s="10">
        <v>10000</v>
      </c>
      <c r="K17" s="11">
        <f t="shared" si="0"/>
        <v>5000</v>
      </c>
      <c r="L17" s="11">
        <f t="shared" si="1"/>
        <v>1250</v>
      </c>
      <c r="M17" s="12">
        <v>0.25</v>
      </c>
      <c r="O17" s="13"/>
    </row>
    <row r="18" spans="1:15" x14ac:dyDescent="0.25">
      <c r="A18" s="1"/>
      <c r="B18" s="7" t="s">
        <v>14</v>
      </c>
      <c r="C18" s="7">
        <v>1185732</v>
      </c>
      <c r="D18" s="8">
        <v>44265</v>
      </c>
      <c r="E18" s="7" t="s">
        <v>15</v>
      </c>
      <c r="F18" s="7" t="s">
        <v>16</v>
      </c>
      <c r="G18" s="7" t="s">
        <v>16</v>
      </c>
      <c r="H18" s="7" t="s">
        <v>17</v>
      </c>
      <c r="I18" s="9">
        <v>0.5</v>
      </c>
      <c r="J18" s="10">
        <v>12200</v>
      </c>
      <c r="K18" s="11">
        <f t="shared" si="0"/>
        <v>6100</v>
      </c>
      <c r="L18" s="11">
        <f t="shared" si="1"/>
        <v>3050</v>
      </c>
      <c r="M18" s="12">
        <v>0.5</v>
      </c>
      <c r="O18" s="13"/>
    </row>
    <row r="19" spans="1:15" x14ac:dyDescent="0.25">
      <c r="A19" s="1"/>
      <c r="B19" s="7" t="s">
        <v>14</v>
      </c>
      <c r="C19" s="7">
        <v>1185732</v>
      </c>
      <c r="D19" s="8">
        <v>44265</v>
      </c>
      <c r="E19" s="7" t="s">
        <v>15</v>
      </c>
      <c r="F19" s="7" t="s">
        <v>16</v>
      </c>
      <c r="G19" s="7" t="s">
        <v>16</v>
      </c>
      <c r="H19" s="7" t="s">
        <v>18</v>
      </c>
      <c r="I19" s="9">
        <v>0.5</v>
      </c>
      <c r="J19" s="10">
        <v>9250</v>
      </c>
      <c r="K19" s="11">
        <f t="shared" si="0"/>
        <v>4625</v>
      </c>
      <c r="L19" s="11">
        <f t="shared" si="1"/>
        <v>1387.5</v>
      </c>
      <c r="M19" s="12">
        <v>0.3</v>
      </c>
      <c r="O19" s="13"/>
    </row>
    <row r="20" spans="1:15" x14ac:dyDescent="0.25">
      <c r="A20" s="1"/>
      <c r="B20" s="7" t="s">
        <v>14</v>
      </c>
      <c r="C20" s="7">
        <v>1185732</v>
      </c>
      <c r="D20" s="8">
        <v>44265</v>
      </c>
      <c r="E20" s="7" t="s">
        <v>15</v>
      </c>
      <c r="F20" s="7" t="s">
        <v>16</v>
      </c>
      <c r="G20" s="7" t="s">
        <v>16</v>
      </c>
      <c r="H20" s="7" t="s">
        <v>19</v>
      </c>
      <c r="I20" s="9">
        <v>0.4</v>
      </c>
      <c r="J20" s="10">
        <v>9500</v>
      </c>
      <c r="K20" s="11">
        <f t="shared" si="0"/>
        <v>3800</v>
      </c>
      <c r="L20" s="11">
        <f t="shared" si="1"/>
        <v>1330</v>
      </c>
      <c r="M20" s="12">
        <v>0.35</v>
      </c>
      <c r="O20" s="13"/>
    </row>
    <row r="21" spans="1:15" ht="15.75" customHeight="1" x14ac:dyDescent="0.25">
      <c r="A21" s="1"/>
      <c r="B21" s="7" t="s">
        <v>14</v>
      </c>
      <c r="C21" s="7">
        <v>1185732</v>
      </c>
      <c r="D21" s="8">
        <v>44265</v>
      </c>
      <c r="E21" s="7" t="s">
        <v>15</v>
      </c>
      <c r="F21" s="7" t="s">
        <v>16</v>
      </c>
      <c r="G21" s="7" t="s">
        <v>16</v>
      </c>
      <c r="H21" s="7" t="s">
        <v>20</v>
      </c>
      <c r="I21" s="9">
        <v>0.45</v>
      </c>
      <c r="J21" s="10">
        <v>8000</v>
      </c>
      <c r="K21" s="11">
        <f t="shared" si="0"/>
        <v>3600</v>
      </c>
      <c r="L21" s="11">
        <f t="shared" si="1"/>
        <v>1260</v>
      </c>
      <c r="M21" s="12">
        <v>0.35</v>
      </c>
      <c r="O21" s="13"/>
    </row>
    <row r="22" spans="1:15" ht="15.75" customHeight="1" x14ac:dyDescent="0.25">
      <c r="A22" s="1"/>
      <c r="B22" s="7" t="s">
        <v>14</v>
      </c>
      <c r="C22" s="7">
        <v>1185732</v>
      </c>
      <c r="D22" s="8">
        <v>44265</v>
      </c>
      <c r="E22" s="7" t="s">
        <v>15</v>
      </c>
      <c r="F22" s="7" t="s">
        <v>16</v>
      </c>
      <c r="G22" s="7" t="s">
        <v>16</v>
      </c>
      <c r="H22" s="7" t="s">
        <v>21</v>
      </c>
      <c r="I22" s="9">
        <v>0.6</v>
      </c>
      <c r="J22" s="10">
        <v>8500</v>
      </c>
      <c r="K22" s="11">
        <f t="shared" si="0"/>
        <v>5100</v>
      </c>
      <c r="L22" s="11">
        <f t="shared" si="1"/>
        <v>1530</v>
      </c>
      <c r="M22" s="12">
        <v>0.3</v>
      </c>
      <c r="O22" s="13"/>
    </row>
    <row r="23" spans="1:15" ht="15.75" customHeight="1" x14ac:dyDescent="0.25">
      <c r="A23" s="1"/>
      <c r="B23" s="7" t="s">
        <v>14</v>
      </c>
      <c r="C23" s="7">
        <v>1185732</v>
      </c>
      <c r="D23" s="8">
        <v>44265</v>
      </c>
      <c r="E23" s="7" t="s">
        <v>15</v>
      </c>
      <c r="F23" s="7" t="s">
        <v>16</v>
      </c>
      <c r="G23" s="7" t="s">
        <v>16</v>
      </c>
      <c r="H23" s="7" t="s">
        <v>22</v>
      </c>
      <c r="I23" s="9">
        <v>0.5</v>
      </c>
      <c r="J23" s="10">
        <v>9500</v>
      </c>
      <c r="K23" s="11">
        <f t="shared" si="0"/>
        <v>4750</v>
      </c>
      <c r="L23" s="11">
        <f t="shared" si="1"/>
        <v>1187.5</v>
      </c>
      <c r="M23" s="12">
        <v>0.25</v>
      </c>
      <c r="O23" s="13"/>
    </row>
    <row r="24" spans="1:15" ht="15.75" customHeight="1" x14ac:dyDescent="0.25">
      <c r="A24" s="1"/>
      <c r="B24" s="7" t="s">
        <v>14</v>
      </c>
      <c r="C24" s="7">
        <v>1185732</v>
      </c>
      <c r="D24" s="8">
        <v>44297</v>
      </c>
      <c r="E24" s="7" t="s">
        <v>15</v>
      </c>
      <c r="F24" s="7" t="s">
        <v>16</v>
      </c>
      <c r="G24" s="7" t="s">
        <v>16</v>
      </c>
      <c r="H24" s="7" t="s">
        <v>17</v>
      </c>
      <c r="I24" s="9">
        <v>0.5</v>
      </c>
      <c r="J24" s="10">
        <v>12000</v>
      </c>
      <c r="K24" s="11">
        <f t="shared" si="0"/>
        <v>6000</v>
      </c>
      <c r="L24" s="11">
        <f t="shared" si="1"/>
        <v>3000</v>
      </c>
      <c r="M24" s="12">
        <v>0.5</v>
      </c>
      <c r="O24" s="13"/>
    </row>
    <row r="25" spans="1:15" ht="15.75" customHeight="1" x14ac:dyDescent="0.25">
      <c r="A25" s="1"/>
      <c r="B25" s="7" t="s">
        <v>14</v>
      </c>
      <c r="C25" s="7">
        <v>1185732</v>
      </c>
      <c r="D25" s="8">
        <v>44297</v>
      </c>
      <c r="E25" s="7" t="s">
        <v>15</v>
      </c>
      <c r="F25" s="7" t="s">
        <v>16</v>
      </c>
      <c r="G25" s="7" t="s">
        <v>16</v>
      </c>
      <c r="H25" s="7" t="s">
        <v>18</v>
      </c>
      <c r="I25" s="9">
        <v>0.5</v>
      </c>
      <c r="J25" s="10">
        <v>9000</v>
      </c>
      <c r="K25" s="11">
        <f t="shared" si="0"/>
        <v>4500</v>
      </c>
      <c r="L25" s="11">
        <f t="shared" si="1"/>
        <v>1350</v>
      </c>
      <c r="M25" s="12">
        <v>0.3</v>
      </c>
      <c r="O25" s="13"/>
    </row>
    <row r="26" spans="1:15" ht="15.75" customHeight="1" x14ac:dyDescent="0.25">
      <c r="A26" s="1"/>
      <c r="B26" s="7" t="s">
        <v>14</v>
      </c>
      <c r="C26" s="7">
        <v>1185732</v>
      </c>
      <c r="D26" s="8">
        <v>44297</v>
      </c>
      <c r="E26" s="7" t="s">
        <v>15</v>
      </c>
      <c r="F26" s="7" t="s">
        <v>16</v>
      </c>
      <c r="G26" s="7" t="s">
        <v>16</v>
      </c>
      <c r="H26" s="7" t="s">
        <v>19</v>
      </c>
      <c r="I26" s="9">
        <v>0.4</v>
      </c>
      <c r="J26" s="10">
        <v>9000</v>
      </c>
      <c r="K26" s="11">
        <f t="shared" si="0"/>
        <v>3600</v>
      </c>
      <c r="L26" s="11">
        <f t="shared" si="1"/>
        <v>1260</v>
      </c>
      <c r="M26" s="12">
        <v>0.35</v>
      </c>
      <c r="O26" s="13"/>
    </row>
    <row r="27" spans="1:15" ht="15.75" customHeight="1" x14ac:dyDescent="0.25">
      <c r="A27" s="1"/>
      <c r="B27" s="7" t="s">
        <v>14</v>
      </c>
      <c r="C27" s="7">
        <v>1185732</v>
      </c>
      <c r="D27" s="8">
        <v>44297</v>
      </c>
      <c r="E27" s="7" t="s">
        <v>15</v>
      </c>
      <c r="F27" s="7" t="s">
        <v>16</v>
      </c>
      <c r="G27" s="7" t="s">
        <v>16</v>
      </c>
      <c r="H27" s="7" t="s">
        <v>20</v>
      </c>
      <c r="I27" s="9">
        <v>0.45</v>
      </c>
      <c r="J27" s="10">
        <v>8250</v>
      </c>
      <c r="K27" s="11">
        <f t="shared" si="0"/>
        <v>3712.5</v>
      </c>
      <c r="L27" s="11">
        <f t="shared" si="1"/>
        <v>1299.375</v>
      </c>
      <c r="M27" s="12">
        <v>0.35</v>
      </c>
      <c r="O27" s="13"/>
    </row>
    <row r="28" spans="1:15" ht="15.75" customHeight="1" x14ac:dyDescent="0.25">
      <c r="A28" s="1"/>
      <c r="B28" s="7" t="s">
        <v>14</v>
      </c>
      <c r="C28" s="7">
        <v>1185732</v>
      </c>
      <c r="D28" s="8">
        <v>44297</v>
      </c>
      <c r="E28" s="7" t="s">
        <v>15</v>
      </c>
      <c r="F28" s="7" t="s">
        <v>16</v>
      </c>
      <c r="G28" s="7" t="s">
        <v>16</v>
      </c>
      <c r="H28" s="7" t="s">
        <v>21</v>
      </c>
      <c r="I28" s="9">
        <v>0.6</v>
      </c>
      <c r="J28" s="10">
        <v>8250</v>
      </c>
      <c r="K28" s="11">
        <f t="shared" si="0"/>
        <v>4950</v>
      </c>
      <c r="L28" s="11">
        <f t="shared" si="1"/>
        <v>1485</v>
      </c>
      <c r="M28" s="12">
        <v>0.3</v>
      </c>
      <c r="O28" s="13"/>
    </row>
    <row r="29" spans="1:15" ht="15.75" customHeight="1" x14ac:dyDescent="0.25">
      <c r="A29" s="1"/>
      <c r="B29" s="7" t="s">
        <v>14</v>
      </c>
      <c r="C29" s="7">
        <v>1185732</v>
      </c>
      <c r="D29" s="8">
        <v>44297</v>
      </c>
      <c r="E29" s="7" t="s">
        <v>15</v>
      </c>
      <c r="F29" s="7" t="s">
        <v>16</v>
      </c>
      <c r="G29" s="7" t="s">
        <v>16</v>
      </c>
      <c r="H29" s="7" t="s">
        <v>22</v>
      </c>
      <c r="I29" s="9">
        <v>0.5</v>
      </c>
      <c r="J29" s="10">
        <v>9500</v>
      </c>
      <c r="K29" s="11">
        <f t="shared" si="0"/>
        <v>4750</v>
      </c>
      <c r="L29" s="11">
        <f t="shared" si="1"/>
        <v>1187.5</v>
      </c>
      <c r="M29" s="12">
        <v>0.25</v>
      </c>
      <c r="O29" s="13"/>
    </row>
    <row r="30" spans="1:15" ht="15.75" customHeight="1" x14ac:dyDescent="0.25">
      <c r="A30" s="1"/>
      <c r="B30" s="7" t="s">
        <v>14</v>
      </c>
      <c r="C30" s="7">
        <v>1185732</v>
      </c>
      <c r="D30" s="8">
        <v>44326</v>
      </c>
      <c r="E30" s="7" t="s">
        <v>15</v>
      </c>
      <c r="F30" s="7" t="s">
        <v>16</v>
      </c>
      <c r="G30" s="7" t="s">
        <v>16</v>
      </c>
      <c r="H30" s="7" t="s">
        <v>17</v>
      </c>
      <c r="I30" s="9">
        <v>0.6</v>
      </c>
      <c r="J30" s="10">
        <v>12200</v>
      </c>
      <c r="K30" s="11">
        <f t="shared" si="0"/>
        <v>7320</v>
      </c>
      <c r="L30" s="11">
        <f t="shared" si="1"/>
        <v>3660</v>
      </c>
      <c r="M30" s="12">
        <v>0.5</v>
      </c>
      <c r="O30" s="13"/>
    </row>
    <row r="31" spans="1:15" ht="15.75" customHeight="1" x14ac:dyDescent="0.25">
      <c r="A31" s="1"/>
      <c r="B31" s="7" t="s">
        <v>14</v>
      </c>
      <c r="C31" s="7">
        <v>1185732</v>
      </c>
      <c r="D31" s="8">
        <v>44326</v>
      </c>
      <c r="E31" s="7" t="s">
        <v>15</v>
      </c>
      <c r="F31" s="7" t="s">
        <v>16</v>
      </c>
      <c r="G31" s="7" t="s">
        <v>16</v>
      </c>
      <c r="H31" s="7" t="s">
        <v>18</v>
      </c>
      <c r="I31" s="9">
        <v>0.55000000000000004</v>
      </c>
      <c r="J31" s="10">
        <v>9250</v>
      </c>
      <c r="K31" s="11">
        <f t="shared" si="0"/>
        <v>5087.5</v>
      </c>
      <c r="L31" s="11">
        <f t="shared" si="1"/>
        <v>1526.25</v>
      </c>
      <c r="M31" s="12">
        <v>0.3</v>
      </c>
      <c r="O31" s="13"/>
    </row>
    <row r="32" spans="1:15" ht="15.75" customHeight="1" x14ac:dyDescent="0.25">
      <c r="A32" s="1"/>
      <c r="B32" s="7" t="s">
        <v>14</v>
      </c>
      <c r="C32" s="7">
        <v>1185732</v>
      </c>
      <c r="D32" s="8">
        <v>44326</v>
      </c>
      <c r="E32" s="7" t="s">
        <v>15</v>
      </c>
      <c r="F32" s="7" t="s">
        <v>16</v>
      </c>
      <c r="G32" s="7" t="s">
        <v>16</v>
      </c>
      <c r="H32" s="7" t="s">
        <v>19</v>
      </c>
      <c r="I32" s="9">
        <v>0.5</v>
      </c>
      <c r="J32" s="10">
        <v>9000</v>
      </c>
      <c r="K32" s="11">
        <f t="shared" si="0"/>
        <v>4500</v>
      </c>
      <c r="L32" s="11">
        <f t="shared" si="1"/>
        <v>1575</v>
      </c>
      <c r="M32" s="12">
        <v>0.35</v>
      </c>
      <c r="O32" s="13"/>
    </row>
    <row r="33" spans="1:15" ht="15.75" customHeight="1" x14ac:dyDescent="0.25">
      <c r="A33" s="1"/>
      <c r="B33" s="7" t="s">
        <v>14</v>
      </c>
      <c r="C33" s="7">
        <v>1185732</v>
      </c>
      <c r="D33" s="8">
        <v>44326</v>
      </c>
      <c r="E33" s="7" t="s">
        <v>15</v>
      </c>
      <c r="F33" s="7" t="s">
        <v>16</v>
      </c>
      <c r="G33" s="7" t="s">
        <v>16</v>
      </c>
      <c r="H33" s="7" t="s">
        <v>20</v>
      </c>
      <c r="I33" s="9">
        <v>0.5</v>
      </c>
      <c r="J33" s="10">
        <v>8500</v>
      </c>
      <c r="K33" s="11">
        <f t="shared" si="0"/>
        <v>4250</v>
      </c>
      <c r="L33" s="11">
        <f t="shared" si="1"/>
        <v>1487.5</v>
      </c>
      <c r="M33" s="12">
        <v>0.35</v>
      </c>
      <c r="O33" s="13"/>
    </row>
    <row r="34" spans="1:15" ht="15.75" customHeight="1" x14ac:dyDescent="0.25">
      <c r="A34" s="1"/>
      <c r="B34" s="7" t="s">
        <v>14</v>
      </c>
      <c r="C34" s="7">
        <v>1185732</v>
      </c>
      <c r="D34" s="8">
        <v>44326</v>
      </c>
      <c r="E34" s="7" t="s">
        <v>15</v>
      </c>
      <c r="F34" s="7" t="s">
        <v>16</v>
      </c>
      <c r="G34" s="7" t="s">
        <v>16</v>
      </c>
      <c r="H34" s="7" t="s">
        <v>21</v>
      </c>
      <c r="I34" s="9">
        <v>0.6</v>
      </c>
      <c r="J34" s="10">
        <v>8750</v>
      </c>
      <c r="K34" s="11">
        <f t="shared" si="0"/>
        <v>5250</v>
      </c>
      <c r="L34" s="11">
        <f t="shared" si="1"/>
        <v>1575</v>
      </c>
      <c r="M34" s="12">
        <v>0.3</v>
      </c>
      <c r="O34" s="13"/>
    </row>
    <row r="35" spans="1:15" ht="15.75" customHeight="1" x14ac:dyDescent="0.25">
      <c r="A35" s="1"/>
      <c r="B35" s="7" t="s">
        <v>14</v>
      </c>
      <c r="C35" s="7">
        <v>1185732</v>
      </c>
      <c r="D35" s="8">
        <v>44326</v>
      </c>
      <c r="E35" s="7" t="s">
        <v>15</v>
      </c>
      <c r="F35" s="7" t="s">
        <v>16</v>
      </c>
      <c r="G35" s="7" t="s">
        <v>16</v>
      </c>
      <c r="H35" s="7" t="s">
        <v>22</v>
      </c>
      <c r="I35" s="9">
        <v>0.65</v>
      </c>
      <c r="J35" s="10">
        <v>10000</v>
      </c>
      <c r="K35" s="11">
        <f t="shared" si="0"/>
        <v>6500</v>
      </c>
      <c r="L35" s="11">
        <f t="shared" si="1"/>
        <v>1625</v>
      </c>
      <c r="M35" s="12">
        <v>0.25</v>
      </c>
      <c r="O35" s="13"/>
    </row>
    <row r="36" spans="1:15" ht="15.75" customHeight="1" x14ac:dyDescent="0.25">
      <c r="A36" s="1"/>
      <c r="B36" s="7" t="s">
        <v>14</v>
      </c>
      <c r="C36" s="7">
        <v>1185732</v>
      </c>
      <c r="D36" s="8">
        <v>44359</v>
      </c>
      <c r="E36" s="7" t="s">
        <v>15</v>
      </c>
      <c r="F36" s="7" t="s">
        <v>16</v>
      </c>
      <c r="G36" s="7" t="s">
        <v>16</v>
      </c>
      <c r="H36" s="7" t="s">
        <v>17</v>
      </c>
      <c r="I36" s="9">
        <v>0.6</v>
      </c>
      <c r="J36" s="10">
        <v>12500</v>
      </c>
      <c r="K36" s="11">
        <f t="shared" si="0"/>
        <v>7500</v>
      </c>
      <c r="L36" s="11">
        <f t="shared" si="1"/>
        <v>3750</v>
      </c>
      <c r="M36" s="12">
        <v>0.5</v>
      </c>
      <c r="O36" s="13"/>
    </row>
    <row r="37" spans="1:15" ht="15.75" customHeight="1" x14ac:dyDescent="0.25">
      <c r="A37" s="1"/>
      <c r="B37" s="7" t="s">
        <v>14</v>
      </c>
      <c r="C37" s="7">
        <v>1185732</v>
      </c>
      <c r="D37" s="8">
        <v>44359</v>
      </c>
      <c r="E37" s="7" t="s">
        <v>15</v>
      </c>
      <c r="F37" s="7" t="s">
        <v>16</v>
      </c>
      <c r="G37" s="7" t="s">
        <v>16</v>
      </c>
      <c r="H37" s="7" t="s">
        <v>18</v>
      </c>
      <c r="I37" s="9">
        <v>0.55000000000000004</v>
      </c>
      <c r="J37" s="10">
        <v>10000</v>
      </c>
      <c r="K37" s="11">
        <f t="shared" si="0"/>
        <v>5500</v>
      </c>
      <c r="L37" s="11">
        <f t="shared" si="1"/>
        <v>1650</v>
      </c>
      <c r="M37" s="12">
        <v>0.3</v>
      </c>
      <c r="O37" s="13"/>
    </row>
    <row r="38" spans="1:15" ht="15.75" customHeight="1" x14ac:dyDescent="0.25">
      <c r="A38" s="1"/>
      <c r="B38" s="7" t="s">
        <v>14</v>
      </c>
      <c r="C38" s="7">
        <v>1185732</v>
      </c>
      <c r="D38" s="8">
        <v>44359</v>
      </c>
      <c r="E38" s="7" t="s">
        <v>15</v>
      </c>
      <c r="F38" s="7" t="s">
        <v>16</v>
      </c>
      <c r="G38" s="7" t="s">
        <v>16</v>
      </c>
      <c r="H38" s="7" t="s">
        <v>19</v>
      </c>
      <c r="I38" s="9">
        <v>0.5</v>
      </c>
      <c r="J38" s="10">
        <v>9250</v>
      </c>
      <c r="K38" s="11">
        <f t="shared" si="0"/>
        <v>4625</v>
      </c>
      <c r="L38" s="11">
        <f t="shared" si="1"/>
        <v>1618.75</v>
      </c>
      <c r="M38" s="12">
        <v>0.35</v>
      </c>
      <c r="O38" s="13"/>
    </row>
    <row r="39" spans="1:15" ht="15.75" customHeight="1" x14ac:dyDescent="0.25">
      <c r="A39" s="1"/>
      <c r="B39" s="7" t="s">
        <v>14</v>
      </c>
      <c r="C39" s="7">
        <v>1185732</v>
      </c>
      <c r="D39" s="8">
        <v>44359</v>
      </c>
      <c r="E39" s="7" t="s">
        <v>15</v>
      </c>
      <c r="F39" s="7" t="s">
        <v>16</v>
      </c>
      <c r="G39" s="7" t="s">
        <v>16</v>
      </c>
      <c r="H39" s="7" t="s">
        <v>20</v>
      </c>
      <c r="I39" s="9">
        <v>0.5</v>
      </c>
      <c r="J39" s="10">
        <v>9000</v>
      </c>
      <c r="K39" s="11">
        <f t="shared" si="0"/>
        <v>4500</v>
      </c>
      <c r="L39" s="11">
        <f t="shared" si="1"/>
        <v>1575</v>
      </c>
      <c r="M39" s="12">
        <v>0.35</v>
      </c>
      <c r="O39" s="13"/>
    </row>
    <row r="40" spans="1:15" ht="15.75" customHeight="1" x14ac:dyDescent="0.25">
      <c r="A40" s="1"/>
      <c r="B40" s="7" t="s">
        <v>14</v>
      </c>
      <c r="C40" s="7">
        <v>1185732</v>
      </c>
      <c r="D40" s="8">
        <v>44359</v>
      </c>
      <c r="E40" s="7" t="s">
        <v>15</v>
      </c>
      <c r="F40" s="7" t="s">
        <v>16</v>
      </c>
      <c r="G40" s="7" t="s">
        <v>16</v>
      </c>
      <c r="H40" s="7" t="s">
        <v>21</v>
      </c>
      <c r="I40" s="9">
        <v>0.6</v>
      </c>
      <c r="J40" s="10">
        <v>9000</v>
      </c>
      <c r="K40" s="11">
        <f t="shared" si="0"/>
        <v>5400</v>
      </c>
      <c r="L40" s="11">
        <f t="shared" si="1"/>
        <v>1620</v>
      </c>
      <c r="M40" s="12">
        <v>0.3</v>
      </c>
      <c r="O40" s="13"/>
    </row>
    <row r="41" spans="1:15" ht="15.75" customHeight="1" x14ac:dyDescent="0.25">
      <c r="A41" s="1"/>
      <c r="B41" s="7" t="s">
        <v>14</v>
      </c>
      <c r="C41" s="7">
        <v>1185732</v>
      </c>
      <c r="D41" s="8">
        <v>44359</v>
      </c>
      <c r="E41" s="7" t="s">
        <v>15</v>
      </c>
      <c r="F41" s="7" t="s">
        <v>16</v>
      </c>
      <c r="G41" s="7" t="s">
        <v>16</v>
      </c>
      <c r="H41" s="7" t="s">
        <v>22</v>
      </c>
      <c r="I41" s="9">
        <v>0.65</v>
      </c>
      <c r="J41" s="10">
        <v>10500</v>
      </c>
      <c r="K41" s="11">
        <f t="shared" si="0"/>
        <v>6825</v>
      </c>
      <c r="L41" s="11">
        <f t="shared" si="1"/>
        <v>1706.25</v>
      </c>
      <c r="M41" s="12">
        <v>0.25</v>
      </c>
      <c r="O41" s="13"/>
    </row>
    <row r="42" spans="1:15" ht="15.75" customHeight="1" x14ac:dyDescent="0.25">
      <c r="A42" s="1"/>
      <c r="B42" s="7" t="s">
        <v>14</v>
      </c>
      <c r="C42" s="7">
        <v>1185732</v>
      </c>
      <c r="D42" s="8">
        <v>44387</v>
      </c>
      <c r="E42" s="7" t="s">
        <v>15</v>
      </c>
      <c r="F42" s="7" t="s">
        <v>16</v>
      </c>
      <c r="G42" s="7" t="s">
        <v>16</v>
      </c>
      <c r="H42" s="7" t="s">
        <v>17</v>
      </c>
      <c r="I42" s="9">
        <v>0.6</v>
      </c>
      <c r="J42" s="10">
        <v>12750</v>
      </c>
      <c r="K42" s="11">
        <f t="shared" si="0"/>
        <v>7650</v>
      </c>
      <c r="L42" s="11">
        <f t="shared" si="1"/>
        <v>3825</v>
      </c>
      <c r="M42" s="12">
        <v>0.5</v>
      </c>
      <c r="O42" s="13"/>
    </row>
    <row r="43" spans="1:15" ht="15.75" customHeight="1" x14ac:dyDescent="0.25">
      <c r="A43" s="1"/>
      <c r="B43" s="7" t="s">
        <v>14</v>
      </c>
      <c r="C43" s="7">
        <v>1185732</v>
      </c>
      <c r="D43" s="8">
        <v>44387</v>
      </c>
      <c r="E43" s="7" t="s">
        <v>15</v>
      </c>
      <c r="F43" s="7" t="s">
        <v>16</v>
      </c>
      <c r="G43" s="7" t="s">
        <v>16</v>
      </c>
      <c r="H43" s="7" t="s">
        <v>18</v>
      </c>
      <c r="I43" s="9">
        <v>0.55000000000000004</v>
      </c>
      <c r="J43" s="10">
        <v>10250</v>
      </c>
      <c r="K43" s="11">
        <f t="shared" si="0"/>
        <v>5637.5000000000009</v>
      </c>
      <c r="L43" s="11">
        <f t="shared" si="1"/>
        <v>1691.2500000000002</v>
      </c>
      <c r="M43" s="12">
        <v>0.3</v>
      </c>
      <c r="O43" s="13"/>
    </row>
    <row r="44" spans="1:15" ht="15.75" customHeight="1" x14ac:dyDescent="0.25">
      <c r="A44" s="1"/>
      <c r="B44" s="7" t="s">
        <v>14</v>
      </c>
      <c r="C44" s="7">
        <v>1185732</v>
      </c>
      <c r="D44" s="8">
        <v>44387</v>
      </c>
      <c r="E44" s="7" t="s">
        <v>15</v>
      </c>
      <c r="F44" s="7" t="s">
        <v>16</v>
      </c>
      <c r="G44" s="7" t="s">
        <v>16</v>
      </c>
      <c r="H44" s="7" t="s">
        <v>19</v>
      </c>
      <c r="I44" s="9">
        <v>0.5</v>
      </c>
      <c r="J44" s="10">
        <v>9500</v>
      </c>
      <c r="K44" s="11">
        <f t="shared" si="0"/>
        <v>4750</v>
      </c>
      <c r="L44" s="11">
        <f t="shared" si="1"/>
        <v>1662.5</v>
      </c>
      <c r="M44" s="12">
        <v>0.35</v>
      </c>
      <c r="O44" s="13"/>
    </row>
    <row r="45" spans="1:15" ht="15.75" customHeight="1" x14ac:dyDescent="0.25">
      <c r="A45" s="1"/>
      <c r="B45" s="7" t="s">
        <v>14</v>
      </c>
      <c r="C45" s="7">
        <v>1185732</v>
      </c>
      <c r="D45" s="8">
        <v>44387</v>
      </c>
      <c r="E45" s="7" t="s">
        <v>15</v>
      </c>
      <c r="F45" s="7" t="s">
        <v>16</v>
      </c>
      <c r="G45" s="7" t="s">
        <v>16</v>
      </c>
      <c r="H45" s="7" t="s">
        <v>20</v>
      </c>
      <c r="I45" s="9">
        <v>0.5</v>
      </c>
      <c r="J45" s="10">
        <v>9000</v>
      </c>
      <c r="K45" s="11">
        <f t="shared" si="0"/>
        <v>4500</v>
      </c>
      <c r="L45" s="11">
        <f t="shared" si="1"/>
        <v>1575</v>
      </c>
      <c r="M45" s="12">
        <v>0.35</v>
      </c>
      <c r="O45" s="13"/>
    </row>
    <row r="46" spans="1:15" ht="15.75" customHeight="1" x14ac:dyDescent="0.25">
      <c r="A46" s="1"/>
      <c r="B46" s="7" t="s">
        <v>14</v>
      </c>
      <c r="C46" s="7">
        <v>1185732</v>
      </c>
      <c r="D46" s="8">
        <v>44387</v>
      </c>
      <c r="E46" s="7" t="s">
        <v>15</v>
      </c>
      <c r="F46" s="7" t="s">
        <v>16</v>
      </c>
      <c r="G46" s="7" t="s">
        <v>16</v>
      </c>
      <c r="H46" s="7" t="s">
        <v>21</v>
      </c>
      <c r="I46" s="9">
        <v>0.6</v>
      </c>
      <c r="J46" s="10">
        <v>9250</v>
      </c>
      <c r="K46" s="11">
        <f t="shared" si="0"/>
        <v>5550</v>
      </c>
      <c r="L46" s="11">
        <f t="shared" si="1"/>
        <v>1665</v>
      </c>
      <c r="M46" s="12">
        <v>0.3</v>
      </c>
      <c r="O46" s="13"/>
    </row>
    <row r="47" spans="1:15" ht="15.75" customHeight="1" x14ac:dyDescent="0.25">
      <c r="A47" s="1"/>
      <c r="B47" s="7" t="s">
        <v>14</v>
      </c>
      <c r="C47" s="7">
        <v>1185732</v>
      </c>
      <c r="D47" s="8">
        <v>44387</v>
      </c>
      <c r="E47" s="7" t="s">
        <v>15</v>
      </c>
      <c r="F47" s="7" t="s">
        <v>16</v>
      </c>
      <c r="G47" s="7" t="s">
        <v>16</v>
      </c>
      <c r="H47" s="7" t="s">
        <v>22</v>
      </c>
      <c r="I47" s="9">
        <v>0.65</v>
      </c>
      <c r="J47" s="10">
        <v>11000</v>
      </c>
      <c r="K47" s="11">
        <f t="shared" si="0"/>
        <v>7150</v>
      </c>
      <c r="L47" s="11">
        <f t="shared" si="1"/>
        <v>1787.5</v>
      </c>
      <c r="M47" s="12">
        <v>0.25</v>
      </c>
      <c r="O47" s="13"/>
    </row>
    <row r="48" spans="1:15" ht="15.75" customHeight="1" x14ac:dyDescent="0.25">
      <c r="A48" s="1"/>
      <c r="B48" s="7" t="s">
        <v>14</v>
      </c>
      <c r="C48" s="7">
        <v>1185732</v>
      </c>
      <c r="D48" s="8">
        <v>44419</v>
      </c>
      <c r="E48" s="7" t="s">
        <v>15</v>
      </c>
      <c r="F48" s="7" t="s">
        <v>16</v>
      </c>
      <c r="G48" s="7" t="s">
        <v>16</v>
      </c>
      <c r="H48" s="7" t="s">
        <v>17</v>
      </c>
      <c r="I48" s="9">
        <v>0.6</v>
      </c>
      <c r="J48" s="10">
        <v>12500</v>
      </c>
      <c r="K48" s="11">
        <f t="shared" si="0"/>
        <v>7500</v>
      </c>
      <c r="L48" s="11">
        <f t="shared" si="1"/>
        <v>3750</v>
      </c>
      <c r="M48" s="12">
        <v>0.5</v>
      </c>
      <c r="O48" s="13"/>
    </row>
    <row r="49" spans="1:15" ht="15.75" customHeight="1" x14ac:dyDescent="0.25">
      <c r="A49" s="1"/>
      <c r="B49" s="7" t="s">
        <v>14</v>
      </c>
      <c r="C49" s="7">
        <v>1185732</v>
      </c>
      <c r="D49" s="8">
        <v>44419</v>
      </c>
      <c r="E49" s="7" t="s">
        <v>15</v>
      </c>
      <c r="F49" s="7" t="s">
        <v>16</v>
      </c>
      <c r="G49" s="7" t="s">
        <v>16</v>
      </c>
      <c r="H49" s="7" t="s">
        <v>18</v>
      </c>
      <c r="I49" s="9">
        <v>0.55000000000000004</v>
      </c>
      <c r="J49" s="10">
        <v>10250</v>
      </c>
      <c r="K49" s="11">
        <f t="shared" si="0"/>
        <v>5637.5000000000009</v>
      </c>
      <c r="L49" s="11">
        <f t="shared" si="1"/>
        <v>1691.2500000000002</v>
      </c>
      <c r="M49" s="12">
        <v>0.3</v>
      </c>
      <c r="O49" s="13"/>
    </row>
    <row r="50" spans="1:15" ht="15.75" customHeight="1" x14ac:dyDescent="0.25">
      <c r="A50" s="1"/>
      <c r="B50" s="7" t="s">
        <v>14</v>
      </c>
      <c r="C50" s="7">
        <v>1185732</v>
      </c>
      <c r="D50" s="8">
        <v>44419</v>
      </c>
      <c r="E50" s="7" t="s">
        <v>15</v>
      </c>
      <c r="F50" s="7" t="s">
        <v>16</v>
      </c>
      <c r="G50" s="7" t="s">
        <v>16</v>
      </c>
      <c r="H50" s="7" t="s">
        <v>19</v>
      </c>
      <c r="I50" s="9">
        <v>0.5</v>
      </c>
      <c r="J50" s="10">
        <v>9500</v>
      </c>
      <c r="K50" s="11">
        <f t="shared" si="0"/>
        <v>4750</v>
      </c>
      <c r="L50" s="11">
        <f t="shared" si="1"/>
        <v>1662.5</v>
      </c>
      <c r="M50" s="12">
        <v>0.35</v>
      </c>
      <c r="O50" s="13"/>
    </row>
    <row r="51" spans="1:15" ht="15.75" customHeight="1" x14ac:dyDescent="0.25">
      <c r="A51" s="1"/>
      <c r="B51" s="7" t="s">
        <v>14</v>
      </c>
      <c r="C51" s="7">
        <v>1185732</v>
      </c>
      <c r="D51" s="8">
        <v>44419</v>
      </c>
      <c r="E51" s="7" t="s">
        <v>15</v>
      </c>
      <c r="F51" s="7" t="s">
        <v>16</v>
      </c>
      <c r="G51" s="7" t="s">
        <v>16</v>
      </c>
      <c r="H51" s="7" t="s">
        <v>20</v>
      </c>
      <c r="I51" s="9">
        <v>0.5</v>
      </c>
      <c r="J51" s="10">
        <v>9250</v>
      </c>
      <c r="K51" s="11">
        <f t="shared" si="0"/>
        <v>4625</v>
      </c>
      <c r="L51" s="11">
        <f t="shared" si="1"/>
        <v>1618.75</v>
      </c>
      <c r="M51" s="12">
        <v>0.35</v>
      </c>
      <c r="O51" s="13"/>
    </row>
    <row r="52" spans="1:15" ht="15.75" customHeight="1" x14ac:dyDescent="0.25">
      <c r="A52" s="1"/>
      <c r="B52" s="7" t="s">
        <v>14</v>
      </c>
      <c r="C52" s="7">
        <v>1185732</v>
      </c>
      <c r="D52" s="8">
        <v>44419</v>
      </c>
      <c r="E52" s="7" t="s">
        <v>15</v>
      </c>
      <c r="F52" s="7" t="s">
        <v>16</v>
      </c>
      <c r="G52" s="7" t="s">
        <v>16</v>
      </c>
      <c r="H52" s="7" t="s">
        <v>21</v>
      </c>
      <c r="I52" s="9">
        <v>0.6</v>
      </c>
      <c r="J52" s="10">
        <v>9000</v>
      </c>
      <c r="K52" s="11">
        <f t="shared" si="0"/>
        <v>5400</v>
      </c>
      <c r="L52" s="11">
        <f t="shared" si="1"/>
        <v>1620</v>
      </c>
      <c r="M52" s="12">
        <v>0.3</v>
      </c>
      <c r="O52" s="13"/>
    </row>
    <row r="53" spans="1:15" ht="15.75" customHeight="1" x14ac:dyDescent="0.25">
      <c r="A53" s="1"/>
      <c r="B53" s="7" t="s">
        <v>14</v>
      </c>
      <c r="C53" s="7">
        <v>1185732</v>
      </c>
      <c r="D53" s="8">
        <v>44419</v>
      </c>
      <c r="E53" s="7" t="s">
        <v>15</v>
      </c>
      <c r="F53" s="7" t="s">
        <v>16</v>
      </c>
      <c r="G53" s="7" t="s">
        <v>16</v>
      </c>
      <c r="H53" s="7" t="s">
        <v>22</v>
      </c>
      <c r="I53" s="9">
        <v>0.65</v>
      </c>
      <c r="J53" s="10">
        <v>10750</v>
      </c>
      <c r="K53" s="11">
        <f t="shared" si="0"/>
        <v>6987.5</v>
      </c>
      <c r="L53" s="11">
        <f t="shared" si="1"/>
        <v>1746.875</v>
      </c>
      <c r="M53" s="12">
        <v>0.25</v>
      </c>
      <c r="O53" s="13"/>
    </row>
    <row r="54" spans="1:15" ht="15.75" customHeight="1" x14ac:dyDescent="0.25">
      <c r="A54" s="1"/>
      <c r="B54" s="7" t="s">
        <v>14</v>
      </c>
      <c r="C54" s="7">
        <v>1185732</v>
      </c>
      <c r="D54" s="8">
        <v>44449</v>
      </c>
      <c r="E54" s="7" t="s">
        <v>15</v>
      </c>
      <c r="F54" s="7" t="s">
        <v>16</v>
      </c>
      <c r="G54" s="7" t="s">
        <v>16</v>
      </c>
      <c r="H54" s="7" t="s">
        <v>17</v>
      </c>
      <c r="I54" s="9">
        <v>0.6</v>
      </c>
      <c r="J54" s="10">
        <v>12000</v>
      </c>
      <c r="K54" s="11">
        <f t="shared" si="0"/>
        <v>7200</v>
      </c>
      <c r="L54" s="11">
        <f t="shared" si="1"/>
        <v>3600</v>
      </c>
      <c r="M54" s="12">
        <v>0.5</v>
      </c>
      <c r="O54" s="13"/>
    </row>
    <row r="55" spans="1:15" ht="15.75" customHeight="1" x14ac:dyDescent="0.25">
      <c r="A55" s="1"/>
      <c r="B55" s="7" t="s">
        <v>14</v>
      </c>
      <c r="C55" s="7">
        <v>1185732</v>
      </c>
      <c r="D55" s="8">
        <v>44449</v>
      </c>
      <c r="E55" s="7" t="s">
        <v>15</v>
      </c>
      <c r="F55" s="7" t="s">
        <v>16</v>
      </c>
      <c r="G55" s="7" t="s">
        <v>16</v>
      </c>
      <c r="H55" s="7" t="s">
        <v>18</v>
      </c>
      <c r="I55" s="9">
        <v>0.55000000000000004</v>
      </c>
      <c r="J55" s="10">
        <v>10000</v>
      </c>
      <c r="K55" s="11">
        <f t="shared" si="0"/>
        <v>5500</v>
      </c>
      <c r="L55" s="11">
        <f t="shared" si="1"/>
        <v>1650</v>
      </c>
      <c r="M55" s="12">
        <v>0.3</v>
      </c>
      <c r="O55" s="13"/>
    </row>
    <row r="56" spans="1:15" ht="15.75" customHeight="1" x14ac:dyDescent="0.25">
      <c r="A56" s="1"/>
      <c r="B56" s="7" t="s">
        <v>14</v>
      </c>
      <c r="C56" s="7">
        <v>1185732</v>
      </c>
      <c r="D56" s="8">
        <v>44449</v>
      </c>
      <c r="E56" s="7" t="s">
        <v>15</v>
      </c>
      <c r="F56" s="7" t="s">
        <v>16</v>
      </c>
      <c r="G56" s="7" t="s">
        <v>16</v>
      </c>
      <c r="H56" s="7" t="s">
        <v>19</v>
      </c>
      <c r="I56" s="9">
        <v>0.5</v>
      </c>
      <c r="J56" s="10">
        <v>9250</v>
      </c>
      <c r="K56" s="11">
        <f t="shared" si="0"/>
        <v>4625</v>
      </c>
      <c r="L56" s="11">
        <f t="shared" si="1"/>
        <v>1618.75</v>
      </c>
      <c r="M56" s="12">
        <v>0.35</v>
      </c>
      <c r="O56" s="13"/>
    </row>
    <row r="57" spans="1:15" ht="15.75" customHeight="1" x14ac:dyDescent="0.25">
      <c r="A57" s="1"/>
      <c r="B57" s="7" t="s">
        <v>14</v>
      </c>
      <c r="C57" s="7">
        <v>1185732</v>
      </c>
      <c r="D57" s="8">
        <v>44449</v>
      </c>
      <c r="E57" s="7" t="s">
        <v>15</v>
      </c>
      <c r="F57" s="7" t="s">
        <v>16</v>
      </c>
      <c r="G57" s="7" t="s">
        <v>16</v>
      </c>
      <c r="H57" s="7" t="s">
        <v>20</v>
      </c>
      <c r="I57" s="9">
        <v>0.5</v>
      </c>
      <c r="J57" s="10">
        <v>9000</v>
      </c>
      <c r="K57" s="11">
        <f t="shared" si="0"/>
        <v>4500</v>
      </c>
      <c r="L57" s="11">
        <f t="shared" si="1"/>
        <v>1575</v>
      </c>
      <c r="M57" s="12">
        <v>0.35</v>
      </c>
      <c r="O57" s="13"/>
    </row>
    <row r="58" spans="1:15" ht="15.75" customHeight="1" x14ac:dyDescent="0.25">
      <c r="A58" s="1"/>
      <c r="B58" s="7" t="s">
        <v>14</v>
      </c>
      <c r="C58" s="7">
        <v>1185732</v>
      </c>
      <c r="D58" s="8">
        <v>44449</v>
      </c>
      <c r="E58" s="7" t="s">
        <v>15</v>
      </c>
      <c r="F58" s="7" t="s">
        <v>16</v>
      </c>
      <c r="G58" s="7" t="s">
        <v>16</v>
      </c>
      <c r="H58" s="7" t="s">
        <v>21</v>
      </c>
      <c r="I58" s="9">
        <v>0.6</v>
      </c>
      <c r="J58" s="10">
        <v>9000</v>
      </c>
      <c r="K58" s="11">
        <f t="shared" si="0"/>
        <v>5400</v>
      </c>
      <c r="L58" s="11">
        <f t="shared" si="1"/>
        <v>1620</v>
      </c>
      <c r="M58" s="12">
        <v>0.3</v>
      </c>
      <c r="O58" s="13"/>
    </row>
    <row r="59" spans="1:15" ht="15.75" customHeight="1" x14ac:dyDescent="0.25">
      <c r="A59" s="1"/>
      <c r="B59" s="7" t="s">
        <v>14</v>
      </c>
      <c r="C59" s="7">
        <v>1185732</v>
      </c>
      <c r="D59" s="8">
        <v>44449</v>
      </c>
      <c r="E59" s="7" t="s">
        <v>15</v>
      </c>
      <c r="F59" s="7" t="s">
        <v>16</v>
      </c>
      <c r="G59" s="7" t="s">
        <v>16</v>
      </c>
      <c r="H59" s="7" t="s">
        <v>22</v>
      </c>
      <c r="I59" s="9">
        <v>0.65</v>
      </c>
      <c r="J59" s="10">
        <v>10000</v>
      </c>
      <c r="K59" s="11">
        <f t="shared" si="0"/>
        <v>6500</v>
      </c>
      <c r="L59" s="11">
        <f t="shared" si="1"/>
        <v>1625</v>
      </c>
      <c r="M59" s="12">
        <v>0.25</v>
      </c>
      <c r="O59" s="13"/>
    </row>
    <row r="60" spans="1:15" ht="15.75" customHeight="1" x14ac:dyDescent="0.25">
      <c r="A60" s="1"/>
      <c r="B60" s="7" t="s">
        <v>14</v>
      </c>
      <c r="C60" s="7">
        <v>1185732</v>
      </c>
      <c r="D60" s="8">
        <v>44481</v>
      </c>
      <c r="E60" s="7" t="s">
        <v>15</v>
      </c>
      <c r="F60" s="7" t="s">
        <v>16</v>
      </c>
      <c r="G60" s="7" t="s">
        <v>16</v>
      </c>
      <c r="H60" s="7" t="s">
        <v>17</v>
      </c>
      <c r="I60" s="9">
        <v>0.65</v>
      </c>
      <c r="J60" s="10">
        <v>11750</v>
      </c>
      <c r="K60" s="11">
        <f t="shared" si="0"/>
        <v>7637.5</v>
      </c>
      <c r="L60" s="11">
        <f t="shared" si="1"/>
        <v>3818.75</v>
      </c>
      <c r="M60" s="12">
        <v>0.5</v>
      </c>
      <c r="O60" s="13"/>
    </row>
    <row r="61" spans="1:15" ht="15.75" customHeight="1" x14ac:dyDescent="0.25">
      <c r="A61" s="1"/>
      <c r="B61" s="7" t="s">
        <v>14</v>
      </c>
      <c r="C61" s="7">
        <v>1185732</v>
      </c>
      <c r="D61" s="8">
        <v>44481</v>
      </c>
      <c r="E61" s="7" t="s">
        <v>15</v>
      </c>
      <c r="F61" s="7" t="s">
        <v>16</v>
      </c>
      <c r="G61" s="7" t="s">
        <v>16</v>
      </c>
      <c r="H61" s="7" t="s">
        <v>18</v>
      </c>
      <c r="I61" s="9">
        <v>0.55000000000000004</v>
      </c>
      <c r="J61" s="10">
        <v>10000</v>
      </c>
      <c r="K61" s="11">
        <f t="shared" si="0"/>
        <v>5500</v>
      </c>
      <c r="L61" s="11">
        <f t="shared" si="1"/>
        <v>1650</v>
      </c>
      <c r="M61" s="12">
        <v>0.3</v>
      </c>
      <c r="O61" s="13"/>
    </row>
    <row r="62" spans="1:15" ht="15.75" customHeight="1" x14ac:dyDescent="0.25">
      <c r="A62" s="1"/>
      <c r="B62" s="7" t="s">
        <v>14</v>
      </c>
      <c r="C62" s="7">
        <v>1185732</v>
      </c>
      <c r="D62" s="8">
        <v>44481</v>
      </c>
      <c r="E62" s="7" t="s">
        <v>15</v>
      </c>
      <c r="F62" s="7" t="s">
        <v>16</v>
      </c>
      <c r="G62" s="7" t="s">
        <v>16</v>
      </c>
      <c r="H62" s="7" t="s">
        <v>19</v>
      </c>
      <c r="I62" s="9">
        <v>0.55000000000000004</v>
      </c>
      <c r="J62" s="10">
        <v>9000</v>
      </c>
      <c r="K62" s="11">
        <f t="shared" si="0"/>
        <v>4950</v>
      </c>
      <c r="L62" s="11">
        <f t="shared" si="1"/>
        <v>1732.5</v>
      </c>
      <c r="M62" s="12">
        <v>0.35</v>
      </c>
      <c r="O62" s="13"/>
    </row>
    <row r="63" spans="1:15" ht="15.75" customHeight="1" x14ac:dyDescent="0.25">
      <c r="A63" s="1"/>
      <c r="B63" s="7" t="s">
        <v>14</v>
      </c>
      <c r="C63" s="7">
        <v>1185732</v>
      </c>
      <c r="D63" s="8">
        <v>44481</v>
      </c>
      <c r="E63" s="7" t="s">
        <v>15</v>
      </c>
      <c r="F63" s="7" t="s">
        <v>16</v>
      </c>
      <c r="G63" s="7" t="s">
        <v>16</v>
      </c>
      <c r="H63" s="7" t="s">
        <v>20</v>
      </c>
      <c r="I63" s="9">
        <v>0.55000000000000004</v>
      </c>
      <c r="J63" s="10">
        <v>8750</v>
      </c>
      <c r="K63" s="11">
        <f t="shared" si="0"/>
        <v>4812.5</v>
      </c>
      <c r="L63" s="11">
        <f t="shared" si="1"/>
        <v>1684.375</v>
      </c>
      <c r="M63" s="12">
        <v>0.35</v>
      </c>
      <c r="O63" s="13"/>
    </row>
    <row r="64" spans="1:15" ht="15.75" customHeight="1" x14ac:dyDescent="0.25">
      <c r="A64" s="1"/>
      <c r="B64" s="7" t="s">
        <v>14</v>
      </c>
      <c r="C64" s="7">
        <v>1185732</v>
      </c>
      <c r="D64" s="8">
        <v>44481</v>
      </c>
      <c r="E64" s="7" t="s">
        <v>15</v>
      </c>
      <c r="F64" s="7" t="s">
        <v>16</v>
      </c>
      <c r="G64" s="7" t="s">
        <v>16</v>
      </c>
      <c r="H64" s="7" t="s">
        <v>21</v>
      </c>
      <c r="I64" s="9">
        <v>0.65</v>
      </c>
      <c r="J64" s="10">
        <v>8750</v>
      </c>
      <c r="K64" s="11">
        <f t="shared" si="0"/>
        <v>5687.5</v>
      </c>
      <c r="L64" s="11">
        <f t="shared" si="1"/>
        <v>1706.25</v>
      </c>
      <c r="M64" s="12">
        <v>0.3</v>
      </c>
      <c r="O64" s="13"/>
    </row>
    <row r="65" spans="1:15" ht="15.75" customHeight="1" x14ac:dyDescent="0.25">
      <c r="A65" s="1"/>
      <c r="B65" s="7" t="s">
        <v>14</v>
      </c>
      <c r="C65" s="7">
        <v>1185732</v>
      </c>
      <c r="D65" s="8">
        <v>44481</v>
      </c>
      <c r="E65" s="7" t="s">
        <v>15</v>
      </c>
      <c r="F65" s="7" t="s">
        <v>16</v>
      </c>
      <c r="G65" s="7" t="s">
        <v>16</v>
      </c>
      <c r="H65" s="7" t="s">
        <v>22</v>
      </c>
      <c r="I65" s="9">
        <v>0.7</v>
      </c>
      <c r="J65" s="10">
        <v>10000</v>
      </c>
      <c r="K65" s="11">
        <f t="shared" si="0"/>
        <v>7000</v>
      </c>
      <c r="L65" s="11">
        <f t="shared" si="1"/>
        <v>1750</v>
      </c>
      <c r="M65" s="12">
        <v>0.25</v>
      </c>
      <c r="O65" s="13"/>
    </row>
    <row r="66" spans="1:15" ht="15.75" customHeight="1" x14ac:dyDescent="0.25">
      <c r="A66" s="1"/>
      <c r="B66" s="7" t="s">
        <v>14</v>
      </c>
      <c r="C66" s="7">
        <v>1185732</v>
      </c>
      <c r="D66" s="8">
        <v>44511</v>
      </c>
      <c r="E66" s="7" t="s">
        <v>15</v>
      </c>
      <c r="F66" s="7" t="s">
        <v>16</v>
      </c>
      <c r="G66" s="7" t="s">
        <v>16</v>
      </c>
      <c r="H66" s="7" t="s">
        <v>17</v>
      </c>
      <c r="I66" s="9">
        <v>0.65</v>
      </c>
      <c r="J66" s="10">
        <v>11500</v>
      </c>
      <c r="K66" s="11">
        <f t="shared" si="0"/>
        <v>7475</v>
      </c>
      <c r="L66" s="11">
        <f t="shared" si="1"/>
        <v>3737.5</v>
      </c>
      <c r="M66" s="12">
        <v>0.5</v>
      </c>
      <c r="O66" s="13"/>
    </row>
    <row r="67" spans="1:15" ht="15.75" customHeight="1" x14ac:dyDescent="0.25">
      <c r="A67" s="1"/>
      <c r="B67" s="7" t="s">
        <v>14</v>
      </c>
      <c r="C67" s="7">
        <v>1185732</v>
      </c>
      <c r="D67" s="8">
        <v>44511</v>
      </c>
      <c r="E67" s="7" t="s">
        <v>15</v>
      </c>
      <c r="F67" s="7" t="s">
        <v>16</v>
      </c>
      <c r="G67" s="7" t="s">
        <v>16</v>
      </c>
      <c r="H67" s="7" t="s">
        <v>18</v>
      </c>
      <c r="I67" s="9">
        <v>0.55000000000000004</v>
      </c>
      <c r="J67" s="10">
        <v>9750</v>
      </c>
      <c r="K67" s="11">
        <f t="shared" si="0"/>
        <v>5362.5</v>
      </c>
      <c r="L67" s="11">
        <f t="shared" si="1"/>
        <v>1608.75</v>
      </c>
      <c r="M67" s="12">
        <v>0.3</v>
      </c>
      <c r="O67" s="13"/>
    </row>
    <row r="68" spans="1:15" ht="15.75" customHeight="1" x14ac:dyDescent="0.25">
      <c r="A68" s="1"/>
      <c r="B68" s="7" t="s">
        <v>14</v>
      </c>
      <c r="C68" s="7">
        <v>1185732</v>
      </c>
      <c r="D68" s="8">
        <v>44511</v>
      </c>
      <c r="E68" s="7" t="s">
        <v>15</v>
      </c>
      <c r="F68" s="7" t="s">
        <v>16</v>
      </c>
      <c r="G68" s="7" t="s">
        <v>16</v>
      </c>
      <c r="H68" s="7" t="s">
        <v>19</v>
      </c>
      <c r="I68" s="9">
        <v>0.55000000000000004</v>
      </c>
      <c r="J68" s="10">
        <v>9200</v>
      </c>
      <c r="K68" s="11">
        <f t="shared" si="0"/>
        <v>5060</v>
      </c>
      <c r="L68" s="11">
        <f t="shared" si="1"/>
        <v>1771</v>
      </c>
      <c r="M68" s="12">
        <v>0.35</v>
      </c>
      <c r="O68" s="13"/>
    </row>
    <row r="69" spans="1:15" ht="15.75" customHeight="1" x14ac:dyDescent="0.25">
      <c r="A69" s="1"/>
      <c r="B69" s="7" t="s">
        <v>14</v>
      </c>
      <c r="C69" s="7">
        <v>1185732</v>
      </c>
      <c r="D69" s="8">
        <v>44511</v>
      </c>
      <c r="E69" s="7" t="s">
        <v>15</v>
      </c>
      <c r="F69" s="7" t="s">
        <v>16</v>
      </c>
      <c r="G69" s="7" t="s">
        <v>16</v>
      </c>
      <c r="H69" s="7" t="s">
        <v>20</v>
      </c>
      <c r="I69" s="9">
        <v>0.55000000000000004</v>
      </c>
      <c r="J69" s="10">
        <v>9000</v>
      </c>
      <c r="K69" s="11">
        <f t="shared" si="0"/>
        <v>4950</v>
      </c>
      <c r="L69" s="11">
        <f t="shared" si="1"/>
        <v>1732.5</v>
      </c>
      <c r="M69" s="12">
        <v>0.35</v>
      </c>
      <c r="O69" s="13"/>
    </row>
    <row r="70" spans="1:15" ht="15.75" customHeight="1" x14ac:dyDescent="0.25">
      <c r="A70" s="1"/>
      <c r="B70" s="7" t="s">
        <v>14</v>
      </c>
      <c r="C70" s="7">
        <v>1185732</v>
      </c>
      <c r="D70" s="8">
        <v>44511</v>
      </c>
      <c r="E70" s="7" t="s">
        <v>15</v>
      </c>
      <c r="F70" s="7" t="s">
        <v>16</v>
      </c>
      <c r="G70" s="7" t="s">
        <v>16</v>
      </c>
      <c r="H70" s="7" t="s">
        <v>21</v>
      </c>
      <c r="I70" s="9">
        <v>0.65</v>
      </c>
      <c r="J70" s="10">
        <v>8750</v>
      </c>
      <c r="K70" s="11">
        <f t="shared" ref="K70:K133" si="2">I70*J70</f>
        <v>5687.5</v>
      </c>
      <c r="L70" s="11">
        <f t="shared" ref="L70:L133" si="3">K70*M70</f>
        <v>1706.25</v>
      </c>
      <c r="M70" s="12">
        <v>0.3</v>
      </c>
      <c r="O70" s="13"/>
    </row>
    <row r="71" spans="1:15" ht="15.75" customHeight="1" x14ac:dyDescent="0.25">
      <c r="A71" s="1"/>
      <c r="B71" s="7" t="s">
        <v>14</v>
      </c>
      <c r="C71" s="7">
        <v>1185732</v>
      </c>
      <c r="D71" s="8">
        <v>44511</v>
      </c>
      <c r="E71" s="7" t="s">
        <v>15</v>
      </c>
      <c r="F71" s="7" t="s">
        <v>16</v>
      </c>
      <c r="G71" s="7" t="s">
        <v>16</v>
      </c>
      <c r="H71" s="7" t="s">
        <v>22</v>
      </c>
      <c r="I71" s="9">
        <v>0.7</v>
      </c>
      <c r="J71" s="10">
        <v>9750</v>
      </c>
      <c r="K71" s="11">
        <f t="shared" si="2"/>
        <v>6825</v>
      </c>
      <c r="L71" s="11">
        <f t="shared" si="3"/>
        <v>1706.25</v>
      </c>
      <c r="M71" s="12">
        <v>0.25</v>
      </c>
      <c r="O71" s="13"/>
    </row>
    <row r="72" spans="1:15" ht="15.75" customHeight="1" x14ac:dyDescent="0.25">
      <c r="A72" s="1"/>
      <c r="B72" s="7" t="s">
        <v>14</v>
      </c>
      <c r="C72" s="7">
        <v>1185732</v>
      </c>
      <c r="D72" s="8">
        <v>44540</v>
      </c>
      <c r="E72" s="7" t="s">
        <v>15</v>
      </c>
      <c r="F72" s="7" t="s">
        <v>16</v>
      </c>
      <c r="G72" s="7" t="s">
        <v>16</v>
      </c>
      <c r="H72" s="7" t="s">
        <v>17</v>
      </c>
      <c r="I72" s="9">
        <v>0.65</v>
      </c>
      <c r="J72" s="10">
        <v>12000</v>
      </c>
      <c r="K72" s="11">
        <f t="shared" si="2"/>
        <v>7800</v>
      </c>
      <c r="L72" s="11">
        <f t="shared" si="3"/>
        <v>3900</v>
      </c>
      <c r="M72" s="12">
        <v>0.5</v>
      </c>
      <c r="O72" s="13"/>
    </row>
    <row r="73" spans="1:15" ht="15.75" customHeight="1" x14ac:dyDescent="0.25">
      <c r="A73" s="1"/>
      <c r="B73" s="7" t="s">
        <v>14</v>
      </c>
      <c r="C73" s="7">
        <v>1185732</v>
      </c>
      <c r="D73" s="8">
        <v>44540</v>
      </c>
      <c r="E73" s="7" t="s">
        <v>15</v>
      </c>
      <c r="F73" s="7" t="s">
        <v>16</v>
      </c>
      <c r="G73" s="7" t="s">
        <v>16</v>
      </c>
      <c r="H73" s="7" t="s">
        <v>18</v>
      </c>
      <c r="I73" s="9">
        <v>0.55000000000000004</v>
      </c>
      <c r="J73" s="10">
        <v>10000</v>
      </c>
      <c r="K73" s="11">
        <f t="shared" si="2"/>
        <v>5500</v>
      </c>
      <c r="L73" s="11">
        <f t="shared" si="3"/>
        <v>1650</v>
      </c>
      <c r="M73" s="12">
        <v>0.3</v>
      </c>
      <c r="O73" s="13"/>
    </row>
    <row r="74" spans="1:15" ht="15.75" customHeight="1" x14ac:dyDescent="0.25">
      <c r="A74" s="1"/>
      <c r="B74" s="7" t="s">
        <v>14</v>
      </c>
      <c r="C74" s="7">
        <v>1185732</v>
      </c>
      <c r="D74" s="8">
        <v>44540</v>
      </c>
      <c r="E74" s="7" t="s">
        <v>15</v>
      </c>
      <c r="F74" s="7" t="s">
        <v>16</v>
      </c>
      <c r="G74" s="7" t="s">
        <v>16</v>
      </c>
      <c r="H74" s="7" t="s">
        <v>19</v>
      </c>
      <c r="I74" s="9">
        <v>0.55000000000000004</v>
      </c>
      <c r="J74" s="10">
        <v>9500</v>
      </c>
      <c r="K74" s="11">
        <f t="shared" si="2"/>
        <v>5225</v>
      </c>
      <c r="L74" s="11">
        <f t="shared" si="3"/>
        <v>1828.7499999999998</v>
      </c>
      <c r="M74" s="12">
        <v>0.35</v>
      </c>
      <c r="O74" s="13"/>
    </row>
    <row r="75" spans="1:15" ht="15.75" customHeight="1" x14ac:dyDescent="0.25">
      <c r="A75" s="1"/>
      <c r="B75" s="7" t="s">
        <v>14</v>
      </c>
      <c r="C75" s="7">
        <v>1185732</v>
      </c>
      <c r="D75" s="8">
        <v>44540</v>
      </c>
      <c r="E75" s="7" t="s">
        <v>15</v>
      </c>
      <c r="F75" s="7" t="s">
        <v>16</v>
      </c>
      <c r="G75" s="7" t="s">
        <v>16</v>
      </c>
      <c r="H75" s="7" t="s">
        <v>20</v>
      </c>
      <c r="I75" s="9">
        <v>0.55000000000000004</v>
      </c>
      <c r="J75" s="10">
        <v>9000</v>
      </c>
      <c r="K75" s="11">
        <f t="shared" si="2"/>
        <v>4950</v>
      </c>
      <c r="L75" s="11">
        <f t="shared" si="3"/>
        <v>1732.5</v>
      </c>
      <c r="M75" s="12">
        <v>0.35</v>
      </c>
      <c r="O75" s="13"/>
    </row>
    <row r="76" spans="1:15" ht="15.75" customHeight="1" x14ac:dyDescent="0.25">
      <c r="A76" s="1"/>
      <c r="B76" s="7" t="s">
        <v>14</v>
      </c>
      <c r="C76" s="7">
        <v>1185732</v>
      </c>
      <c r="D76" s="8">
        <v>44540</v>
      </c>
      <c r="E76" s="7" t="s">
        <v>15</v>
      </c>
      <c r="F76" s="7" t="s">
        <v>16</v>
      </c>
      <c r="G76" s="7" t="s">
        <v>16</v>
      </c>
      <c r="H76" s="7" t="s">
        <v>21</v>
      </c>
      <c r="I76" s="9">
        <v>0.65</v>
      </c>
      <c r="J76" s="10">
        <v>9000</v>
      </c>
      <c r="K76" s="11">
        <f t="shared" si="2"/>
        <v>5850</v>
      </c>
      <c r="L76" s="11">
        <f t="shared" si="3"/>
        <v>1755</v>
      </c>
      <c r="M76" s="12">
        <v>0.3</v>
      </c>
      <c r="O76" s="13"/>
    </row>
    <row r="77" spans="1:15" ht="15.75" customHeight="1" x14ac:dyDescent="0.25">
      <c r="A77" s="1"/>
      <c r="B77" s="7" t="s">
        <v>14</v>
      </c>
      <c r="C77" s="7">
        <v>1185732</v>
      </c>
      <c r="D77" s="8">
        <v>44540</v>
      </c>
      <c r="E77" s="7" t="s">
        <v>15</v>
      </c>
      <c r="F77" s="7" t="s">
        <v>16</v>
      </c>
      <c r="G77" s="7" t="s">
        <v>16</v>
      </c>
      <c r="H77" s="7" t="s">
        <v>22</v>
      </c>
      <c r="I77" s="9">
        <v>0.7</v>
      </c>
      <c r="J77" s="10">
        <v>10000</v>
      </c>
      <c r="K77" s="11">
        <f t="shared" si="2"/>
        <v>7000</v>
      </c>
      <c r="L77" s="11">
        <f t="shared" si="3"/>
        <v>1750</v>
      </c>
      <c r="M77" s="12">
        <v>0.25</v>
      </c>
      <c r="O77" s="13"/>
    </row>
    <row r="78" spans="1:15" ht="15.75" customHeight="1" x14ac:dyDescent="0.25">
      <c r="A78" s="1"/>
      <c r="B78" s="7" t="s">
        <v>23</v>
      </c>
      <c r="C78" s="7">
        <v>1197831</v>
      </c>
      <c r="D78" s="8">
        <v>44198</v>
      </c>
      <c r="E78" s="7" t="s">
        <v>24</v>
      </c>
      <c r="F78" s="7" t="s">
        <v>25</v>
      </c>
      <c r="G78" s="7" t="s">
        <v>26</v>
      </c>
      <c r="H78" s="7" t="s">
        <v>17</v>
      </c>
      <c r="I78" s="9">
        <v>0.25</v>
      </c>
      <c r="J78" s="10">
        <v>9000</v>
      </c>
      <c r="K78" s="11">
        <f t="shared" si="2"/>
        <v>2250</v>
      </c>
      <c r="L78" s="11">
        <f t="shared" si="3"/>
        <v>787.5</v>
      </c>
      <c r="M78" s="12">
        <v>0.35</v>
      </c>
      <c r="O78" s="13"/>
    </row>
    <row r="79" spans="1:15" ht="15.75" customHeight="1" x14ac:dyDescent="0.25">
      <c r="A79" s="1"/>
      <c r="B79" s="7" t="s">
        <v>23</v>
      </c>
      <c r="C79" s="7">
        <v>1197831</v>
      </c>
      <c r="D79" s="8">
        <v>44198</v>
      </c>
      <c r="E79" s="7" t="s">
        <v>24</v>
      </c>
      <c r="F79" s="7" t="s">
        <v>25</v>
      </c>
      <c r="G79" s="7" t="s">
        <v>26</v>
      </c>
      <c r="H79" s="7" t="s">
        <v>18</v>
      </c>
      <c r="I79" s="9">
        <v>0.35</v>
      </c>
      <c r="J79" s="10">
        <v>9000</v>
      </c>
      <c r="K79" s="11">
        <f t="shared" si="2"/>
        <v>3150</v>
      </c>
      <c r="L79" s="11">
        <f t="shared" si="3"/>
        <v>1102.5</v>
      </c>
      <c r="M79" s="12">
        <v>0.35</v>
      </c>
      <c r="O79" s="13"/>
    </row>
    <row r="80" spans="1:15" ht="15.75" customHeight="1" x14ac:dyDescent="0.25">
      <c r="A80" s="1"/>
      <c r="B80" s="7" t="s">
        <v>23</v>
      </c>
      <c r="C80" s="7">
        <v>1197831</v>
      </c>
      <c r="D80" s="8">
        <v>44198</v>
      </c>
      <c r="E80" s="7" t="s">
        <v>24</v>
      </c>
      <c r="F80" s="7" t="s">
        <v>25</v>
      </c>
      <c r="G80" s="7" t="s">
        <v>26</v>
      </c>
      <c r="H80" s="7" t="s">
        <v>19</v>
      </c>
      <c r="I80" s="9">
        <v>0.35</v>
      </c>
      <c r="J80" s="10">
        <v>7000</v>
      </c>
      <c r="K80" s="11">
        <f t="shared" si="2"/>
        <v>2450</v>
      </c>
      <c r="L80" s="11">
        <f t="shared" si="3"/>
        <v>857.5</v>
      </c>
      <c r="M80" s="12">
        <v>0.35</v>
      </c>
      <c r="O80" s="13"/>
    </row>
    <row r="81" spans="1:15" ht="15.75" customHeight="1" x14ac:dyDescent="0.25">
      <c r="A81" s="1"/>
      <c r="B81" s="7" t="s">
        <v>23</v>
      </c>
      <c r="C81" s="7">
        <v>1197831</v>
      </c>
      <c r="D81" s="8">
        <v>44198</v>
      </c>
      <c r="E81" s="7" t="s">
        <v>24</v>
      </c>
      <c r="F81" s="7" t="s">
        <v>25</v>
      </c>
      <c r="G81" s="7" t="s">
        <v>26</v>
      </c>
      <c r="H81" s="7" t="s">
        <v>20</v>
      </c>
      <c r="I81" s="9">
        <v>0.35</v>
      </c>
      <c r="J81" s="10">
        <v>7000</v>
      </c>
      <c r="K81" s="11">
        <f t="shared" si="2"/>
        <v>2450</v>
      </c>
      <c r="L81" s="11">
        <f t="shared" si="3"/>
        <v>1102.5</v>
      </c>
      <c r="M81" s="12">
        <v>0.45</v>
      </c>
      <c r="O81" s="13"/>
    </row>
    <row r="82" spans="1:15" ht="15.75" customHeight="1" x14ac:dyDescent="0.25">
      <c r="A82" s="1"/>
      <c r="B82" s="7" t="s">
        <v>23</v>
      </c>
      <c r="C82" s="7">
        <v>1197831</v>
      </c>
      <c r="D82" s="8">
        <v>44198</v>
      </c>
      <c r="E82" s="7" t="s">
        <v>24</v>
      </c>
      <c r="F82" s="7" t="s">
        <v>25</v>
      </c>
      <c r="G82" s="7" t="s">
        <v>26</v>
      </c>
      <c r="H82" s="7" t="s">
        <v>21</v>
      </c>
      <c r="I82" s="9">
        <v>0.4</v>
      </c>
      <c r="J82" s="10">
        <v>5500</v>
      </c>
      <c r="K82" s="11">
        <f t="shared" si="2"/>
        <v>2200</v>
      </c>
      <c r="L82" s="11">
        <f t="shared" si="3"/>
        <v>660</v>
      </c>
      <c r="M82" s="12">
        <v>0.3</v>
      </c>
      <c r="O82" s="13"/>
    </row>
    <row r="83" spans="1:15" ht="15.75" customHeight="1" x14ac:dyDescent="0.25">
      <c r="A83" s="1"/>
      <c r="B83" s="7" t="s">
        <v>23</v>
      </c>
      <c r="C83" s="7">
        <v>1197831</v>
      </c>
      <c r="D83" s="8">
        <v>44198</v>
      </c>
      <c r="E83" s="7" t="s">
        <v>24</v>
      </c>
      <c r="F83" s="7" t="s">
        <v>25</v>
      </c>
      <c r="G83" s="7" t="s">
        <v>26</v>
      </c>
      <c r="H83" s="7" t="s">
        <v>22</v>
      </c>
      <c r="I83" s="9">
        <v>0.35</v>
      </c>
      <c r="J83" s="10">
        <v>7000</v>
      </c>
      <c r="K83" s="11">
        <f t="shared" si="2"/>
        <v>2450</v>
      </c>
      <c r="L83" s="11">
        <f t="shared" si="3"/>
        <v>1225</v>
      </c>
      <c r="M83" s="12">
        <v>0.5</v>
      </c>
      <c r="O83" s="13"/>
    </row>
    <row r="84" spans="1:15" ht="15.75" customHeight="1" x14ac:dyDescent="0.25">
      <c r="A84" s="1"/>
      <c r="B84" s="7" t="s">
        <v>23</v>
      </c>
      <c r="C84" s="7">
        <v>1197831</v>
      </c>
      <c r="D84" s="8">
        <v>44228</v>
      </c>
      <c r="E84" s="7" t="s">
        <v>24</v>
      </c>
      <c r="F84" s="7" t="s">
        <v>25</v>
      </c>
      <c r="G84" s="7" t="s">
        <v>26</v>
      </c>
      <c r="H84" s="7" t="s">
        <v>17</v>
      </c>
      <c r="I84" s="9">
        <v>0.25</v>
      </c>
      <c r="J84" s="10">
        <v>8500</v>
      </c>
      <c r="K84" s="11">
        <f t="shared" si="2"/>
        <v>2125</v>
      </c>
      <c r="L84" s="11">
        <f t="shared" si="3"/>
        <v>743.75</v>
      </c>
      <c r="M84" s="12">
        <v>0.35</v>
      </c>
      <c r="O84" s="13"/>
    </row>
    <row r="85" spans="1:15" ht="15.75" customHeight="1" x14ac:dyDescent="0.25">
      <c r="A85" s="1"/>
      <c r="B85" s="7" t="s">
        <v>23</v>
      </c>
      <c r="C85" s="7">
        <v>1197831</v>
      </c>
      <c r="D85" s="8">
        <v>44228</v>
      </c>
      <c r="E85" s="7" t="s">
        <v>24</v>
      </c>
      <c r="F85" s="7" t="s">
        <v>25</v>
      </c>
      <c r="G85" s="7" t="s">
        <v>26</v>
      </c>
      <c r="H85" s="7" t="s">
        <v>18</v>
      </c>
      <c r="I85" s="9">
        <v>0.35</v>
      </c>
      <c r="J85" s="10">
        <v>8500</v>
      </c>
      <c r="K85" s="11">
        <f t="shared" si="2"/>
        <v>2975</v>
      </c>
      <c r="L85" s="11">
        <f t="shared" si="3"/>
        <v>1041.25</v>
      </c>
      <c r="M85" s="12">
        <v>0.35</v>
      </c>
      <c r="O85" s="13"/>
    </row>
    <row r="86" spans="1:15" ht="15.75" customHeight="1" x14ac:dyDescent="0.25">
      <c r="A86" s="1"/>
      <c r="B86" s="7" t="s">
        <v>23</v>
      </c>
      <c r="C86" s="7">
        <v>1197831</v>
      </c>
      <c r="D86" s="8">
        <v>44228</v>
      </c>
      <c r="E86" s="7" t="s">
        <v>24</v>
      </c>
      <c r="F86" s="7" t="s">
        <v>25</v>
      </c>
      <c r="G86" s="7" t="s">
        <v>26</v>
      </c>
      <c r="H86" s="7" t="s">
        <v>19</v>
      </c>
      <c r="I86" s="9">
        <v>0.35</v>
      </c>
      <c r="J86" s="10">
        <v>6750</v>
      </c>
      <c r="K86" s="11">
        <f t="shared" si="2"/>
        <v>2362.5</v>
      </c>
      <c r="L86" s="11">
        <f t="shared" si="3"/>
        <v>826.875</v>
      </c>
      <c r="M86" s="12">
        <v>0.35</v>
      </c>
      <c r="O86" s="13"/>
    </row>
    <row r="87" spans="1:15" ht="15.75" customHeight="1" x14ac:dyDescent="0.25">
      <c r="A87" s="1"/>
      <c r="B87" s="7" t="s">
        <v>23</v>
      </c>
      <c r="C87" s="7">
        <v>1197831</v>
      </c>
      <c r="D87" s="8">
        <v>44228</v>
      </c>
      <c r="E87" s="7" t="s">
        <v>24</v>
      </c>
      <c r="F87" s="7" t="s">
        <v>25</v>
      </c>
      <c r="G87" s="7" t="s">
        <v>26</v>
      </c>
      <c r="H87" s="7" t="s">
        <v>20</v>
      </c>
      <c r="I87" s="9">
        <v>0.35</v>
      </c>
      <c r="J87" s="10">
        <v>6250</v>
      </c>
      <c r="K87" s="11">
        <f t="shared" si="2"/>
        <v>2187.5</v>
      </c>
      <c r="L87" s="11">
        <f t="shared" si="3"/>
        <v>984.375</v>
      </c>
      <c r="M87" s="12">
        <v>0.45</v>
      </c>
      <c r="O87" s="13"/>
    </row>
    <row r="88" spans="1:15" ht="15.75" customHeight="1" x14ac:dyDescent="0.25">
      <c r="A88" s="1"/>
      <c r="B88" s="7" t="s">
        <v>23</v>
      </c>
      <c r="C88" s="7">
        <v>1197831</v>
      </c>
      <c r="D88" s="8">
        <v>44228</v>
      </c>
      <c r="E88" s="7" t="s">
        <v>24</v>
      </c>
      <c r="F88" s="7" t="s">
        <v>25</v>
      </c>
      <c r="G88" s="7" t="s">
        <v>26</v>
      </c>
      <c r="H88" s="7" t="s">
        <v>21</v>
      </c>
      <c r="I88" s="9">
        <v>0.4</v>
      </c>
      <c r="J88" s="10">
        <v>5000</v>
      </c>
      <c r="K88" s="11">
        <f t="shared" si="2"/>
        <v>2000</v>
      </c>
      <c r="L88" s="11">
        <f t="shared" si="3"/>
        <v>600</v>
      </c>
      <c r="M88" s="12">
        <v>0.3</v>
      </c>
      <c r="O88" s="13"/>
    </row>
    <row r="89" spans="1:15" ht="15.75" customHeight="1" x14ac:dyDescent="0.25">
      <c r="A89" s="1"/>
      <c r="B89" s="7" t="s">
        <v>23</v>
      </c>
      <c r="C89" s="7">
        <v>1197831</v>
      </c>
      <c r="D89" s="8">
        <v>44228</v>
      </c>
      <c r="E89" s="7" t="s">
        <v>24</v>
      </c>
      <c r="F89" s="7" t="s">
        <v>25</v>
      </c>
      <c r="G89" s="7" t="s">
        <v>26</v>
      </c>
      <c r="H89" s="7" t="s">
        <v>22</v>
      </c>
      <c r="I89" s="9">
        <v>0.35</v>
      </c>
      <c r="J89" s="10">
        <v>7000</v>
      </c>
      <c r="K89" s="11">
        <f t="shared" si="2"/>
        <v>2450</v>
      </c>
      <c r="L89" s="11">
        <f t="shared" si="3"/>
        <v>1225</v>
      </c>
      <c r="M89" s="12">
        <v>0.5</v>
      </c>
      <c r="O89" s="13"/>
    </row>
    <row r="90" spans="1:15" ht="15.75" customHeight="1" x14ac:dyDescent="0.25">
      <c r="A90" s="1"/>
      <c r="B90" s="7" t="s">
        <v>23</v>
      </c>
      <c r="C90" s="7">
        <v>1197831</v>
      </c>
      <c r="D90" s="8">
        <v>44258</v>
      </c>
      <c r="E90" s="7" t="s">
        <v>24</v>
      </c>
      <c r="F90" s="7" t="s">
        <v>25</v>
      </c>
      <c r="G90" s="7" t="s">
        <v>26</v>
      </c>
      <c r="H90" s="7" t="s">
        <v>17</v>
      </c>
      <c r="I90" s="9">
        <v>0.3</v>
      </c>
      <c r="J90" s="10">
        <v>8750</v>
      </c>
      <c r="K90" s="11">
        <f t="shared" si="2"/>
        <v>2625</v>
      </c>
      <c r="L90" s="11">
        <f t="shared" si="3"/>
        <v>918.74999999999989</v>
      </c>
      <c r="M90" s="12">
        <v>0.35</v>
      </c>
      <c r="O90" s="13"/>
    </row>
    <row r="91" spans="1:15" ht="15.75" customHeight="1" x14ac:dyDescent="0.25">
      <c r="A91" s="1"/>
      <c r="B91" s="7" t="s">
        <v>23</v>
      </c>
      <c r="C91" s="7">
        <v>1197831</v>
      </c>
      <c r="D91" s="8">
        <v>44258</v>
      </c>
      <c r="E91" s="7" t="s">
        <v>24</v>
      </c>
      <c r="F91" s="7" t="s">
        <v>25</v>
      </c>
      <c r="G91" s="7" t="s">
        <v>26</v>
      </c>
      <c r="H91" s="7" t="s">
        <v>18</v>
      </c>
      <c r="I91" s="9">
        <v>0.4</v>
      </c>
      <c r="J91" s="10">
        <v>8750</v>
      </c>
      <c r="K91" s="11">
        <f t="shared" si="2"/>
        <v>3500</v>
      </c>
      <c r="L91" s="11">
        <f t="shared" si="3"/>
        <v>1225</v>
      </c>
      <c r="M91" s="12">
        <v>0.35</v>
      </c>
      <c r="O91" s="13"/>
    </row>
    <row r="92" spans="1:15" ht="15.75" customHeight="1" x14ac:dyDescent="0.25">
      <c r="A92" s="1"/>
      <c r="B92" s="7" t="s">
        <v>23</v>
      </c>
      <c r="C92" s="7">
        <v>1197831</v>
      </c>
      <c r="D92" s="8">
        <v>44258</v>
      </c>
      <c r="E92" s="7" t="s">
        <v>24</v>
      </c>
      <c r="F92" s="7" t="s">
        <v>25</v>
      </c>
      <c r="G92" s="7" t="s">
        <v>26</v>
      </c>
      <c r="H92" s="7" t="s">
        <v>19</v>
      </c>
      <c r="I92" s="9">
        <v>0.35</v>
      </c>
      <c r="J92" s="10">
        <v>7000</v>
      </c>
      <c r="K92" s="11">
        <f t="shared" si="2"/>
        <v>2450</v>
      </c>
      <c r="L92" s="11">
        <f t="shared" si="3"/>
        <v>857.5</v>
      </c>
      <c r="M92" s="12">
        <v>0.35</v>
      </c>
      <c r="O92" s="13"/>
    </row>
    <row r="93" spans="1:15" ht="15.75" customHeight="1" x14ac:dyDescent="0.25">
      <c r="A93" s="1"/>
      <c r="B93" s="7" t="s">
        <v>23</v>
      </c>
      <c r="C93" s="7">
        <v>1197831</v>
      </c>
      <c r="D93" s="8">
        <v>44258</v>
      </c>
      <c r="E93" s="7" t="s">
        <v>24</v>
      </c>
      <c r="F93" s="7" t="s">
        <v>25</v>
      </c>
      <c r="G93" s="7" t="s">
        <v>26</v>
      </c>
      <c r="H93" s="7" t="s">
        <v>20</v>
      </c>
      <c r="I93" s="9">
        <v>0.4</v>
      </c>
      <c r="J93" s="10">
        <v>6000</v>
      </c>
      <c r="K93" s="11">
        <f t="shared" si="2"/>
        <v>2400</v>
      </c>
      <c r="L93" s="11">
        <f t="shared" si="3"/>
        <v>1080</v>
      </c>
      <c r="M93" s="12">
        <v>0.45</v>
      </c>
      <c r="O93" s="13"/>
    </row>
    <row r="94" spans="1:15" ht="15.75" customHeight="1" x14ac:dyDescent="0.25">
      <c r="A94" s="1"/>
      <c r="B94" s="7" t="s">
        <v>23</v>
      </c>
      <c r="C94" s="7">
        <v>1197831</v>
      </c>
      <c r="D94" s="8">
        <v>44258</v>
      </c>
      <c r="E94" s="7" t="s">
        <v>24</v>
      </c>
      <c r="F94" s="7" t="s">
        <v>25</v>
      </c>
      <c r="G94" s="7" t="s">
        <v>26</v>
      </c>
      <c r="H94" s="7" t="s">
        <v>21</v>
      </c>
      <c r="I94" s="9">
        <v>0.45</v>
      </c>
      <c r="J94" s="10">
        <v>5000</v>
      </c>
      <c r="K94" s="11">
        <f t="shared" si="2"/>
        <v>2250</v>
      </c>
      <c r="L94" s="11">
        <f t="shared" si="3"/>
        <v>675</v>
      </c>
      <c r="M94" s="12">
        <v>0.3</v>
      </c>
      <c r="O94" s="13"/>
    </row>
    <row r="95" spans="1:15" ht="15.75" customHeight="1" x14ac:dyDescent="0.25">
      <c r="A95" s="1"/>
      <c r="B95" s="7" t="s">
        <v>23</v>
      </c>
      <c r="C95" s="7">
        <v>1197831</v>
      </c>
      <c r="D95" s="8">
        <v>44258</v>
      </c>
      <c r="E95" s="7" t="s">
        <v>24</v>
      </c>
      <c r="F95" s="7" t="s">
        <v>25</v>
      </c>
      <c r="G95" s="7" t="s">
        <v>26</v>
      </c>
      <c r="H95" s="7" t="s">
        <v>22</v>
      </c>
      <c r="I95" s="9">
        <v>0.4</v>
      </c>
      <c r="J95" s="10">
        <v>6500</v>
      </c>
      <c r="K95" s="11">
        <f t="shared" si="2"/>
        <v>2600</v>
      </c>
      <c r="L95" s="11">
        <f t="shared" si="3"/>
        <v>1300</v>
      </c>
      <c r="M95" s="12">
        <v>0.5</v>
      </c>
      <c r="O95" s="13"/>
    </row>
    <row r="96" spans="1:15" ht="15.75" customHeight="1" x14ac:dyDescent="0.25">
      <c r="A96" s="1"/>
      <c r="B96" s="7" t="s">
        <v>23</v>
      </c>
      <c r="C96" s="7">
        <v>1197831</v>
      </c>
      <c r="D96" s="8">
        <v>44288</v>
      </c>
      <c r="E96" s="7" t="s">
        <v>24</v>
      </c>
      <c r="F96" s="7" t="s">
        <v>25</v>
      </c>
      <c r="G96" s="7" t="s">
        <v>26</v>
      </c>
      <c r="H96" s="7" t="s">
        <v>17</v>
      </c>
      <c r="I96" s="9">
        <v>0.3</v>
      </c>
      <c r="J96" s="10">
        <v>9000</v>
      </c>
      <c r="K96" s="11">
        <f t="shared" si="2"/>
        <v>2700</v>
      </c>
      <c r="L96" s="11">
        <f t="shared" si="3"/>
        <v>944.99999999999989</v>
      </c>
      <c r="M96" s="12">
        <v>0.35</v>
      </c>
      <c r="O96" s="13"/>
    </row>
    <row r="97" spans="1:15" ht="15.75" customHeight="1" x14ac:dyDescent="0.25">
      <c r="A97" s="1"/>
      <c r="B97" s="7" t="s">
        <v>23</v>
      </c>
      <c r="C97" s="7">
        <v>1197831</v>
      </c>
      <c r="D97" s="8">
        <v>44288</v>
      </c>
      <c r="E97" s="7" t="s">
        <v>24</v>
      </c>
      <c r="F97" s="7" t="s">
        <v>25</v>
      </c>
      <c r="G97" s="7" t="s">
        <v>26</v>
      </c>
      <c r="H97" s="7" t="s">
        <v>18</v>
      </c>
      <c r="I97" s="9">
        <v>0.4</v>
      </c>
      <c r="J97" s="10">
        <v>9000</v>
      </c>
      <c r="K97" s="11">
        <f t="shared" si="2"/>
        <v>3600</v>
      </c>
      <c r="L97" s="11">
        <f t="shared" si="3"/>
        <v>1260</v>
      </c>
      <c r="M97" s="12">
        <v>0.35</v>
      </c>
      <c r="O97" s="13"/>
    </row>
    <row r="98" spans="1:15" ht="15.75" customHeight="1" x14ac:dyDescent="0.25">
      <c r="A98" s="1"/>
      <c r="B98" s="7" t="s">
        <v>23</v>
      </c>
      <c r="C98" s="7">
        <v>1197831</v>
      </c>
      <c r="D98" s="8">
        <v>44288</v>
      </c>
      <c r="E98" s="7" t="s">
        <v>24</v>
      </c>
      <c r="F98" s="7" t="s">
        <v>25</v>
      </c>
      <c r="G98" s="7" t="s">
        <v>26</v>
      </c>
      <c r="H98" s="7" t="s">
        <v>19</v>
      </c>
      <c r="I98" s="9">
        <v>0.35</v>
      </c>
      <c r="J98" s="10">
        <v>7250</v>
      </c>
      <c r="K98" s="11">
        <f t="shared" si="2"/>
        <v>2537.5</v>
      </c>
      <c r="L98" s="11">
        <f t="shared" si="3"/>
        <v>888.125</v>
      </c>
      <c r="M98" s="12">
        <v>0.35</v>
      </c>
      <c r="O98" s="13"/>
    </row>
    <row r="99" spans="1:15" ht="15.75" customHeight="1" x14ac:dyDescent="0.25">
      <c r="A99" s="1"/>
      <c r="B99" s="7" t="s">
        <v>23</v>
      </c>
      <c r="C99" s="7">
        <v>1197831</v>
      </c>
      <c r="D99" s="8">
        <v>44288</v>
      </c>
      <c r="E99" s="7" t="s">
        <v>24</v>
      </c>
      <c r="F99" s="7" t="s">
        <v>25</v>
      </c>
      <c r="G99" s="7" t="s">
        <v>26</v>
      </c>
      <c r="H99" s="7" t="s">
        <v>20</v>
      </c>
      <c r="I99" s="9">
        <v>0.4</v>
      </c>
      <c r="J99" s="10">
        <v>6250</v>
      </c>
      <c r="K99" s="11">
        <f t="shared" si="2"/>
        <v>2500</v>
      </c>
      <c r="L99" s="11">
        <f t="shared" si="3"/>
        <v>1125</v>
      </c>
      <c r="M99" s="12">
        <v>0.45</v>
      </c>
      <c r="O99" s="13"/>
    </row>
    <row r="100" spans="1:15" ht="15.75" customHeight="1" x14ac:dyDescent="0.25">
      <c r="A100" s="1"/>
      <c r="B100" s="7" t="s">
        <v>23</v>
      </c>
      <c r="C100" s="7">
        <v>1197831</v>
      </c>
      <c r="D100" s="8">
        <v>44288</v>
      </c>
      <c r="E100" s="7" t="s">
        <v>24</v>
      </c>
      <c r="F100" s="7" t="s">
        <v>25</v>
      </c>
      <c r="G100" s="7" t="s">
        <v>26</v>
      </c>
      <c r="H100" s="7" t="s">
        <v>21</v>
      </c>
      <c r="I100" s="9">
        <v>0.45</v>
      </c>
      <c r="J100" s="10">
        <v>5250</v>
      </c>
      <c r="K100" s="11">
        <f t="shared" si="2"/>
        <v>2362.5</v>
      </c>
      <c r="L100" s="11">
        <f t="shared" si="3"/>
        <v>708.75</v>
      </c>
      <c r="M100" s="12">
        <v>0.3</v>
      </c>
      <c r="O100" s="13"/>
    </row>
    <row r="101" spans="1:15" ht="15.75" customHeight="1" x14ac:dyDescent="0.25">
      <c r="A101" s="1"/>
      <c r="B101" s="7" t="s">
        <v>23</v>
      </c>
      <c r="C101" s="7">
        <v>1197831</v>
      </c>
      <c r="D101" s="8">
        <v>44288</v>
      </c>
      <c r="E101" s="7" t="s">
        <v>24</v>
      </c>
      <c r="F101" s="7" t="s">
        <v>25</v>
      </c>
      <c r="G101" s="7" t="s">
        <v>26</v>
      </c>
      <c r="H101" s="7" t="s">
        <v>22</v>
      </c>
      <c r="I101" s="9">
        <v>0.4</v>
      </c>
      <c r="J101" s="10">
        <v>8000</v>
      </c>
      <c r="K101" s="11">
        <f t="shared" si="2"/>
        <v>3200</v>
      </c>
      <c r="L101" s="11">
        <f t="shared" si="3"/>
        <v>1600</v>
      </c>
      <c r="M101" s="12">
        <v>0.5</v>
      </c>
      <c r="O101" s="13"/>
    </row>
    <row r="102" spans="1:15" ht="15.75" customHeight="1" x14ac:dyDescent="0.25">
      <c r="A102" s="1"/>
      <c r="B102" s="7" t="s">
        <v>23</v>
      </c>
      <c r="C102" s="7">
        <v>1197831</v>
      </c>
      <c r="D102" s="8">
        <v>44318</v>
      </c>
      <c r="E102" s="7" t="s">
        <v>24</v>
      </c>
      <c r="F102" s="7" t="s">
        <v>25</v>
      </c>
      <c r="G102" s="7" t="s">
        <v>26</v>
      </c>
      <c r="H102" s="7" t="s">
        <v>17</v>
      </c>
      <c r="I102" s="9">
        <v>0.3</v>
      </c>
      <c r="J102" s="10">
        <v>9250</v>
      </c>
      <c r="K102" s="11">
        <f t="shared" si="2"/>
        <v>2775</v>
      </c>
      <c r="L102" s="11">
        <f t="shared" si="3"/>
        <v>971.24999999999989</v>
      </c>
      <c r="M102" s="12">
        <v>0.35</v>
      </c>
      <c r="O102" s="13"/>
    </row>
    <row r="103" spans="1:15" ht="15.75" customHeight="1" x14ac:dyDescent="0.25">
      <c r="A103" s="1"/>
      <c r="B103" s="7" t="s">
        <v>23</v>
      </c>
      <c r="C103" s="7">
        <v>1197831</v>
      </c>
      <c r="D103" s="8">
        <v>44318</v>
      </c>
      <c r="E103" s="7" t="s">
        <v>24</v>
      </c>
      <c r="F103" s="7" t="s">
        <v>25</v>
      </c>
      <c r="G103" s="7" t="s">
        <v>26</v>
      </c>
      <c r="H103" s="7" t="s">
        <v>18</v>
      </c>
      <c r="I103" s="9">
        <v>0.4</v>
      </c>
      <c r="J103" s="10">
        <v>9250</v>
      </c>
      <c r="K103" s="11">
        <f t="shared" si="2"/>
        <v>3700</v>
      </c>
      <c r="L103" s="11">
        <f t="shared" si="3"/>
        <v>1295</v>
      </c>
      <c r="M103" s="12">
        <v>0.35</v>
      </c>
      <c r="O103" s="13"/>
    </row>
    <row r="104" spans="1:15" ht="15.75" customHeight="1" x14ac:dyDescent="0.25">
      <c r="A104" s="1"/>
      <c r="B104" s="7" t="s">
        <v>23</v>
      </c>
      <c r="C104" s="7">
        <v>1197831</v>
      </c>
      <c r="D104" s="8">
        <v>44318</v>
      </c>
      <c r="E104" s="7" t="s">
        <v>24</v>
      </c>
      <c r="F104" s="7" t="s">
        <v>25</v>
      </c>
      <c r="G104" s="7" t="s">
        <v>26</v>
      </c>
      <c r="H104" s="7" t="s">
        <v>19</v>
      </c>
      <c r="I104" s="9">
        <v>0.35</v>
      </c>
      <c r="J104" s="10">
        <v>7750</v>
      </c>
      <c r="K104" s="11">
        <f t="shared" si="2"/>
        <v>2712.5</v>
      </c>
      <c r="L104" s="11">
        <f t="shared" si="3"/>
        <v>949.37499999999989</v>
      </c>
      <c r="M104" s="12">
        <v>0.35</v>
      </c>
      <c r="O104" s="13"/>
    </row>
    <row r="105" spans="1:15" ht="15.75" customHeight="1" x14ac:dyDescent="0.25">
      <c r="A105" s="1"/>
      <c r="B105" s="7" t="s">
        <v>23</v>
      </c>
      <c r="C105" s="7">
        <v>1197831</v>
      </c>
      <c r="D105" s="8">
        <v>44318</v>
      </c>
      <c r="E105" s="7" t="s">
        <v>24</v>
      </c>
      <c r="F105" s="7" t="s">
        <v>25</v>
      </c>
      <c r="G105" s="7" t="s">
        <v>26</v>
      </c>
      <c r="H105" s="7" t="s">
        <v>20</v>
      </c>
      <c r="I105" s="9">
        <v>0.4</v>
      </c>
      <c r="J105" s="10">
        <v>7000</v>
      </c>
      <c r="K105" s="11">
        <f t="shared" si="2"/>
        <v>2800</v>
      </c>
      <c r="L105" s="11">
        <f t="shared" si="3"/>
        <v>1260</v>
      </c>
      <c r="M105" s="12">
        <v>0.45</v>
      </c>
      <c r="O105" s="13"/>
    </row>
    <row r="106" spans="1:15" ht="15.75" customHeight="1" x14ac:dyDescent="0.25">
      <c r="A106" s="1"/>
      <c r="B106" s="7" t="s">
        <v>23</v>
      </c>
      <c r="C106" s="7">
        <v>1197831</v>
      </c>
      <c r="D106" s="8">
        <v>44318</v>
      </c>
      <c r="E106" s="7" t="s">
        <v>24</v>
      </c>
      <c r="F106" s="7" t="s">
        <v>25</v>
      </c>
      <c r="G106" s="7" t="s">
        <v>26</v>
      </c>
      <c r="H106" s="7" t="s">
        <v>21</v>
      </c>
      <c r="I106" s="9">
        <v>0.45</v>
      </c>
      <c r="J106" s="10">
        <v>6000</v>
      </c>
      <c r="K106" s="11">
        <f t="shared" si="2"/>
        <v>2700</v>
      </c>
      <c r="L106" s="11">
        <f t="shared" si="3"/>
        <v>810</v>
      </c>
      <c r="M106" s="12">
        <v>0.3</v>
      </c>
      <c r="O106" s="13"/>
    </row>
    <row r="107" spans="1:15" ht="15.75" customHeight="1" x14ac:dyDescent="0.25">
      <c r="A107" s="1"/>
      <c r="B107" s="7" t="s">
        <v>23</v>
      </c>
      <c r="C107" s="7">
        <v>1197831</v>
      </c>
      <c r="D107" s="8">
        <v>44318</v>
      </c>
      <c r="E107" s="7" t="s">
        <v>24</v>
      </c>
      <c r="F107" s="7" t="s">
        <v>25</v>
      </c>
      <c r="G107" s="7" t="s">
        <v>26</v>
      </c>
      <c r="H107" s="7" t="s">
        <v>22</v>
      </c>
      <c r="I107" s="9">
        <v>0.4</v>
      </c>
      <c r="J107" s="10">
        <v>9500</v>
      </c>
      <c r="K107" s="11">
        <f t="shared" si="2"/>
        <v>3800</v>
      </c>
      <c r="L107" s="11">
        <f t="shared" si="3"/>
        <v>1900</v>
      </c>
      <c r="M107" s="12">
        <v>0.5</v>
      </c>
      <c r="O107" s="13"/>
    </row>
    <row r="108" spans="1:15" ht="15.75" customHeight="1" x14ac:dyDescent="0.25">
      <c r="A108" s="1"/>
      <c r="B108" s="7" t="s">
        <v>23</v>
      </c>
      <c r="C108" s="7">
        <v>1197831</v>
      </c>
      <c r="D108" s="8">
        <v>44348</v>
      </c>
      <c r="E108" s="7" t="s">
        <v>24</v>
      </c>
      <c r="F108" s="7" t="s">
        <v>25</v>
      </c>
      <c r="G108" s="7" t="s">
        <v>26</v>
      </c>
      <c r="H108" s="7" t="s">
        <v>17</v>
      </c>
      <c r="I108" s="9">
        <v>0.4</v>
      </c>
      <c r="J108" s="10">
        <v>9500</v>
      </c>
      <c r="K108" s="11">
        <f t="shared" si="2"/>
        <v>3800</v>
      </c>
      <c r="L108" s="11">
        <f t="shared" si="3"/>
        <v>1330</v>
      </c>
      <c r="M108" s="12">
        <v>0.35</v>
      </c>
      <c r="O108" s="13"/>
    </row>
    <row r="109" spans="1:15" ht="15.75" customHeight="1" x14ac:dyDescent="0.25">
      <c r="A109" s="1"/>
      <c r="B109" s="7" t="s">
        <v>23</v>
      </c>
      <c r="C109" s="7">
        <v>1197831</v>
      </c>
      <c r="D109" s="8">
        <v>44348</v>
      </c>
      <c r="E109" s="7" t="s">
        <v>24</v>
      </c>
      <c r="F109" s="7" t="s">
        <v>25</v>
      </c>
      <c r="G109" s="7" t="s">
        <v>26</v>
      </c>
      <c r="H109" s="7" t="s">
        <v>18</v>
      </c>
      <c r="I109" s="9">
        <v>0.45</v>
      </c>
      <c r="J109" s="10">
        <v>9500</v>
      </c>
      <c r="K109" s="11">
        <f t="shared" si="2"/>
        <v>4275</v>
      </c>
      <c r="L109" s="11">
        <f t="shared" si="3"/>
        <v>1496.25</v>
      </c>
      <c r="M109" s="12">
        <v>0.35</v>
      </c>
      <c r="O109" s="13"/>
    </row>
    <row r="110" spans="1:15" ht="15.75" customHeight="1" x14ac:dyDescent="0.25">
      <c r="A110" s="1"/>
      <c r="B110" s="7" t="s">
        <v>23</v>
      </c>
      <c r="C110" s="7">
        <v>1197831</v>
      </c>
      <c r="D110" s="8">
        <v>44348</v>
      </c>
      <c r="E110" s="7" t="s">
        <v>24</v>
      </c>
      <c r="F110" s="7" t="s">
        <v>25</v>
      </c>
      <c r="G110" s="7" t="s">
        <v>26</v>
      </c>
      <c r="H110" s="7" t="s">
        <v>19</v>
      </c>
      <c r="I110" s="9">
        <v>0.4</v>
      </c>
      <c r="J110" s="10">
        <v>8000</v>
      </c>
      <c r="K110" s="11">
        <f t="shared" si="2"/>
        <v>3200</v>
      </c>
      <c r="L110" s="11">
        <f t="shared" si="3"/>
        <v>1120</v>
      </c>
      <c r="M110" s="12">
        <v>0.35</v>
      </c>
      <c r="O110" s="13"/>
    </row>
    <row r="111" spans="1:15" ht="15.75" customHeight="1" x14ac:dyDescent="0.25">
      <c r="A111" s="1"/>
      <c r="B111" s="7" t="s">
        <v>23</v>
      </c>
      <c r="C111" s="7">
        <v>1197831</v>
      </c>
      <c r="D111" s="8">
        <v>44348</v>
      </c>
      <c r="E111" s="7" t="s">
        <v>24</v>
      </c>
      <c r="F111" s="7" t="s">
        <v>25</v>
      </c>
      <c r="G111" s="7" t="s">
        <v>26</v>
      </c>
      <c r="H111" s="7" t="s">
        <v>20</v>
      </c>
      <c r="I111" s="9">
        <v>0.4</v>
      </c>
      <c r="J111" s="10">
        <v>7500</v>
      </c>
      <c r="K111" s="11">
        <f t="shared" si="2"/>
        <v>3000</v>
      </c>
      <c r="L111" s="11">
        <f t="shared" si="3"/>
        <v>1350</v>
      </c>
      <c r="M111" s="12">
        <v>0.45</v>
      </c>
      <c r="O111" s="13"/>
    </row>
    <row r="112" spans="1:15" ht="15.75" customHeight="1" x14ac:dyDescent="0.25">
      <c r="A112" s="1"/>
      <c r="B112" s="7" t="s">
        <v>23</v>
      </c>
      <c r="C112" s="7">
        <v>1197831</v>
      </c>
      <c r="D112" s="8">
        <v>44348</v>
      </c>
      <c r="E112" s="7" t="s">
        <v>24</v>
      </c>
      <c r="F112" s="7" t="s">
        <v>25</v>
      </c>
      <c r="G112" s="7" t="s">
        <v>26</v>
      </c>
      <c r="H112" s="7" t="s">
        <v>21</v>
      </c>
      <c r="I112" s="9">
        <v>0.45</v>
      </c>
      <c r="J112" s="10">
        <v>6500</v>
      </c>
      <c r="K112" s="11">
        <f t="shared" si="2"/>
        <v>2925</v>
      </c>
      <c r="L112" s="11">
        <f t="shared" si="3"/>
        <v>877.5</v>
      </c>
      <c r="M112" s="12">
        <v>0.3</v>
      </c>
      <c r="O112" s="13"/>
    </row>
    <row r="113" spans="1:15" ht="15.75" customHeight="1" x14ac:dyDescent="0.25">
      <c r="A113" s="1"/>
      <c r="B113" s="7" t="s">
        <v>23</v>
      </c>
      <c r="C113" s="7">
        <v>1197831</v>
      </c>
      <c r="D113" s="8">
        <v>44348</v>
      </c>
      <c r="E113" s="7" t="s">
        <v>24</v>
      </c>
      <c r="F113" s="7" t="s">
        <v>25</v>
      </c>
      <c r="G113" s="7" t="s">
        <v>26</v>
      </c>
      <c r="H113" s="7" t="s">
        <v>22</v>
      </c>
      <c r="I113" s="9">
        <v>0.5</v>
      </c>
      <c r="J113" s="10">
        <v>10000</v>
      </c>
      <c r="K113" s="11">
        <f t="shared" si="2"/>
        <v>5000</v>
      </c>
      <c r="L113" s="11">
        <f t="shared" si="3"/>
        <v>2500</v>
      </c>
      <c r="M113" s="12">
        <v>0.5</v>
      </c>
      <c r="O113" s="13"/>
    </row>
    <row r="114" spans="1:15" ht="15.75" customHeight="1" x14ac:dyDescent="0.25">
      <c r="A114" s="1"/>
      <c r="B114" s="7" t="s">
        <v>23</v>
      </c>
      <c r="C114" s="7">
        <v>1197831</v>
      </c>
      <c r="D114" s="8">
        <v>44380</v>
      </c>
      <c r="E114" s="7" t="s">
        <v>24</v>
      </c>
      <c r="F114" s="7" t="s">
        <v>25</v>
      </c>
      <c r="G114" s="7" t="s">
        <v>26</v>
      </c>
      <c r="H114" s="7" t="s">
        <v>17</v>
      </c>
      <c r="I114" s="9">
        <v>0.4</v>
      </c>
      <c r="J114" s="10">
        <v>9500</v>
      </c>
      <c r="K114" s="11">
        <f t="shared" si="2"/>
        <v>3800</v>
      </c>
      <c r="L114" s="11">
        <f t="shared" si="3"/>
        <v>1330</v>
      </c>
      <c r="M114" s="12">
        <v>0.35</v>
      </c>
      <c r="O114" s="13"/>
    </row>
    <row r="115" spans="1:15" ht="15.75" customHeight="1" x14ac:dyDescent="0.25">
      <c r="A115" s="1"/>
      <c r="B115" s="7" t="s">
        <v>23</v>
      </c>
      <c r="C115" s="7">
        <v>1197831</v>
      </c>
      <c r="D115" s="8">
        <v>44380</v>
      </c>
      <c r="E115" s="7" t="s">
        <v>24</v>
      </c>
      <c r="F115" s="7" t="s">
        <v>25</v>
      </c>
      <c r="G115" s="7" t="s">
        <v>26</v>
      </c>
      <c r="H115" s="7" t="s">
        <v>18</v>
      </c>
      <c r="I115" s="9">
        <v>0.45</v>
      </c>
      <c r="J115" s="10">
        <v>9500</v>
      </c>
      <c r="K115" s="11">
        <f t="shared" si="2"/>
        <v>4275</v>
      </c>
      <c r="L115" s="11">
        <f t="shared" si="3"/>
        <v>1496.25</v>
      </c>
      <c r="M115" s="12">
        <v>0.35</v>
      </c>
      <c r="O115" s="13"/>
    </row>
    <row r="116" spans="1:15" ht="15.75" customHeight="1" x14ac:dyDescent="0.25">
      <c r="A116" s="1"/>
      <c r="B116" s="7" t="s">
        <v>23</v>
      </c>
      <c r="C116" s="7">
        <v>1197831</v>
      </c>
      <c r="D116" s="8">
        <v>44380</v>
      </c>
      <c r="E116" s="7" t="s">
        <v>24</v>
      </c>
      <c r="F116" s="7" t="s">
        <v>25</v>
      </c>
      <c r="G116" s="7" t="s">
        <v>26</v>
      </c>
      <c r="H116" s="7" t="s">
        <v>19</v>
      </c>
      <c r="I116" s="9">
        <v>0.4</v>
      </c>
      <c r="J116" s="10">
        <v>11000</v>
      </c>
      <c r="K116" s="11">
        <f t="shared" si="2"/>
        <v>4400</v>
      </c>
      <c r="L116" s="11">
        <f t="shared" si="3"/>
        <v>1540</v>
      </c>
      <c r="M116" s="12">
        <v>0.35</v>
      </c>
      <c r="O116" s="13"/>
    </row>
    <row r="117" spans="1:15" ht="15.75" customHeight="1" x14ac:dyDescent="0.25">
      <c r="A117" s="1"/>
      <c r="B117" s="7" t="s">
        <v>23</v>
      </c>
      <c r="C117" s="7">
        <v>1197831</v>
      </c>
      <c r="D117" s="8">
        <v>44380</v>
      </c>
      <c r="E117" s="7" t="s">
        <v>24</v>
      </c>
      <c r="F117" s="7" t="s">
        <v>25</v>
      </c>
      <c r="G117" s="7" t="s">
        <v>26</v>
      </c>
      <c r="H117" s="7" t="s">
        <v>20</v>
      </c>
      <c r="I117" s="9">
        <v>0.4</v>
      </c>
      <c r="J117" s="10">
        <v>7000</v>
      </c>
      <c r="K117" s="11">
        <f t="shared" si="2"/>
        <v>2800</v>
      </c>
      <c r="L117" s="11">
        <f t="shared" si="3"/>
        <v>1260</v>
      </c>
      <c r="M117" s="12">
        <v>0.45</v>
      </c>
      <c r="O117" s="13"/>
    </row>
    <row r="118" spans="1:15" ht="15.75" customHeight="1" x14ac:dyDescent="0.25">
      <c r="A118" s="1"/>
      <c r="B118" s="7" t="s">
        <v>23</v>
      </c>
      <c r="C118" s="7">
        <v>1197831</v>
      </c>
      <c r="D118" s="8">
        <v>44380</v>
      </c>
      <c r="E118" s="7" t="s">
        <v>24</v>
      </c>
      <c r="F118" s="7" t="s">
        <v>25</v>
      </c>
      <c r="G118" s="7" t="s">
        <v>26</v>
      </c>
      <c r="H118" s="7" t="s">
        <v>21</v>
      </c>
      <c r="I118" s="9">
        <v>0.45</v>
      </c>
      <c r="J118" s="10">
        <v>7000</v>
      </c>
      <c r="K118" s="11">
        <f t="shared" si="2"/>
        <v>3150</v>
      </c>
      <c r="L118" s="11">
        <f t="shared" si="3"/>
        <v>945</v>
      </c>
      <c r="M118" s="12">
        <v>0.3</v>
      </c>
      <c r="O118" s="13"/>
    </row>
    <row r="119" spans="1:15" ht="15.75" customHeight="1" x14ac:dyDescent="0.25">
      <c r="A119" s="1"/>
      <c r="B119" s="7" t="s">
        <v>23</v>
      </c>
      <c r="C119" s="7">
        <v>1197831</v>
      </c>
      <c r="D119" s="8">
        <v>44380</v>
      </c>
      <c r="E119" s="7" t="s">
        <v>24</v>
      </c>
      <c r="F119" s="7" t="s">
        <v>25</v>
      </c>
      <c r="G119" s="7" t="s">
        <v>26</v>
      </c>
      <c r="H119" s="7" t="s">
        <v>22</v>
      </c>
      <c r="I119" s="9">
        <v>0.5</v>
      </c>
      <c r="J119" s="10">
        <v>9750</v>
      </c>
      <c r="K119" s="11">
        <f t="shared" si="2"/>
        <v>4875</v>
      </c>
      <c r="L119" s="11">
        <f t="shared" si="3"/>
        <v>2437.5</v>
      </c>
      <c r="M119" s="12">
        <v>0.5</v>
      </c>
      <c r="O119" s="13"/>
    </row>
    <row r="120" spans="1:15" ht="15.75" customHeight="1" x14ac:dyDescent="0.25">
      <c r="A120" s="1"/>
      <c r="B120" s="7" t="s">
        <v>23</v>
      </c>
      <c r="C120" s="7">
        <v>1197831</v>
      </c>
      <c r="D120" s="8">
        <v>44413</v>
      </c>
      <c r="E120" s="7" t="s">
        <v>24</v>
      </c>
      <c r="F120" s="7" t="s">
        <v>25</v>
      </c>
      <c r="G120" s="7" t="s">
        <v>26</v>
      </c>
      <c r="H120" s="7" t="s">
        <v>17</v>
      </c>
      <c r="I120" s="9">
        <v>0.4</v>
      </c>
      <c r="J120" s="10">
        <v>9250</v>
      </c>
      <c r="K120" s="11">
        <f t="shared" si="2"/>
        <v>3700</v>
      </c>
      <c r="L120" s="11">
        <f t="shared" si="3"/>
        <v>1295</v>
      </c>
      <c r="M120" s="12">
        <v>0.35</v>
      </c>
      <c r="O120" s="13"/>
    </row>
    <row r="121" spans="1:15" ht="15.75" customHeight="1" x14ac:dyDescent="0.25">
      <c r="A121" s="1"/>
      <c r="B121" s="7" t="s">
        <v>23</v>
      </c>
      <c r="C121" s="7">
        <v>1197831</v>
      </c>
      <c r="D121" s="8">
        <v>44413</v>
      </c>
      <c r="E121" s="7" t="s">
        <v>24</v>
      </c>
      <c r="F121" s="7" t="s">
        <v>25</v>
      </c>
      <c r="G121" s="7" t="s">
        <v>26</v>
      </c>
      <c r="H121" s="7" t="s">
        <v>18</v>
      </c>
      <c r="I121" s="9">
        <v>0.45</v>
      </c>
      <c r="J121" s="10">
        <v>9250</v>
      </c>
      <c r="K121" s="11">
        <f t="shared" si="2"/>
        <v>4162.5</v>
      </c>
      <c r="L121" s="11">
        <f t="shared" si="3"/>
        <v>1456.875</v>
      </c>
      <c r="M121" s="12">
        <v>0.35</v>
      </c>
      <c r="O121" s="13"/>
    </row>
    <row r="122" spans="1:15" ht="15.75" customHeight="1" x14ac:dyDescent="0.25">
      <c r="A122" s="1"/>
      <c r="B122" s="7" t="s">
        <v>23</v>
      </c>
      <c r="C122" s="7">
        <v>1197831</v>
      </c>
      <c r="D122" s="8">
        <v>44413</v>
      </c>
      <c r="E122" s="7" t="s">
        <v>24</v>
      </c>
      <c r="F122" s="7" t="s">
        <v>25</v>
      </c>
      <c r="G122" s="7" t="s">
        <v>26</v>
      </c>
      <c r="H122" s="7" t="s">
        <v>19</v>
      </c>
      <c r="I122" s="9">
        <v>0.4</v>
      </c>
      <c r="J122" s="10">
        <v>11000</v>
      </c>
      <c r="K122" s="11">
        <f t="shared" si="2"/>
        <v>4400</v>
      </c>
      <c r="L122" s="11">
        <f t="shared" si="3"/>
        <v>1540</v>
      </c>
      <c r="M122" s="12">
        <v>0.35</v>
      </c>
      <c r="O122" s="13"/>
    </row>
    <row r="123" spans="1:15" ht="15.75" customHeight="1" x14ac:dyDescent="0.25">
      <c r="A123" s="1"/>
      <c r="B123" s="7" t="s">
        <v>23</v>
      </c>
      <c r="C123" s="7">
        <v>1197831</v>
      </c>
      <c r="D123" s="8">
        <v>44413</v>
      </c>
      <c r="E123" s="7" t="s">
        <v>24</v>
      </c>
      <c r="F123" s="7" t="s">
        <v>25</v>
      </c>
      <c r="G123" s="7" t="s">
        <v>26</v>
      </c>
      <c r="H123" s="7" t="s">
        <v>20</v>
      </c>
      <c r="I123" s="9">
        <v>0.4</v>
      </c>
      <c r="J123" s="10">
        <v>6500</v>
      </c>
      <c r="K123" s="11">
        <f t="shared" si="2"/>
        <v>2600</v>
      </c>
      <c r="L123" s="11">
        <f t="shared" si="3"/>
        <v>1170</v>
      </c>
      <c r="M123" s="12">
        <v>0.45</v>
      </c>
      <c r="O123" s="13"/>
    </row>
    <row r="124" spans="1:15" ht="15.75" customHeight="1" x14ac:dyDescent="0.25">
      <c r="A124" s="1"/>
      <c r="B124" s="7" t="s">
        <v>23</v>
      </c>
      <c r="C124" s="7">
        <v>1197831</v>
      </c>
      <c r="D124" s="8">
        <v>44413</v>
      </c>
      <c r="E124" s="7" t="s">
        <v>24</v>
      </c>
      <c r="F124" s="7" t="s">
        <v>25</v>
      </c>
      <c r="G124" s="7" t="s">
        <v>26</v>
      </c>
      <c r="H124" s="7" t="s">
        <v>21</v>
      </c>
      <c r="I124" s="9">
        <v>0.45</v>
      </c>
      <c r="J124" s="10">
        <v>6500</v>
      </c>
      <c r="K124" s="11">
        <f t="shared" si="2"/>
        <v>2925</v>
      </c>
      <c r="L124" s="11">
        <f t="shared" si="3"/>
        <v>877.5</v>
      </c>
      <c r="M124" s="12">
        <v>0.3</v>
      </c>
      <c r="O124" s="13"/>
    </row>
    <row r="125" spans="1:15" ht="15.75" customHeight="1" x14ac:dyDescent="0.25">
      <c r="A125" s="1"/>
      <c r="B125" s="7" t="s">
        <v>23</v>
      </c>
      <c r="C125" s="7">
        <v>1197831</v>
      </c>
      <c r="D125" s="8">
        <v>44413</v>
      </c>
      <c r="E125" s="7" t="s">
        <v>24</v>
      </c>
      <c r="F125" s="7" t="s">
        <v>25</v>
      </c>
      <c r="G125" s="7" t="s">
        <v>26</v>
      </c>
      <c r="H125" s="7" t="s">
        <v>22</v>
      </c>
      <c r="I125" s="9">
        <v>0.5</v>
      </c>
      <c r="J125" s="10">
        <v>9000</v>
      </c>
      <c r="K125" s="11">
        <f t="shared" si="2"/>
        <v>4500</v>
      </c>
      <c r="L125" s="11">
        <f t="shared" si="3"/>
        <v>2250</v>
      </c>
      <c r="M125" s="12">
        <v>0.5</v>
      </c>
      <c r="O125" s="13"/>
    </row>
    <row r="126" spans="1:15" ht="15.75" customHeight="1" x14ac:dyDescent="0.25">
      <c r="A126" s="1"/>
      <c r="B126" s="7" t="s">
        <v>23</v>
      </c>
      <c r="C126" s="7">
        <v>1197831</v>
      </c>
      <c r="D126" s="8">
        <v>44441</v>
      </c>
      <c r="E126" s="7" t="s">
        <v>24</v>
      </c>
      <c r="F126" s="7" t="s">
        <v>25</v>
      </c>
      <c r="G126" s="7" t="s">
        <v>26</v>
      </c>
      <c r="H126" s="7" t="s">
        <v>17</v>
      </c>
      <c r="I126" s="9">
        <v>0.45</v>
      </c>
      <c r="J126" s="10">
        <v>8500</v>
      </c>
      <c r="K126" s="11">
        <f t="shared" si="2"/>
        <v>3825</v>
      </c>
      <c r="L126" s="11">
        <f t="shared" si="3"/>
        <v>1338.75</v>
      </c>
      <c r="M126" s="12">
        <v>0.35</v>
      </c>
      <c r="O126" s="13"/>
    </row>
    <row r="127" spans="1:15" ht="15.75" customHeight="1" x14ac:dyDescent="0.25">
      <c r="A127" s="1"/>
      <c r="B127" s="7" t="s">
        <v>23</v>
      </c>
      <c r="C127" s="7">
        <v>1197831</v>
      </c>
      <c r="D127" s="8">
        <v>44441</v>
      </c>
      <c r="E127" s="7" t="s">
        <v>24</v>
      </c>
      <c r="F127" s="7" t="s">
        <v>25</v>
      </c>
      <c r="G127" s="7" t="s">
        <v>26</v>
      </c>
      <c r="H127" s="7" t="s">
        <v>18</v>
      </c>
      <c r="I127" s="9">
        <v>0.45</v>
      </c>
      <c r="J127" s="10">
        <v>8500</v>
      </c>
      <c r="K127" s="11">
        <f t="shared" si="2"/>
        <v>3825</v>
      </c>
      <c r="L127" s="11">
        <f t="shared" si="3"/>
        <v>1338.75</v>
      </c>
      <c r="M127" s="12">
        <v>0.35</v>
      </c>
      <c r="O127" s="13"/>
    </row>
    <row r="128" spans="1:15" ht="15.75" customHeight="1" x14ac:dyDescent="0.25">
      <c r="A128" s="1"/>
      <c r="B128" s="7" t="s">
        <v>23</v>
      </c>
      <c r="C128" s="7">
        <v>1197831</v>
      </c>
      <c r="D128" s="8">
        <v>44441</v>
      </c>
      <c r="E128" s="7" t="s">
        <v>24</v>
      </c>
      <c r="F128" s="7" t="s">
        <v>25</v>
      </c>
      <c r="G128" s="7" t="s">
        <v>26</v>
      </c>
      <c r="H128" s="7" t="s">
        <v>19</v>
      </c>
      <c r="I128" s="9">
        <v>0.5</v>
      </c>
      <c r="J128" s="10">
        <v>9000</v>
      </c>
      <c r="K128" s="11">
        <f t="shared" si="2"/>
        <v>4500</v>
      </c>
      <c r="L128" s="11">
        <f t="shared" si="3"/>
        <v>1575</v>
      </c>
      <c r="M128" s="12">
        <v>0.35</v>
      </c>
      <c r="O128" s="13"/>
    </row>
    <row r="129" spans="1:15" ht="15.75" customHeight="1" x14ac:dyDescent="0.25">
      <c r="A129" s="1"/>
      <c r="B129" s="7" t="s">
        <v>23</v>
      </c>
      <c r="C129" s="7">
        <v>1197831</v>
      </c>
      <c r="D129" s="8">
        <v>44441</v>
      </c>
      <c r="E129" s="7" t="s">
        <v>24</v>
      </c>
      <c r="F129" s="7" t="s">
        <v>25</v>
      </c>
      <c r="G129" s="7" t="s">
        <v>26</v>
      </c>
      <c r="H129" s="7" t="s">
        <v>20</v>
      </c>
      <c r="I129" s="9">
        <v>0.5</v>
      </c>
      <c r="J129" s="10">
        <v>6250</v>
      </c>
      <c r="K129" s="11">
        <f t="shared" si="2"/>
        <v>3125</v>
      </c>
      <c r="L129" s="11">
        <f t="shared" si="3"/>
        <v>1406.25</v>
      </c>
      <c r="M129" s="12">
        <v>0.45</v>
      </c>
      <c r="O129" s="13"/>
    </row>
    <row r="130" spans="1:15" ht="15.75" customHeight="1" x14ac:dyDescent="0.25">
      <c r="A130" s="1"/>
      <c r="B130" s="7" t="s">
        <v>23</v>
      </c>
      <c r="C130" s="7">
        <v>1197831</v>
      </c>
      <c r="D130" s="8">
        <v>44441</v>
      </c>
      <c r="E130" s="7" t="s">
        <v>24</v>
      </c>
      <c r="F130" s="7" t="s">
        <v>25</v>
      </c>
      <c r="G130" s="7" t="s">
        <v>26</v>
      </c>
      <c r="H130" s="7" t="s">
        <v>21</v>
      </c>
      <c r="I130" s="9">
        <v>0.45</v>
      </c>
      <c r="J130" s="10">
        <v>6250</v>
      </c>
      <c r="K130" s="11">
        <f t="shared" si="2"/>
        <v>2812.5</v>
      </c>
      <c r="L130" s="11">
        <f t="shared" si="3"/>
        <v>843.75</v>
      </c>
      <c r="M130" s="12">
        <v>0.3</v>
      </c>
      <c r="O130" s="13"/>
    </row>
    <row r="131" spans="1:15" ht="15.75" customHeight="1" x14ac:dyDescent="0.25">
      <c r="A131" s="1"/>
      <c r="B131" s="7" t="s">
        <v>23</v>
      </c>
      <c r="C131" s="7">
        <v>1197831</v>
      </c>
      <c r="D131" s="8">
        <v>44441</v>
      </c>
      <c r="E131" s="7" t="s">
        <v>24</v>
      </c>
      <c r="F131" s="7" t="s">
        <v>25</v>
      </c>
      <c r="G131" s="7" t="s">
        <v>26</v>
      </c>
      <c r="H131" s="7" t="s">
        <v>22</v>
      </c>
      <c r="I131" s="9">
        <v>0.55000000000000004</v>
      </c>
      <c r="J131" s="10">
        <v>8500</v>
      </c>
      <c r="K131" s="11">
        <f t="shared" si="2"/>
        <v>4675</v>
      </c>
      <c r="L131" s="11">
        <f t="shared" si="3"/>
        <v>2337.5</v>
      </c>
      <c r="M131" s="12">
        <v>0.5</v>
      </c>
      <c r="O131" s="13"/>
    </row>
    <row r="132" spans="1:15" ht="15.75" customHeight="1" x14ac:dyDescent="0.25">
      <c r="A132" s="1"/>
      <c r="B132" s="7" t="s">
        <v>23</v>
      </c>
      <c r="C132" s="7">
        <v>1197831</v>
      </c>
      <c r="D132" s="8">
        <v>44470</v>
      </c>
      <c r="E132" s="7" t="s">
        <v>24</v>
      </c>
      <c r="F132" s="7" t="s">
        <v>25</v>
      </c>
      <c r="G132" s="7" t="s">
        <v>26</v>
      </c>
      <c r="H132" s="7" t="s">
        <v>17</v>
      </c>
      <c r="I132" s="9">
        <v>0.45</v>
      </c>
      <c r="J132" s="10">
        <v>8000</v>
      </c>
      <c r="K132" s="11">
        <f t="shared" si="2"/>
        <v>3600</v>
      </c>
      <c r="L132" s="11">
        <f t="shared" si="3"/>
        <v>1260</v>
      </c>
      <c r="M132" s="12">
        <v>0.35</v>
      </c>
      <c r="O132" s="13"/>
    </row>
    <row r="133" spans="1:15" ht="15.75" customHeight="1" x14ac:dyDescent="0.25">
      <c r="A133" s="1"/>
      <c r="B133" s="7" t="s">
        <v>23</v>
      </c>
      <c r="C133" s="7">
        <v>1197831</v>
      </c>
      <c r="D133" s="8">
        <v>44470</v>
      </c>
      <c r="E133" s="7" t="s">
        <v>24</v>
      </c>
      <c r="F133" s="7" t="s">
        <v>25</v>
      </c>
      <c r="G133" s="7" t="s">
        <v>26</v>
      </c>
      <c r="H133" s="7" t="s">
        <v>18</v>
      </c>
      <c r="I133" s="9">
        <v>0.45</v>
      </c>
      <c r="J133" s="10">
        <v>8000</v>
      </c>
      <c r="K133" s="11">
        <f t="shared" si="2"/>
        <v>3600</v>
      </c>
      <c r="L133" s="11">
        <f t="shared" si="3"/>
        <v>1260</v>
      </c>
      <c r="M133" s="12">
        <v>0.35</v>
      </c>
      <c r="O133" s="13"/>
    </row>
    <row r="134" spans="1:15" ht="15.75" customHeight="1" x14ac:dyDescent="0.25">
      <c r="A134" s="1"/>
      <c r="B134" s="7" t="s">
        <v>23</v>
      </c>
      <c r="C134" s="7">
        <v>1197831</v>
      </c>
      <c r="D134" s="8">
        <v>44470</v>
      </c>
      <c r="E134" s="7" t="s">
        <v>24</v>
      </c>
      <c r="F134" s="7" t="s">
        <v>25</v>
      </c>
      <c r="G134" s="7" t="s">
        <v>26</v>
      </c>
      <c r="H134" s="7" t="s">
        <v>19</v>
      </c>
      <c r="I134" s="9">
        <v>0.5</v>
      </c>
      <c r="J134" s="10">
        <v>7500</v>
      </c>
      <c r="K134" s="11">
        <f t="shared" ref="K134:K197" si="4">I134*J134</f>
        <v>3750</v>
      </c>
      <c r="L134" s="11">
        <f t="shared" ref="L134:L197" si="5">K134*M134</f>
        <v>1312.5</v>
      </c>
      <c r="M134" s="12">
        <v>0.35</v>
      </c>
      <c r="O134" s="13"/>
    </row>
    <row r="135" spans="1:15" ht="15.75" customHeight="1" x14ac:dyDescent="0.25">
      <c r="A135" s="1"/>
      <c r="B135" s="7" t="s">
        <v>23</v>
      </c>
      <c r="C135" s="7">
        <v>1197831</v>
      </c>
      <c r="D135" s="8">
        <v>44470</v>
      </c>
      <c r="E135" s="7" t="s">
        <v>24</v>
      </c>
      <c r="F135" s="7" t="s">
        <v>25</v>
      </c>
      <c r="G135" s="7" t="s">
        <v>26</v>
      </c>
      <c r="H135" s="7" t="s">
        <v>20</v>
      </c>
      <c r="I135" s="9">
        <v>0.5</v>
      </c>
      <c r="J135" s="10">
        <v>6000</v>
      </c>
      <c r="K135" s="11">
        <f t="shared" si="4"/>
        <v>3000</v>
      </c>
      <c r="L135" s="11">
        <f t="shared" si="5"/>
        <v>1350</v>
      </c>
      <c r="M135" s="12">
        <v>0.45</v>
      </c>
      <c r="O135" s="13"/>
    </row>
    <row r="136" spans="1:15" ht="15.75" customHeight="1" x14ac:dyDescent="0.25">
      <c r="A136" s="1"/>
      <c r="B136" s="7" t="s">
        <v>23</v>
      </c>
      <c r="C136" s="7">
        <v>1197831</v>
      </c>
      <c r="D136" s="8">
        <v>44470</v>
      </c>
      <c r="E136" s="7" t="s">
        <v>24</v>
      </c>
      <c r="F136" s="7" t="s">
        <v>25</v>
      </c>
      <c r="G136" s="7" t="s">
        <v>26</v>
      </c>
      <c r="H136" s="7" t="s">
        <v>21</v>
      </c>
      <c r="I136" s="9">
        <v>0.45</v>
      </c>
      <c r="J136" s="10">
        <v>5750</v>
      </c>
      <c r="K136" s="11">
        <f t="shared" si="4"/>
        <v>2587.5</v>
      </c>
      <c r="L136" s="11">
        <f t="shared" si="5"/>
        <v>776.25</v>
      </c>
      <c r="M136" s="12">
        <v>0.3</v>
      </c>
      <c r="O136" s="13"/>
    </row>
    <row r="137" spans="1:15" ht="15.75" customHeight="1" x14ac:dyDescent="0.25">
      <c r="A137" s="1"/>
      <c r="B137" s="7" t="s">
        <v>23</v>
      </c>
      <c r="C137" s="7">
        <v>1197831</v>
      </c>
      <c r="D137" s="8">
        <v>44470</v>
      </c>
      <c r="E137" s="7" t="s">
        <v>24</v>
      </c>
      <c r="F137" s="7" t="s">
        <v>25</v>
      </c>
      <c r="G137" s="7" t="s">
        <v>26</v>
      </c>
      <c r="H137" s="7" t="s">
        <v>22</v>
      </c>
      <c r="I137" s="9">
        <v>0.55000000000000004</v>
      </c>
      <c r="J137" s="10">
        <v>7500</v>
      </c>
      <c r="K137" s="11">
        <f t="shared" si="4"/>
        <v>4125</v>
      </c>
      <c r="L137" s="11">
        <f t="shared" si="5"/>
        <v>2062.5</v>
      </c>
      <c r="M137" s="12">
        <v>0.5</v>
      </c>
      <c r="O137" s="13"/>
    </row>
    <row r="138" spans="1:15" ht="15.75" customHeight="1" x14ac:dyDescent="0.25">
      <c r="A138" s="1"/>
      <c r="B138" s="7" t="s">
        <v>23</v>
      </c>
      <c r="C138" s="7">
        <v>1197831</v>
      </c>
      <c r="D138" s="8">
        <v>44502</v>
      </c>
      <c r="E138" s="7" t="s">
        <v>24</v>
      </c>
      <c r="F138" s="7" t="s">
        <v>25</v>
      </c>
      <c r="G138" s="7" t="s">
        <v>26</v>
      </c>
      <c r="H138" s="7" t="s">
        <v>17</v>
      </c>
      <c r="I138" s="9">
        <v>0.45</v>
      </c>
      <c r="J138" s="10">
        <v>9000</v>
      </c>
      <c r="K138" s="11">
        <f t="shared" si="4"/>
        <v>4050</v>
      </c>
      <c r="L138" s="11">
        <f t="shared" si="5"/>
        <v>1417.5</v>
      </c>
      <c r="M138" s="12">
        <v>0.35</v>
      </c>
      <c r="O138" s="13"/>
    </row>
    <row r="139" spans="1:15" ht="15.75" customHeight="1" x14ac:dyDescent="0.25">
      <c r="A139" s="1"/>
      <c r="B139" s="7" t="s">
        <v>23</v>
      </c>
      <c r="C139" s="7">
        <v>1197831</v>
      </c>
      <c r="D139" s="8">
        <v>44502</v>
      </c>
      <c r="E139" s="7" t="s">
        <v>24</v>
      </c>
      <c r="F139" s="7" t="s">
        <v>25</v>
      </c>
      <c r="G139" s="7" t="s">
        <v>26</v>
      </c>
      <c r="H139" s="7" t="s">
        <v>18</v>
      </c>
      <c r="I139" s="9">
        <v>0.45</v>
      </c>
      <c r="J139" s="10">
        <v>9000</v>
      </c>
      <c r="K139" s="11">
        <f t="shared" si="4"/>
        <v>4050</v>
      </c>
      <c r="L139" s="11">
        <f t="shared" si="5"/>
        <v>1417.5</v>
      </c>
      <c r="M139" s="12">
        <v>0.35</v>
      </c>
      <c r="O139" s="13"/>
    </row>
    <row r="140" spans="1:15" ht="15.75" customHeight="1" x14ac:dyDescent="0.25">
      <c r="A140" s="1"/>
      <c r="B140" s="7" t="s">
        <v>23</v>
      </c>
      <c r="C140" s="7">
        <v>1197831</v>
      </c>
      <c r="D140" s="8">
        <v>44502</v>
      </c>
      <c r="E140" s="7" t="s">
        <v>24</v>
      </c>
      <c r="F140" s="7" t="s">
        <v>25</v>
      </c>
      <c r="G140" s="7" t="s">
        <v>26</v>
      </c>
      <c r="H140" s="7" t="s">
        <v>19</v>
      </c>
      <c r="I140" s="9">
        <v>0.5</v>
      </c>
      <c r="J140" s="10">
        <v>8250</v>
      </c>
      <c r="K140" s="11">
        <f t="shared" si="4"/>
        <v>4125</v>
      </c>
      <c r="L140" s="11">
        <f t="shared" si="5"/>
        <v>1443.75</v>
      </c>
      <c r="M140" s="12">
        <v>0.35</v>
      </c>
      <c r="O140" s="13"/>
    </row>
    <row r="141" spans="1:15" ht="15.75" customHeight="1" x14ac:dyDescent="0.25">
      <c r="A141" s="1"/>
      <c r="B141" s="7" t="s">
        <v>23</v>
      </c>
      <c r="C141" s="7">
        <v>1197831</v>
      </c>
      <c r="D141" s="8">
        <v>44502</v>
      </c>
      <c r="E141" s="7" t="s">
        <v>24</v>
      </c>
      <c r="F141" s="7" t="s">
        <v>25</v>
      </c>
      <c r="G141" s="7" t="s">
        <v>26</v>
      </c>
      <c r="H141" s="7" t="s">
        <v>20</v>
      </c>
      <c r="I141" s="9">
        <v>0.5</v>
      </c>
      <c r="J141" s="10">
        <v>6750</v>
      </c>
      <c r="K141" s="11">
        <f t="shared" si="4"/>
        <v>3375</v>
      </c>
      <c r="L141" s="11">
        <f t="shared" si="5"/>
        <v>1518.75</v>
      </c>
      <c r="M141" s="12">
        <v>0.45</v>
      </c>
      <c r="O141" s="13"/>
    </row>
    <row r="142" spans="1:15" ht="15.75" customHeight="1" x14ac:dyDescent="0.25">
      <c r="A142" s="1"/>
      <c r="B142" s="7" t="s">
        <v>23</v>
      </c>
      <c r="C142" s="7">
        <v>1197831</v>
      </c>
      <c r="D142" s="8">
        <v>44502</v>
      </c>
      <c r="E142" s="7" t="s">
        <v>24</v>
      </c>
      <c r="F142" s="7" t="s">
        <v>25</v>
      </c>
      <c r="G142" s="7" t="s">
        <v>26</v>
      </c>
      <c r="H142" s="7" t="s">
        <v>21</v>
      </c>
      <c r="I142" s="9">
        <v>0.45</v>
      </c>
      <c r="J142" s="10">
        <v>6500</v>
      </c>
      <c r="K142" s="11">
        <f t="shared" si="4"/>
        <v>2925</v>
      </c>
      <c r="L142" s="11">
        <f t="shared" si="5"/>
        <v>877.5</v>
      </c>
      <c r="M142" s="12">
        <v>0.3</v>
      </c>
      <c r="O142" s="13"/>
    </row>
    <row r="143" spans="1:15" ht="15.75" customHeight="1" x14ac:dyDescent="0.25">
      <c r="A143" s="1"/>
      <c r="B143" s="7" t="s">
        <v>23</v>
      </c>
      <c r="C143" s="7">
        <v>1197831</v>
      </c>
      <c r="D143" s="8">
        <v>44502</v>
      </c>
      <c r="E143" s="7" t="s">
        <v>24</v>
      </c>
      <c r="F143" s="7" t="s">
        <v>25</v>
      </c>
      <c r="G143" s="7" t="s">
        <v>26</v>
      </c>
      <c r="H143" s="7" t="s">
        <v>22</v>
      </c>
      <c r="I143" s="9">
        <v>0.55000000000000004</v>
      </c>
      <c r="J143" s="10">
        <v>8500</v>
      </c>
      <c r="K143" s="11">
        <f t="shared" si="4"/>
        <v>4675</v>
      </c>
      <c r="L143" s="11">
        <f t="shared" si="5"/>
        <v>2337.5</v>
      </c>
      <c r="M143" s="12">
        <v>0.5</v>
      </c>
      <c r="O143" s="13"/>
    </row>
    <row r="144" spans="1:15" ht="15.75" customHeight="1" x14ac:dyDescent="0.25">
      <c r="A144" s="1"/>
      <c r="B144" s="7" t="s">
        <v>23</v>
      </c>
      <c r="C144" s="7">
        <v>1197831</v>
      </c>
      <c r="D144" s="8">
        <v>44531</v>
      </c>
      <c r="E144" s="7" t="s">
        <v>24</v>
      </c>
      <c r="F144" s="7" t="s">
        <v>25</v>
      </c>
      <c r="G144" s="7" t="s">
        <v>26</v>
      </c>
      <c r="H144" s="7" t="s">
        <v>17</v>
      </c>
      <c r="I144" s="9">
        <v>0.45</v>
      </c>
      <c r="J144" s="10">
        <v>9500</v>
      </c>
      <c r="K144" s="11">
        <f t="shared" si="4"/>
        <v>4275</v>
      </c>
      <c r="L144" s="11">
        <f t="shared" si="5"/>
        <v>1496.25</v>
      </c>
      <c r="M144" s="12">
        <v>0.35</v>
      </c>
      <c r="O144" s="13"/>
    </row>
    <row r="145" spans="1:15" ht="15.75" customHeight="1" x14ac:dyDescent="0.25">
      <c r="A145" s="1"/>
      <c r="B145" s="7" t="s">
        <v>23</v>
      </c>
      <c r="C145" s="7">
        <v>1197831</v>
      </c>
      <c r="D145" s="8">
        <v>44531</v>
      </c>
      <c r="E145" s="7" t="s">
        <v>24</v>
      </c>
      <c r="F145" s="7" t="s">
        <v>25</v>
      </c>
      <c r="G145" s="7" t="s">
        <v>26</v>
      </c>
      <c r="H145" s="7" t="s">
        <v>18</v>
      </c>
      <c r="I145" s="9">
        <v>0.45</v>
      </c>
      <c r="J145" s="10">
        <v>9500</v>
      </c>
      <c r="K145" s="11">
        <f t="shared" si="4"/>
        <v>4275</v>
      </c>
      <c r="L145" s="11">
        <f t="shared" si="5"/>
        <v>1496.25</v>
      </c>
      <c r="M145" s="12">
        <v>0.35</v>
      </c>
      <c r="O145" s="13"/>
    </row>
    <row r="146" spans="1:15" ht="15.75" customHeight="1" x14ac:dyDescent="0.25">
      <c r="A146" s="1"/>
      <c r="B146" s="7" t="s">
        <v>23</v>
      </c>
      <c r="C146" s="7">
        <v>1197831</v>
      </c>
      <c r="D146" s="8">
        <v>44531</v>
      </c>
      <c r="E146" s="7" t="s">
        <v>24</v>
      </c>
      <c r="F146" s="7" t="s">
        <v>25</v>
      </c>
      <c r="G146" s="7" t="s">
        <v>26</v>
      </c>
      <c r="H146" s="7" t="s">
        <v>19</v>
      </c>
      <c r="I146" s="9">
        <v>0.5</v>
      </c>
      <c r="J146" s="10">
        <v>8500</v>
      </c>
      <c r="K146" s="11">
        <f t="shared" si="4"/>
        <v>4250</v>
      </c>
      <c r="L146" s="11">
        <f t="shared" si="5"/>
        <v>1487.5</v>
      </c>
      <c r="M146" s="12">
        <v>0.35</v>
      </c>
      <c r="O146" s="13"/>
    </row>
    <row r="147" spans="1:15" ht="15.75" customHeight="1" x14ac:dyDescent="0.25">
      <c r="A147" s="1"/>
      <c r="B147" s="7" t="s">
        <v>23</v>
      </c>
      <c r="C147" s="7">
        <v>1197831</v>
      </c>
      <c r="D147" s="8">
        <v>44531</v>
      </c>
      <c r="E147" s="7" t="s">
        <v>24</v>
      </c>
      <c r="F147" s="7" t="s">
        <v>25</v>
      </c>
      <c r="G147" s="7" t="s">
        <v>26</v>
      </c>
      <c r="H147" s="7" t="s">
        <v>20</v>
      </c>
      <c r="I147" s="9">
        <v>0.5</v>
      </c>
      <c r="J147" s="10">
        <v>7000</v>
      </c>
      <c r="K147" s="11">
        <f t="shared" si="4"/>
        <v>3500</v>
      </c>
      <c r="L147" s="11">
        <f t="shared" si="5"/>
        <v>1575</v>
      </c>
      <c r="M147" s="12">
        <v>0.45</v>
      </c>
      <c r="O147" s="13"/>
    </row>
    <row r="148" spans="1:15" ht="15.75" customHeight="1" x14ac:dyDescent="0.25">
      <c r="A148" s="1"/>
      <c r="B148" s="7" t="s">
        <v>23</v>
      </c>
      <c r="C148" s="7">
        <v>1197831</v>
      </c>
      <c r="D148" s="8">
        <v>44531</v>
      </c>
      <c r="E148" s="7" t="s">
        <v>24</v>
      </c>
      <c r="F148" s="7" t="s">
        <v>25</v>
      </c>
      <c r="G148" s="7" t="s">
        <v>26</v>
      </c>
      <c r="H148" s="7" t="s">
        <v>21</v>
      </c>
      <c r="I148" s="9">
        <v>0.45</v>
      </c>
      <c r="J148" s="10">
        <v>6500</v>
      </c>
      <c r="K148" s="11">
        <f t="shared" si="4"/>
        <v>2925</v>
      </c>
      <c r="L148" s="11">
        <f t="shared" si="5"/>
        <v>877.5</v>
      </c>
      <c r="M148" s="12">
        <v>0.3</v>
      </c>
      <c r="O148" s="13"/>
    </row>
    <row r="149" spans="1:15" ht="15.75" customHeight="1" x14ac:dyDescent="0.25">
      <c r="A149" s="1"/>
      <c r="B149" s="7" t="s">
        <v>23</v>
      </c>
      <c r="C149" s="7">
        <v>1197831</v>
      </c>
      <c r="D149" s="8">
        <v>44531</v>
      </c>
      <c r="E149" s="7" t="s">
        <v>24</v>
      </c>
      <c r="F149" s="7" t="s">
        <v>25</v>
      </c>
      <c r="G149" s="7" t="s">
        <v>26</v>
      </c>
      <c r="H149" s="7" t="s">
        <v>22</v>
      </c>
      <c r="I149" s="9">
        <v>0.55000000000000004</v>
      </c>
      <c r="J149" s="10">
        <v>9000</v>
      </c>
      <c r="K149" s="11">
        <f t="shared" si="4"/>
        <v>4950</v>
      </c>
      <c r="L149" s="11">
        <f t="shared" si="5"/>
        <v>2475</v>
      </c>
      <c r="M149" s="12">
        <v>0.5</v>
      </c>
      <c r="O149" s="13"/>
    </row>
    <row r="150" spans="1:15" ht="15.75" customHeight="1" x14ac:dyDescent="0.25">
      <c r="A150" s="1"/>
      <c r="B150" s="7" t="s">
        <v>27</v>
      </c>
      <c r="C150" s="7">
        <v>1128299</v>
      </c>
      <c r="D150" s="8">
        <v>44216</v>
      </c>
      <c r="E150" s="7" t="s">
        <v>28</v>
      </c>
      <c r="F150" s="7" t="s">
        <v>29</v>
      </c>
      <c r="G150" s="7" t="s">
        <v>30</v>
      </c>
      <c r="H150" s="7" t="s">
        <v>17</v>
      </c>
      <c r="I150" s="9">
        <v>0.39999999999999997</v>
      </c>
      <c r="J150" s="10">
        <v>7750</v>
      </c>
      <c r="K150" s="11">
        <f t="shared" si="4"/>
        <v>3099.9999999999995</v>
      </c>
      <c r="L150" s="11">
        <f t="shared" si="5"/>
        <v>1085</v>
      </c>
      <c r="M150" s="12">
        <v>0.35000000000000003</v>
      </c>
      <c r="O150" s="1"/>
    </row>
    <row r="151" spans="1:15" ht="15.75" customHeight="1" x14ac:dyDescent="0.25">
      <c r="A151" s="1"/>
      <c r="B151" s="7" t="s">
        <v>27</v>
      </c>
      <c r="C151" s="7">
        <v>1128299</v>
      </c>
      <c r="D151" s="8">
        <v>44216</v>
      </c>
      <c r="E151" s="7" t="s">
        <v>28</v>
      </c>
      <c r="F151" s="7" t="s">
        <v>29</v>
      </c>
      <c r="G151" s="7" t="s">
        <v>30</v>
      </c>
      <c r="H151" s="7" t="s">
        <v>18</v>
      </c>
      <c r="I151" s="9">
        <v>0.5</v>
      </c>
      <c r="J151" s="10">
        <v>7750</v>
      </c>
      <c r="K151" s="11">
        <f t="shared" si="4"/>
        <v>3875</v>
      </c>
      <c r="L151" s="11">
        <f t="shared" si="5"/>
        <v>775</v>
      </c>
      <c r="M151" s="12">
        <v>0.2</v>
      </c>
      <c r="O151" s="1"/>
    </row>
    <row r="152" spans="1:15" ht="15.75" customHeight="1" x14ac:dyDescent="0.25">
      <c r="A152" s="1"/>
      <c r="B152" s="7" t="s">
        <v>27</v>
      </c>
      <c r="C152" s="7">
        <v>1128299</v>
      </c>
      <c r="D152" s="8">
        <v>44216</v>
      </c>
      <c r="E152" s="7" t="s">
        <v>28</v>
      </c>
      <c r="F152" s="7" t="s">
        <v>29</v>
      </c>
      <c r="G152" s="7" t="s">
        <v>30</v>
      </c>
      <c r="H152" s="7" t="s">
        <v>19</v>
      </c>
      <c r="I152" s="9">
        <v>0.5</v>
      </c>
      <c r="J152" s="10">
        <v>7750</v>
      </c>
      <c r="K152" s="11">
        <f t="shared" si="4"/>
        <v>3875</v>
      </c>
      <c r="L152" s="11">
        <f t="shared" si="5"/>
        <v>1356.2500000000002</v>
      </c>
      <c r="M152" s="12">
        <v>0.35000000000000003</v>
      </c>
      <c r="O152" s="1"/>
    </row>
    <row r="153" spans="1:15" ht="15.75" customHeight="1" x14ac:dyDescent="0.25">
      <c r="A153" s="1"/>
      <c r="B153" s="7" t="s">
        <v>27</v>
      </c>
      <c r="C153" s="7">
        <v>1128299</v>
      </c>
      <c r="D153" s="8">
        <v>44216</v>
      </c>
      <c r="E153" s="7" t="s">
        <v>28</v>
      </c>
      <c r="F153" s="7" t="s">
        <v>29</v>
      </c>
      <c r="G153" s="7" t="s">
        <v>30</v>
      </c>
      <c r="H153" s="7" t="s">
        <v>20</v>
      </c>
      <c r="I153" s="9">
        <v>0.5</v>
      </c>
      <c r="J153" s="10">
        <v>6250</v>
      </c>
      <c r="K153" s="11">
        <f t="shared" si="4"/>
        <v>3125</v>
      </c>
      <c r="L153" s="11">
        <f t="shared" si="5"/>
        <v>937.5</v>
      </c>
      <c r="M153" s="12">
        <v>0.3</v>
      </c>
      <c r="O153" s="1"/>
    </row>
    <row r="154" spans="1:15" ht="15.75" customHeight="1" x14ac:dyDescent="0.25">
      <c r="A154" s="1"/>
      <c r="B154" s="7" t="s">
        <v>27</v>
      </c>
      <c r="C154" s="7">
        <v>1128299</v>
      </c>
      <c r="D154" s="8">
        <v>44216</v>
      </c>
      <c r="E154" s="7" t="s">
        <v>28</v>
      </c>
      <c r="F154" s="7" t="s">
        <v>29</v>
      </c>
      <c r="G154" s="7" t="s">
        <v>30</v>
      </c>
      <c r="H154" s="7" t="s">
        <v>21</v>
      </c>
      <c r="I154" s="9">
        <v>0.55000000000000004</v>
      </c>
      <c r="J154" s="10">
        <v>5750</v>
      </c>
      <c r="K154" s="11">
        <f t="shared" si="4"/>
        <v>3162.5000000000005</v>
      </c>
      <c r="L154" s="11">
        <f t="shared" si="5"/>
        <v>1581.2500000000002</v>
      </c>
      <c r="M154" s="12">
        <v>0.5</v>
      </c>
      <c r="O154" s="1"/>
    </row>
    <row r="155" spans="1:15" ht="15.75" customHeight="1" x14ac:dyDescent="0.25">
      <c r="A155" s="1"/>
      <c r="B155" s="7" t="s">
        <v>27</v>
      </c>
      <c r="C155" s="7">
        <v>1128299</v>
      </c>
      <c r="D155" s="8">
        <v>44216</v>
      </c>
      <c r="E155" s="7" t="s">
        <v>28</v>
      </c>
      <c r="F155" s="7" t="s">
        <v>29</v>
      </c>
      <c r="G155" s="7" t="s">
        <v>30</v>
      </c>
      <c r="H155" s="7" t="s">
        <v>22</v>
      </c>
      <c r="I155" s="9">
        <v>0.5</v>
      </c>
      <c r="J155" s="10">
        <v>7750</v>
      </c>
      <c r="K155" s="11">
        <f t="shared" si="4"/>
        <v>3875</v>
      </c>
      <c r="L155" s="11">
        <f t="shared" si="5"/>
        <v>581.25000000000011</v>
      </c>
      <c r="M155" s="12">
        <v>0.15000000000000002</v>
      </c>
      <c r="O155" s="1"/>
    </row>
    <row r="156" spans="1:15" ht="15.75" customHeight="1" x14ac:dyDescent="0.25">
      <c r="A156" s="1"/>
      <c r="B156" s="7" t="s">
        <v>27</v>
      </c>
      <c r="C156" s="7">
        <v>1128299</v>
      </c>
      <c r="D156" s="8">
        <v>44247</v>
      </c>
      <c r="E156" s="7" t="s">
        <v>28</v>
      </c>
      <c r="F156" s="7" t="s">
        <v>29</v>
      </c>
      <c r="G156" s="7" t="s">
        <v>30</v>
      </c>
      <c r="H156" s="7" t="s">
        <v>17</v>
      </c>
      <c r="I156" s="9">
        <v>0.39999999999999997</v>
      </c>
      <c r="J156" s="10">
        <v>8250</v>
      </c>
      <c r="K156" s="11">
        <f t="shared" si="4"/>
        <v>3299.9999999999995</v>
      </c>
      <c r="L156" s="11">
        <f t="shared" si="5"/>
        <v>1155</v>
      </c>
      <c r="M156" s="12">
        <v>0.35000000000000003</v>
      </c>
      <c r="O156" s="1"/>
    </row>
    <row r="157" spans="1:15" ht="15.75" customHeight="1" x14ac:dyDescent="0.25">
      <c r="A157" s="1"/>
      <c r="B157" s="7" t="s">
        <v>27</v>
      </c>
      <c r="C157" s="7">
        <v>1128299</v>
      </c>
      <c r="D157" s="8">
        <v>44247</v>
      </c>
      <c r="E157" s="7" t="s">
        <v>28</v>
      </c>
      <c r="F157" s="7" t="s">
        <v>29</v>
      </c>
      <c r="G157" s="7" t="s">
        <v>30</v>
      </c>
      <c r="H157" s="7" t="s">
        <v>18</v>
      </c>
      <c r="I157" s="9">
        <v>0.5</v>
      </c>
      <c r="J157" s="10">
        <v>7250</v>
      </c>
      <c r="K157" s="11">
        <f t="shared" si="4"/>
        <v>3625</v>
      </c>
      <c r="L157" s="11">
        <f t="shared" si="5"/>
        <v>725</v>
      </c>
      <c r="M157" s="12">
        <v>0.2</v>
      </c>
      <c r="O157" s="1"/>
    </row>
    <row r="158" spans="1:15" ht="15.75" customHeight="1" x14ac:dyDescent="0.25">
      <c r="A158" s="1"/>
      <c r="B158" s="7" t="s">
        <v>27</v>
      </c>
      <c r="C158" s="7">
        <v>1128299</v>
      </c>
      <c r="D158" s="8">
        <v>44247</v>
      </c>
      <c r="E158" s="7" t="s">
        <v>28</v>
      </c>
      <c r="F158" s="7" t="s">
        <v>29</v>
      </c>
      <c r="G158" s="7" t="s">
        <v>30</v>
      </c>
      <c r="H158" s="7" t="s">
        <v>19</v>
      </c>
      <c r="I158" s="9">
        <v>0.5</v>
      </c>
      <c r="J158" s="10">
        <v>7250</v>
      </c>
      <c r="K158" s="11">
        <f t="shared" si="4"/>
        <v>3625</v>
      </c>
      <c r="L158" s="11">
        <f t="shared" si="5"/>
        <v>1268.7500000000002</v>
      </c>
      <c r="M158" s="12">
        <v>0.35000000000000003</v>
      </c>
      <c r="O158" s="1"/>
    </row>
    <row r="159" spans="1:15" ht="15.75" customHeight="1" x14ac:dyDescent="0.25">
      <c r="A159" s="1"/>
      <c r="B159" s="7" t="s">
        <v>27</v>
      </c>
      <c r="C159" s="7">
        <v>1128299</v>
      </c>
      <c r="D159" s="8">
        <v>44247</v>
      </c>
      <c r="E159" s="7" t="s">
        <v>28</v>
      </c>
      <c r="F159" s="7" t="s">
        <v>29</v>
      </c>
      <c r="G159" s="7" t="s">
        <v>30</v>
      </c>
      <c r="H159" s="7" t="s">
        <v>20</v>
      </c>
      <c r="I159" s="9">
        <v>0.5</v>
      </c>
      <c r="J159" s="10">
        <v>5750</v>
      </c>
      <c r="K159" s="11">
        <f t="shared" si="4"/>
        <v>2875</v>
      </c>
      <c r="L159" s="11">
        <f t="shared" si="5"/>
        <v>862.5</v>
      </c>
      <c r="M159" s="12">
        <v>0.3</v>
      </c>
      <c r="O159" s="1"/>
    </row>
    <row r="160" spans="1:15" ht="15.75" customHeight="1" x14ac:dyDescent="0.25">
      <c r="A160" s="1"/>
      <c r="B160" s="7" t="s">
        <v>27</v>
      </c>
      <c r="C160" s="7">
        <v>1128299</v>
      </c>
      <c r="D160" s="8">
        <v>44247</v>
      </c>
      <c r="E160" s="7" t="s">
        <v>28</v>
      </c>
      <c r="F160" s="7" t="s">
        <v>29</v>
      </c>
      <c r="G160" s="7" t="s">
        <v>30</v>
      </c>
      <c r="H160" s="7" t="s">
        <v>21</v>
      </c>
      <c r="I160" s="9">
        <v>0.55000000000000004</v>
      </c>
      <c r="J160" s="10">
        <v>5000</v>
      </c>
      <c r="K160" s="11">
        <f t="shared" si="4"/>
        <v>2750</v>
      </c>
      <c r="L160" s="11">
        <f t="shared" si="5"/>
        <v>1375</v>
      </c>
      <c r="M160" s="12">
        <v>0.5</v>
      </c>
      <c r="O160" s="1"/>
    </row>
    <row r="161" spans="1:15" ht="15.75" customHeight="1" x14ac:dyDescent="0.25">
      <c r="A161" s="1"/>
      <c r="B161" s="7" t="s">
        <v>27</v>
      </c>
      <c r="C161" s="7">
        <v>1128299</v>
      </c>
      <c r="D161" s="8">
        <v>44247</v>
      </c>
      <c r="E161" s="7" t="s">
        <v>28</v>
      </c>
      <c r="F161" s="7" t="s">
        <v>29</v>
      </c>
      <c r="G161" s="7" t="s">
        <v>30</v>
      </c>
      <c r="H161" s="7" t="s">
        <v>22</v>
      </c>
      <c r="I161" s="9">
        <v>0.5</v>
      </c>
      <c r="J161" s="10">
        <v>7000</v>
      </c>
      <c r="K161" s="11">
        <f t="shared" si="4"/>
        <v>3500</v>
      </c>
      <c r="L161" s="11">
        <f t="shared" si="5"/>
        <v>525.00000000000011</v>
      </c>
      <c r="M161" s="12">
        <v>0.15000000000000002</v>
      </c>
      <c r="O161" s="1"/>
    </row>
    <row r="162" spans="1:15" ht="15.75" customHeight="1" x14ac:dyDescent="0.25">
      <c r="A162" s="1"/>
      <c r="B162" s="7" t="s">
        <v>27</v>
      </c>
      <c r="C162" s="7">
        <v>1128299</v>
      </c>
      <c r="D162" s="8">
        <v>44274</v>
      </c>
      <c r="E162" s="7" t="s">
        <v>28</v>
      </c>
      <c r="F162" s="7" t="s">
        <v>29</v>
      </c>
      <c r="G162" s="7" t="s">
        <v>30</v>
      </c>
      <c r="H162" s="7" t="s">
        <v>17</v>
      </c>
      <c r="I162" s="9">
        <v>0.5</v>
      </c>
      <c r="J162" s="10">
        <v>8500</v>
      </c>
      <c r="K162" s="11">
        <f t="shared" si="4"/>
        <v>4250</v>
      </c>
      <c r="L162" s="11">
        <f t="shared" si="5"/>
        <v>1487.5000000000002</v>
      </c>
      <c r="M162" s="12">
        <v>0.35000000000000003</v>
      </c>
      <c r="O162" s="1"/>
    </row>
    <row r="163" spans="1:15" ht="15.75" customHeight="1" x14ac:dyDescent="0.25">
      <c r="A163" s="1"/>
      <c r="B163" s="7" t="s">
        <v>27</v>
      </c>
      <c r="C163" s="7">
        <v>1128299</v>
      </c>
      <c r="D163" s="8">
        <v>44274</v>
      </c>
      <c r="E163" s="7" t="s">
        <v>28</v>
      </c>
      <c r="F163" s="7" t="s">
        <v>29</v>
      </c>
      <c r="G163" s="7" t="s">
        <v>30</v>
      </c>
      <c r="H163" s="7" t="s">
        <v>18</v>
      </c>
      <c r="I163" s="9">
        <v>0.6</v>
      </c>
      <c r="J163" s="10">
        <v>7000</v>
      </c>
      <c r="K163" s="11">
        <f t="shared" si="4"/>
        <v>4200</v>
      </c>
      <c r="L163" s="11">
        <f t="shared" si="5"/>
        <v>840</v>
      </c>
      <c r="M163" s="12">
        <v>0.2</v>
      </c>
      <c r="O163" s="1"/>
    </row>
    <row r="164" spans="1:15" ht="15.75" customHeight="1" x14ac:dyDescent="0.25">
      <c r="A164" s="1"/>
      <c r="B164" s="7" t="s">
        <v>27</v>
      </c>
      <c r="C164" s="7">
        <v>1128299</v>
      </c>
      <c r="D164" s="8">
        <v>44274</v>
      </c>
      <c r="E164" s="7" t="s">
        <v>28</v>
      </c>
      <c r="F164" s="7" t="s">
        <v>29</v>
      </c>
      <c r="G164" s="7" t="s">
        <v>30</v>
      </c>
      <c r="H164" s="7" t="s">
        <v>19</v>
      </c>
      <c r="I164" s="9">
        <v>0.6</v>
      </c>
      <c r="J164" s="10">
        <v>7000</v>
      </c>
      <c r="K164" s="11">
        <f t="shared" si="4"/>
        <v>4200</v>
      </c>
      <c r="L164" s="11">
        <f t="shared" si="5"/>
        <v>1470.0000000000002</v>
      </c>
      <c r="M164" s="12">
        <v>0.35000000000000003</v>
      </c>
      <c r="O164" s="1"/>
    </row>
    <row r="165" spans="1:15" ht="15.75" customHeight="1" x14ac:dyDescent="0.25">
      <c r="A165" s="1"/>
      <c r="B165" s="7" t="s">
        <v>27</v>
      </c>
      <c r="C165" s="7">
        <v>1128299</v>
      </c>
      <c r="D165" s="8">
        <v>44274</v>
      </c>
      <c r="E165" s="7" t="s">
        <v>28</v>
      </c>
      <c r="F165" s="7" t="s">
        <v>29</v>
      </c>
      <c r="G165" s="7" t="s">
        <v>30</v>
      </c>
      <c r="H165" s="7" t="s">
        <v>20</v>
      </c>
      <c r="I165" s="9">
        <v>0.6</v>
      </c>
      <c r="J165" s="10">
        <v>6000</v>
      </c>
      <c r="K165" s="11">
        <f t="shared" si="4"/>
        <v>3600</v>
      </c>
      <c r="L165" s="11">
        <f t="shared" si="5"/>
        <v>1080</v>
      </c>
      <c r="M165" s="12">
        <v>0.3</v>
      </c>
      <c r="O165" s="1"/>
    </row>
    <row r="166" spans="1:15" ht="15.75" customHeight="1" x14ac:dyDescent="0.25">
      <c r="A166" s="1"/>
      <c r="B166" s="7" t="s">
        <v>27</v>
      </c>
      <c r="C166" s="7">
        <v>1128299</v>
      </c>
      <c r="D166" s="8">
        <v>44274</v>
      </c>
      <c r="E166" s="7" t="s">
        <v>28</v>
      </c>
      <c r="F166" s="7" t="s">
        <v>29</v>
      </c>
      <c r="G166" s="7" t="s">
        <v>30</v>
      </c>
      <c r="H166" s="7" t="s">
        <v>21</v>
      </c>
      <c r="I166" s="9">
        <v>0.65</v>
      </c>
      <c r="J166" s="10">
        <v>5000</v>
      </c>
      <c r="K166" s="11">
        <f t="shared" si="4"/>
        <v>3250</v>
      </c>
      <c r="L166" s="11">
        <f t="shared" si="5"/>
        <v>1625</v>
      </c>
      <c r="M166" s="12">
        <v>0.5</v>
      </c>
      <c r="O166" s="1"/>
    </row>
    <row r="167" spans="1:15" ht="15.75" customHeight="1" x14ac:dyDescent="0.25">
      <c r="A167" s="1"/>
      <c r="B167" s="7" t="s">
        <v>27</v>
      </c>
      <c r="C167" s="7">
        <v>1128299</v>
      </c>
      <c r="D167" s="8">
        <v>44274</v>
      </c>
      <c r="E167" s="7" t="s">
        <v>28</v>
      </c>
      <c r="F167" s="7" t="s">
        <v>29</v>
      </c>
      <c r="G167" s="7" t="s">
        <v>30</v>
      </c>
      <c r="H167" s="7" t="s">
        <v>22</v>
      </c>
      <c r="I167" s="9">
        <v>0.6</v>
      </c>
      <c r="J167" s="10">
        <v>7000</v>
      </c>
      <c r="K167" s="11">
        <f t="shared" si="4"/>
        <v>4200</v>
      </c>
      <c r="L167" s="11">
        <f t="shared" si="5"/>
        <v>630.00000000000011</v>
      </c>
      <c r="M167" s="12">
        <v>0.15000000000000002</v>
      </c>
      <c r="O167" s="1"/>
    </row>
    <row r="168" spans="1:15" ht="15.75" customHeight="1" x14ac:dyDescent="0.25">
      <c r="A168" s="1"/>
      <c r="B168" s="7" t="s">
        <v>27</v>
      </c>
      <c r="C168" s="7">
        <v>1128299</v>
      </c>
      <c r="D168" s="8">
        <v>44306</v>
      </c>
      <c r="E168" s="7" t="s">
        <v>28</v>
      </c>
      <c r="F168" s="7" t="s">
        <v>29</v>
      </c>
      <c r="G168" s="7" t="s">
        <v>30</v>
      </c>
      <c r="H168" s="7" t="s">
        <v>17</v>
      </c>
      <c r="I168" s="9">
        <v>0.6</v>
      </c>
      <c r="J168" s="10">
        <v>8750</v>
      </c>
      <c r="K168" s="11">
        <f t="shared" si="4"/>
        <v>5250</v>
      </c>
      <c r="L168" s="11">
        <f t="shared" si="5"/>
        <v>1837.5000000000002</v>
      </c>
      <c r="M168" s="12">
        <v>0.35000000000000003</v>
      </c>
      <c r="O168" s="1"/>
    </row>
    <row r="169" spans="1:15" ht="15.75" customHeight="1" x14ac:dyDescent="0.25">
      <c r="A169" s="1"/>
      <c r="B169" s="7" t="s">
        <v>27</v>
      </c>
      <c r="C169" s="7">
        <v>1128299</v>
      </c>
      <c r="D169" s="8">
        <v>44306</v>
      </c>
      <c r="E169" s="7" t="s">
        <v>28</v>
      </c>
      <c r="F169" s="7" t="s">
        <v>29</v>
      </c>
      <c r="G169" s="7" t="s">
        <v>30</v>
      </c>
      <c r="H169" s="7" t="s">
        <v>18</v>
      </c>
      <c r="I169" s="9">
        <v>0.65</v>
      </c>
      <c r="J169" s="10">
        <v>6750</v>
      </c>
      <c r="K169" s="11">
        <f t="shared" si="4"/>
        <v>4387.5</v>
      </c>
      <c r="L169" s="11">
        <f t="shared" si="5"/>
        <v>877.5</v>
      </c>
      <c r="M169" s="12">
        <v>0.2</v>
      </c>
      <c r="O169" s="1"/>
    </row>
    <row r="170" spans="1:15" ht="15.75" customHeight="1" x14ac:dyDescent="0.25">
      <c r="A170" s="1"/>
      <c r="B170" s="7" t="s">
        <v>27</v>
      </c>
      <c r="C170" s="7">
        <v>1128299</v>
      </c>
      <c r="D170" s="8">
        <v>44306</v>
      </c>
      <c r="E170" s="7" t="s">
        <v>28</v>
      </c>
      <c r="F170" s="7" t="s">
        <v>29</v>
      </c>
      <c r="G170" s="7" t="s">
        <v>30</v>
      </c>
      <c r="H170" s="7" t="s">
        <v>19</v>
      </c>
      <c r="I170" s="9">
        <v>0.65</v>
      </c>
      <c r="J170" s="10">
        <v>7250</v>
      </c>
      <c r="K170" s="11">
        <f t="shared" si="4"/>
        <v>4712.5</v>
      </c>
      <c r="L170" s="11">
        <f t="shared" si="5"/>
        <v>1649.3750000000002</v>
      </c>
      <c r="M170" s="12">
        <v>0.35000000000000003</v>
      </c>
      <c r="O170" s="1"/>
    </row>
    <row r="171" spans="1:15" ht="15.75" customHeight="1" x14ac:dyDescent="0.25">
      <c r="A171" s="1"/>
      <c r="B171" s="7" t="s">
        <v>27</v>
      </c>
      <c r="C171" s="7">
        <v>1128299</v>
      </c>
      <c r="D171" s="8">
        <v>44306</v>
      </c>
      <c r="E171" s="7" t="s">
        <v>28</v>
      </c>
      <c r="F171" s="7" t="s">
        <v>29</v>
      </c>
      <c r="G171" s="7" t="s">
        <v>30</v>
      </c>
      <c r="H171" s="7" t="s">
        <v>20</v>
      </c>
      <c r="I171" s="9">
        <v>0.6</v>
      </c>
      <c r="J171" s="10">
        <v>6250</v>
      </c>
      <c r="K171" s="11">
        <f t="shared" si="4"/>
        <v>3750</v>
      </c>
      <c r="L171" s="11">
        <f t="shared" si="5"/>
        <v>1125</v>
      </c>
      <c r="M171" s="12">
        <v>0.3</v>
      </c>
      <c r="O171" s="1"/>
    </row>
    <row r="172" spans="1:15" ht="15.75" customHeight="1" x14ac:dyDescent="0.25">
      <c r="A172" s="1"/>
      <c r="B172" s="7" t="s">
        <v>27</v>
      </c>
      <c r="C172" s="7">
        <v>1128299</v>
      </c>
      <c r="D172" s="8">
        <v>44306</v>
      </c>
      <c r="E172" s="7" t="s">
        <v>28</v>
      </c>
      <c r="F172" s="7" t="s">
        <v>29</v>
      </c>
      <c r="G172" s="7" t="s">
        <v>30</v>
      </c>
      <c r="H172" s="7" t="s">
        <v>21</v>
      </c>
      <c r="I172" s="9">
        <v>0.65</v>
      </c>
      <c r="J172" s="10">
        <v>5250</v>
      </c>
      <c r="K172" s="11">
        <f t="shared" si="4"/>
        <v>3412.5</v>
      </c>
      <c r="L172" s="11">
        <f t="shared" si="5"/>
        <v>1706.25</v>
      </c>
      <c r="M172" s="12">
        <v>0.5</v>
      </c>
      <c r="O172" s="1"/>
    </row>
    <row r="173" spans="1:15" ht="15.75" customHeight="1" x14ac:dyDescent="0.25">
      <c r="A173" s="1"/>
      <c r="B173" s="7" t="s">
        <v>27</v>
      </c>
      <c r="C173" s="7">
        <v>1128299</v>
      </c>
      <c r="D173" s="8">
        <v>44306</v>
      </c>
      <c r="E173" s="7" t="s">
        <v>28</v>
      </c>
      <c r="F173" s="7" t="s">
        <v>29</v>
      </c>
      <c r="G173" s="7" t="s">
        <v>30</v>
      </c>
      <c r="H173" s="7" t="s">
        <v>22</v>
      </c>
      <c r="I173" s="9">
        <v>0.8</v>
      </c>
      <c r="J173" s="10">
        <v>7000</v>
      </c>
      <c r="K173" s="11">
        <f t="shared" si="4"/>
        <v>5600</v>
      </c>
      <c r="L173" s="11">
        <f t="shared" si="5"/>
        <v>840.00000000000011</v>
      </c>
      <c r="M173" s="12">
        <v>0.15000000000000002</v>
      </c>
      <c r="O173" s="1"/>
    </row>
    <row r="174" spans="1:15" ht="15.75" customHeight="1" x14ac:dyDescent="0.25">
      <c r="A174" s="1"/>
      <c r="B174" s="7" t="s">
        <v>27</v>
      </c>
      <c r="C174" s="7">
        <v>1128299</v>
      </c>
      <c r="D174" s="8">
        <v>44337</v>
      </c>
      <c r="E174" s="7" t="s">
        <v>28</v>
      </c>
      <c r="F174" s="7" t="s">
        <v>29</v>
      </c>
      <c r="G174" s="7" t="s">
        <v>30</v>
      </c>
      <c r="H174" s="7" t="s">
        <v>17</v>
      </c>
      <c r="I174" s="9">
        <v>0.6</v>
      </c>
      <c r="J174" s="10">
        <v>9000</v>
      </c>
      <c r="K174" s="11">
        <f t="shared" si="4"/>
        <v>5400</v>
      </c>
      <c r="L174" s="11">
        <f t="shared" si="5"/>
        <v>2160</v>
      </c>
      <c r="M174" s="12">
        <v>0.4</v>
      </c>
      <c r="O174" s="1"/>
    </row>
    <row r="175" spans="1:15" ht="15.75" customHeight="1" x14ac:dyDescent="0.25">
      <c r="A175" s="1"/>
      <c r="B175" s="7" t="s">
        <v>27</v>
      </c>
      <c r="C175" s="7">
        <v>1128299</v>
      </c>
      <c r="D175" s="8">
        <v>44337</v>
      </c>
      <c r="E175" s="7" t="s">
        <v>28</v>
      </c>
      <c r="F175" s="7" t="s">
        <v>29</v>
      </c>
      <c r="G175" s="7" t="s">
        <v>30</v>
      </c>
      <c r="H175" s="7" t="s">
        <v>18</v>
      </c>
      <c r="I175" s="9">
        <v>0.65</v>
      </c>
      <c r="J175" s="10">
        <v>7500</v>
      </c>
      <c r="K175" s="11">
        <f t="shared" si="4"/>
        <v>4875</v>
      </c>
      <c r="L175" s="11">
        <f t="shared" si="5"/>
        <v>1218.75</v>
      </c>
      <c r="M175" s="12">
        <v>0.25</v>
      </c>
      <c r="O175" s="1"/>
    </row>
    <row r="176" spans="1:15" ht="15.75" customHeight="1" x14ac:dyDescent="0.25">
      <c r="A176" s="1"/>
      <c r="B176" s="7" t="s">
        <v>27</v>
      </c>
      <c r="C176" s="7">
        <v>1128299</v>
      </c>
      <c r="D176" s="8">
        <v>44337</v>
      </c>
      <c r="E176" s="7" t="s">
        <v>28</v>
      </c>
      <c r="F176" s="7" t="s">
        <v>29</v>
      </c>
      <c r="G176" s="7" t="s">
        <v>30</v>
      </c>
      <c r="H176" s="7" t="s">
        <v>19</v>
      </c>
      <c r="I176" s="9">
        <v>0.65</v>
      </c>
      <c r="J176" s="10">
        <v>7500</v>
      </c>
      <c r="K176" s="11">
        <f t="shared" si="4"/>
        <v>4875</v>
      </c>
      <c r="L176" s="11">
        <f t="shared" si="5"/>
        <v>1950</v>
      </c>
      <c r="M176" s="12">
        <v>0.4</v>
      </c>
      <c r="O176" s="1"/>
    </row>
    <row r="177" spans="1:15" ht="15.75" customHeight="1" x14ac:dyDescent="0.25">
      <c r="A177" s="1"/>
      <c r="B177" s="7" t="s">
        <v>27</v>
      </c>
      <c r="C177" s="7">
        <v>1128299</v>
      </c>
      <c r="D177" s="8">
        <v>44337</v>
      </c>
      <c r="E177" s="7" t="s">
        <v>28</v>
      </c>
      <c r="F177" s="7" t="s">
        <v>29</v>
      </c>
      <c r="G177" s="7" t="s">
        <v>30</v>
      </c>
      <c r="H177" s="7" t="s">
        <v>20</v>
      </c>
      <c r="I177" s="9">
        <v>0.6</v>
      </c>
      <c r="J177" s="10">
        <v>6500</v>
      </c>
      <c r="K177" s="11">
        <f t="shared" si="4"/>
        <v>3900</v>
      </c>
      <c r="L177" s="11">
        <f t="shared" si="5"/>
        <v>1365</v>
      </c>
      <c r="M177" s="12">
        <v>0.35</v>
      </c>
      <c r="O177" s="1"/>
    </row>
    <row r="178" spans="1:15" ht="15.75" customHeight="1" x14ac:dyDescent="0.25">
      <c r="A178" s="1"/>
      <c r="B178" s="7" t="s">
        <v>27</v>
      </c>
      <c r="C178" s="7">
        <v>1128299</v>
      </c>
      <c r="D178" s="8">
        <v>44337</v>
      </c>
      <c r="E178" s="7" t="s">
        <v>28</v>
      </c>
      <c r="F178" s="7" t="s">
        <v>29</v>
      </c>
      <c r="G178" s="7" t="s">
        <v>30</v>
      </c>
      <c r="H178" s="7" t="s">
        <v>21</v>
      </c>
      <c r="I178" s="9">
        <v>0.65</v>
      </c>
      <c r="J178" s="10">
        <v>5500</v>
      </c>
      <c r="K178" s="11">
        <f t="shared" si="4"/>
        <v>3575</v>
      </c>
      <c r="L178" s="11">
        <f t="shared" si="5"/>
        <v>1966.2500000000002</v>
      </c>
      <c r="M178" s="12">
        <v>0.55000000000000004</v>
      </c>
      <c r="O178" s="1"/>
    </row>
    <row r="179" spans="1:15" ht="15.75" customHeight="1" x14ac:dyDescent="0.25">
      <c r="A179" s="1"/>
      <c r="B179" s="7" t="s">
        <v>27</v>
      </c>
      <c r="C179" s="7">
        <v>1128299</v>
      </c>
      <c r="D179" s="8">
        <v>44337</v>
      </c>
      <c r="E179" s="7" t="s">
        <v>28</v>
      </c>
      <c r="F179" s="7" t="s">
        <v>29</v>
      </c>
      <c r="G179" s="7" t="s">
        <v>30</v>
      </c>
      <c r="H179" s="7" t="s">
        <v>22</v>
      </c>
      <c r="I179" s="9">
        <v>0.8</v>
      </c>
      <c r="J179" s="10">
        <v>7250</v>
      </c>
      <c r="K179" s="11">
        <f t="shared" si="4"/>
        <v>5800</v>
      </c>
      <c r="L179" s="11">
        <f t="shared" si="5"/>
        <v>1160</v>
      </c>
      <c r="M179" s="12">
        <v>0.2</v>
      </c>
      <c r="O179" s="1"/>
    </row>
    <row r="180" spans="1:15" ht="15.75" customHeight="1" x14ac:dyDescent="0.25">
      <c r="A180" s="1"/>
      <c r="B180" s="7" t="s">
        <v>27</v>
      </c>
      <c r="C180" s="7">
        <v>1128299</v>
      </c>
      <c r="D180" s="8">
        <v>44367</v>
      </c>
      <c r="E180" s="7" t="s">
        <v>28</v>
      </c>
      <c r="F180" s="7" t="s">
        <v>29</v>
      </c>
      <c r="G180" s="7" t="s">
        <v>30</v>
      </c>
      <c r="H180" s="7" t="s">
        <v>17</v>
      </c>
      <c r="I180" s="9">
        <v>0.6</v>
      </c>
      <c r="J180" s="10">
        <v>9750</v>
      </c>
      <c r="K180" s="11">
        <f t="shared" si="4"/>
        <v>5850</v>
      </c>
      <c r="L180" s="11">
        <f t="shared" si="5"/>
        <v>2340</v>
      </c>
      <c r="M180" s="12">
        <v>0.4</v>
      </c>
      <c r="O180" s="1"/>
    </row>
    <row r="181" spans="1:15" ht="15.75" customHeight="1" x14ac:dyDescent="0.25">
      <c r="A181" s="1"/>
      <c r="B181" s="7" t="s">
        <v>27</v>
      </c>
      <c r="C181" s="7">
        <v>1128299</v>
      </c>
      <c r="D181" s="8">
        <v>44367</v>
      </c>
      <c r="E181" s="7" t="s">
        <v>28</v>
      </c>
      <c r="F181" s="7" t="s">
        <v>29</v>
      </c>
      <c r="G181" s="7" t="s">
        <v>30</v>
      </c>
      <c r="H181" s="7" t="s">
        <v>18</v>
      </c>
      <c r="I181" s="9">
        <v>0.65</v>
      </c>
      <c r="J181" s="10">
        <v>8250</v>
      </c>
      <c r="K181" s="11">
        <f t="shared" si="4"/>
        <v>5362.5</v>
      </c>
      <c r="L181" s="11">
        <f t="shared" si="5"/>
        <v>1340.625</v>
      </c>
      <c r="M181" s="12">
        <v>0.25</v>
      </c>
      <c r="O181" s="1"/>
    </row>
    <row r="182" spans="1:15" ht="15.75" customHeight="1" x14ac:dyDescent="0.25">
      <c r="A182" s="1"/>
      <c r="B182" s="7" t="s">
        <v>27</v>
      </c>
      <c r="C182" s="7">
        <v>1128299</v>
      </c>
      <c r="D182" s="8">
        <v>44367</v>
      </c>
      <c r="E182" s="7" t="s">
        <v>28</v>
      </c>
      <c r="F182" s="7" t="s">
        <v>29</v>
      </c>
      <c r="G182" s="7" t="s">
        <v>30</v>
      </c>
      <c r="H182" s="7" t="s">
        <v>19</v>
      </c>
      <c r="I182" s="9">
        <v>0.65</v>
      </c>
      <c r="J182" s="10">
        <v>8250</v>
      </c>
      <c r="K182" s="11">
        <f t="shared" si="4"/>
        <v>5362.5</v>
      </c>
      <c r="L182" s="11">
        <f t="shared" si="5"/>
        <v>2145</v>
      </c>
      <c r="M182" s="12">
        <v>0.4</v>
      </c>
      <c r="O182" s="1"/>
    </row>
    <row r="183" spans="1:15" ht="15.75" customHeight="1" x14ac:dyDescent="0.25">
      <c r="A183" s="1"/>
      <c r="B183" s="7" t="s">
        <v>27</v>
      </c>
      <c r="C183" s="7">
        <v>1128299</v>
      </c>
      <c r="D183" s="8">
        <v>44367</v>
      </c>
      <c r="E183" s="7" t="s">
        <v>28</v>
      </c>
      <c r="F183" s="7" t="s">
        <v>29</v>
      </c>
      <c r="G183" s="7" t="s">
        <v>30</v>
      </c>
      <c r="H183" s="7" t="s">
        <v>20</v>
      </c>
      <c r="I183" s="9">
        <v>0.6</v>
      </c>
      <c r="J183" s="10">
        <v>7000</v>
      </c>
      <c r="K183" s="11">
        <f t="shared" si="4"/>
        <v>4200</v>
      </c>
      <c r="L183" s="11">
        <f t="shared" si="5"/>
        <v>1470</v>
      </c>
      <c r="M183" s="12">
        <v>0.35</v>
      </c>
      <c r="O183" s="1"/>
    </row>
    <row r="184" spans="1:15" ht="15.75" customHeight="1" x14ac:dyDescent="0.25">
      <c r="A184" s="1"/>
      <c r="B184" s="7" t="s">
        <v>27</v>
      </c>
      <c r="C184" s="7">
        <v>1128299</v>
      </c>
      <c r="D184" s="8">
        <v>44367</v>
      </c>
      <c r="E184" s="7" t="s">
        <v>28</v>
      </c>
      <c r="F184" s="7" t="s">
        <v>29</v>
      </c>
      <c r="G184" s="7" t="s">
        <v>30</v>
      </c>
      <c r="H184" s="7" t="s">
        <v>21</v>
      </c>
      <c r="I184" s="9">
        <v>0.65</v>
      </c>
      <c r="J184" s="10">
        <v>5750</v>
      </c>
      <c r="K184" s="11">
        <f t="shared" si="4"/>
        <v>3737.5</v>
      </c>
      <c r="L184" s="11">
        <f t="shared" si="5"/>
        <v>2055.625</v>
      </c>
      <c r="M184" s="12">
        <v>0.55000000000000004</v>
      </c>
      <c r="O184" s="1"/>
    </row>
    <row r="185" spans="1:15" ht="15.75" customHeight="1" x14ac:dyDescent="0.25">
      <c r="A185" s="1"/>
      <c r="B185" s="7" t="s">
        <v>27</v>
      </c>
      <c r="C185" s="7">
        <v>1128299</v>
      </c>
      <c r="D185" s="8">
        <v>44367</v>
      </c>
      <c r="E185" s="7" t="s">
        <v>28</v>
      </c>
      <c r="F185" s="7" t="s">
        <v>29</v>
      </c>
      <c r="G185" s="7" t="s">
        <v>30</v>
      </c>
      <c r="H185" s="7" t="s">
        <v>22</v>
      </c>
      <c r="I185" s="9">
        <v>0.8</v>
      </c>
      <c r="J185" s="10">
        <v>8750</v>
      </c>
      <c r="K185" s="11">
        <f t="shared" si="4"/>
        <v>7000</v>
      </c>
      <c r="L185" s="11">
        <f t="shared" si="5"/>
        <v>1400</v>
      </c>
      <c r="M185" s="12">
        <v>0.2</v>
      </c>
      <c r="O185" s="1"/>
    </row>
    <row r="186" spans="1:15" ht="15.75" customHeight="1" x14ac:dyDescent="0.25">
      <c r="A186" s="1"/>
      <c r="B186" s="7" t="s">
        <v>27</v>
      </c>
      <c r="C186" s="7">
        <v>1128299</v>
      </c>
      <c r="D186" s="8">
        <v>44396</v>
      </c>
      <c r="E186" s="7" t="s">
        <v>28</v>
      </c>
      <c r="F186" s="7" t="s">
        <v>29</v>
      </c>
      <c r="G186" s="7" t="s">
        <v>30</v>
      </c>
      <c r="H186" s="7" t="s">
        <v>17</v>
      </c>
      <c r="I186" s="9">
        <v>0.6</v>
      </c>
      <c r="J186" s="10">
        <v>10250</v>
      </c>
      <c r="K186" s="11">
        <f t="shared" si="4"/>
        <v>6150</v>
      </c>
      <c r="L186" s="11">
        <f t="shared" si="5"/>
        <v>2152.5</v>
      </c>
      <c r="M186" s="12">
        <v>0.35000000000000003</v>
      </c>
      <c r="O186" s="1"/>
    </row>
    <row r="187" spans="1:15" ht="15.75" customHeight="1" x14ac:dyDescent="0.25">
      <c r="A187" s="1"/>
      <c r="B187" s="7" t="s">
        <v>27</v>
      </c>
      <c r="C187" s="7">
        <v>1128299</v>
      </c>
      <c r="D187" s="8">
        <v>44396</v>
      </c>
      <c r="E187" s="7" t="s">
        <v>28</v>
      </c>
      <c r="F187" s="7" t="s">
        <v>29</v>
      </c>
      <c r="G187" s="7" t="s">
        <v>30</v>
      </c>
      <c r="H187" s="7" t="s">
        <v>18</v>
      </c>
      <c r="I187" s="9">
        <v>0.65</v>
      </c>
      <c r="J187" s="10">
        <v>8750</v>
      </c>
      <c r="K187" s="11">
        <f t="shared" si="4"/>
        <v>5687.5</v>
      </c>
      <c r="L187" s="11">
        <f t="shared" si="5"/>
        <v>1137.5</v>
      </c>
      <c r="M187" s="12">
        <v>0.2</v>
      </c>
      <c r="O187" s="1"/>
    </row>
    <row r="188" spans="1:15" ht="15.75" customHeight="1" x14ac:dyDescent="0.25">
      <c r="A188" s="1"/>
      <c r="B188" s="7" t="s">
        <v>27</v>
      </c>
      <c r="C188" s="7">
        <v>1128299</v>
      </c>
      <c r="D188" s="8">
        <v>44396</v>
      </c>
      <c r="E188" s="7" t="s">
        <v>28</v>
      </c>
      <c r="F188" s="7" t="s">
        <v>29</v>
      </c>
      <c r="G188" s="7" t="s">
        <v>30</v>
      </c>
      <c r="H188" s="7" t="s">
        <v>19</v>
      </c>
      <c r="I188" s="9">
        <v>0.65</v>
      </c>
      <c r="J188" s="10">
        <v>8250</v>
      </c>
      <c r="K188" s="11">
        <f t="shared" si="4"/>
        <v>5362.5</v>
      </c>
      <c r="L188" s="11">
        <f t="shared" si="5"/>
        <v>1876.8750000000002</v>
      </c>
      <c r="M188" s="12">
        <v>0.35000000000000003</v>
      </c>
      <c r="O188" s="1"/>
    </row>
    <row r="189" spans="1:15" ht="15.75" customHeight="1" x14ac:dyDescent="0.25">
      <c r="A189" s="1"/>
      <c r="B189" s="7" t="s">
        <v>27</v>
      </c>
      <c r="C189" s="7">
        <v>1128299</v>
      </c>
      <c r="D189" s="8">
        <v>44396</v>
      </c>
      <c r="E189" s="7" t="s">
        <v>28</v>
      </c>
      <c r="F189" s="7" t="s">
        <v>29</v>
      </c>
      <c r="G189" s="7" t="s">
        <v>30</v>
      </c>
      <c r="H189" s="7" t="s">
        <v>20</v>
      </c>
      <c r="I189" s="9">
        <v>0.6</v>
      </c>
      <c r="J189" s="10">
        <v>7250</v>
      </c>
      <c r="K189" s="11">
        <f t="shared" si="4"/>
        <v>4350</v>
      </c>
      <c r="L189" s="11">
        <f t="shared" si="5"/>
        <v>1305</v>
      </c>
      <c r="M189" s="12">
        <v>0.3</v>
      </c>
      <c r="O189" s="1"/>
    </row>
    <row r="190" spans="1:15" ht="15.75" customHeight="1" x14ac:dyDescent="0.25">
      <c r="A190" s="1"/>
      <c r="B190" s="7" t="s">
        <v>27</v>
      </c>
      <c r="C190" s="7">
        <v>1128299</v>
      </c>
      <c r="D190" s="8">
        <v>44396</v>
      </c>
      <c r="E190" s="7" t="s">
        <v>28</v>
      </c>
      <c r="F190" s="7" t="s">
        <v>29</v>
      </c>
      <c r="G190" s="7" t="s">
        <v>30</v>
      </c>
      <c r="H190" s="7" t="s">
        <v>21</v>
      </c>
      <c r="I190" s="9">
        <v>0.65</v>
      </c>
      <c r="J190" s="10">
        <v>7750</v>
      </c>
      <c r="K190" s="11">
        <f t="shared" si="4"/>
        <v>5037.5</v>
      </c>
      <c r="L190" s="11">
        <f t="shared" si="5"/>
        <v>2518.75</v>
      </c>
      <c r="M190" s="12">
        <v>0.5</v>
      </c>
      <c r="O190" s="1"/>
    </row>
    <row r="191" spans="1:15" ht="15.75" customHeight="1" x14ac:dyDescent="0.25">
      <c r="A191" s="1"/>
      <c r="B191" s="7" t="s">
        <v>27</v>
      </c>
      <c r="C191" s="7">
        <v>1128299</v>
      </c>
      <c r="D191" s="8">
        <v>44396</v>
      </c>
      <c r="E191" s="7" t="s">
        <v>28</v>
      </c>
      <c r="F191" s="7" t="s">
        <v>29</v>
      </c>
      <c r="G191" s="7" t="s">
        <v>30</v>
      </c>
      <c r="H191" s="7" t="s">
        <v>22</v>
      </c>
      <c r="I191" s="9">
        <v>0.8</v>
      </c>
      <c r="J191" s="10">
        <v>7750</v>
      </c>
      <c r="K191" s="11">
        <f t="shared" si="4"/>
        <v>6200</v>
      </c>
      <c r="L191" s="11">
        <f t="shared" si="5"/>
        <v>930.00000000000011</v>
      </c>
      <c r="M191" s="12">
        <v>0.15000000000000002</v>
      </c>
      <c r="O191" s="1"/>
    </row>
    <row r="192" spans="1:15" ht="15.75" customHeight="1" x14ac:dyDescent="0.25">
      <c r="A192" s="1"/>
      <c r="B192" s="7" t="s">
        <v>27</v>
      </c>
      <c r="C192" s="7">
        <v>1128299</v>
      </c>
      <c r="D192" s="8">
        <v>44428</v>
      </c>
      <c r="E192" s="7" t="s">
        <v>28</v>
      </c>
      <c r="F192" s="7" t="s">
        <v>29</v>
      </c>
      <c r="G192" s="7" t="s">
        <v>30</v>
      </c>
      <c r="H192" s="7" t="s">
        <v>17</v>
      </c>
      <c r="I192" s="9">
        <v>0.65</v>
      </c>
      <c r="J192" s="10">
        <v>9750</v>
      </c>
      <c r="K192" s="11">
        <f t="shared" si="4"/>
        <v>6337.5</v>
      </c>
      <c r="L192" s="11">
        <f t="shared" si="5"/>
        <v>2218.125</v>
      </c>
      <c r="M192" s="12">
        <v>0.35000000000000003</v>
      </c>
      <c r="O192" s="1"/>
    </row>
    <row r="193" spans="1:15" ht="15.75" customHeight="1" x14ac:dyDescent="0.25">
      <c r="A193" s="1"/>
      <c r="B193" s="7" t="s">
        <v>27</v>
      </c>
      <c r="C193" s="7">
        <v>1128299</v>
      </c>
      <c r="D193" s="8">
        <v>44428</v>
      </c>
      <c r="E193" s="7" t="s">
        <v>28</v>
      </c>
      <c r="F193" s="7" t="s">
        <v>29</v>
      </c>
      <c r="G193" s="7" t="s">
        <v>30</v>
      </c>
      <c r="H193" s="7" t="s">
        <v>18</v>
      </c>
      <c r="I193" s="9">
        <v>0.70000000000000007</v>
      </c>
      <c r="J193" s="10">
        <v>9250</v>
      </c>
      <c r="K193" s="11">
        <f t="shared" si="4"/>
        <v>6475.0000000000009</v>
      </c>
      <c r="L193" s="11">
        <f t="shared" si="5"/>
        <v>1295.0000000000002</v>
      </c>
      <c r="M193" s="12">
        <v>0.2</v>
      </c>
      <c r="O193" s="1"/>
    </row>
    <row r="194" spans="1:15" ht="15.75" customHeight="1" x14ac:dyDescent="0.25">
      <c r="A194" s="1"/>
      <c r="B194" s="7" t="s">
        <v>27</v>
      </c>
      <c r="C194" s="7">
        <v>1128299</v>
      </c>
      <c r="D194" s="8">
        <v>44428</v>
      </c>
      <c r="E194" s="7" t="s">
        <v>28</v>
      </c>
      <c r="F194" s="7" t="s">
        <v>29</v>
      </c>
      <c r="G194" s="7" t="s">
        <v>30</v>
      </c>
      <c r="H194" s="7" t="s">
        <v>19</v>
      </c>
      <c r="I194" s="9">
        <v>0.65</v>
      </c>
      <c r="J194" s="10">
        <v>8000</v>
      </c>
      <c r="K194" s="11">
        <f t="shared" si="4"/>
        <v>5200</v>
      </c>
      <c r="L194" s="11">
        <f t="shared" si="5"/>
        <v>1820.0000000000002</v>
      </c>
      <c r="M194" s="12">
        <v>0.35000000000000003</v>
      </c>
      <c r="O194" s="1"/>
    </row>
    <row r="195" spans="1:15" ht="15.75" customHeight="1" x14ac:dyDescent="0.25">
      <c r="A195" s="1"/>
      <c r="B195" s="7" t="s">
        <v>27</v>
      </c>
      <c r="C195" s="7">
        <v>1128299</v>
      </c>
      <c r="D195" s="8">
        <v>44428</v>
      </c>
      <c r="E195" s="7" t="s">
        <v>28</v>
      </c>
      <c r="F195" s="7" t="s">
        <v>29</v>
      </c>
      <c r="G195" s="7" t="s">
        <v>30</v>
      </c>
      <c r="H195" s="7" t="s">
        <v>20</v>
      </c>
      <c r="I195" s="9">
        <v>0.65</v>
      </c>
      <c r="J195" s="10">
        <v>7500</v>
      </c>
      <c r="K195" s="11">
        <f t="shared" si="4"/>
        <v>4875</v>
      </c>
      <c r="L195" s="11">
        <f t="shared" si="5"/>
        <v>1462.5</v>
      </c>
      <c r="M195" s="12">
        <v>0.3</v>
      </c>
      <c r="O195" s="1"/>
    </row>
    <row r="196" spans="1:15" ht="15.75" customHeight="1" x14ac:dyDescent="0.25">
      <c r="A196" s="1"/>
      <c r="B196" s="7" t="s">
        <v>27</v>
      </c>
      <c r="C196" s="7">
        <v>1128299</v>
      </c>
      <c r="D196" s="8">
        <v>44428</v>
      </c>
      <c r="E196" s="7" t="s">
        <v>28</v>
      </c>
      <c r="F196" s="7" t="s">
        <v>29</v>
      </c>
      <c r="G196" s="7" t="s">
        <v>30</v>
      </c>
      <c r="H196" s="7" t="s">
        <v>21</v>
      </c>
      <c r="I196" s="9">
        <v>0.75</v>
      </c>
      <c r="J196" s="10">
        <v>7500</v>
      </c>
      <c r="K196" s="11">
        <f t="shared" si="4"/>
        <v>5625</v>
      </c>
      <c r="L196" s="11">
        <f t="shared" si="5"/>
        <v>2812.5</v>
      </c>
      <c r="M196" s="12">
        <v>0.5</v>
      </c>
      <c r="O196" s="1"/>
    </row>
    <row r="197" spans="1:15" ht="15.75" customHeight="1" x14ac:dyDescent="0.25">
      <c r="A197" s="1"/>
      <c r="B197" s="7" t="s">
        <v>27</v>
      </c>
      <c r="C197" s="7">
        <v>1128299</v>
      </c>
      <c r="D197" s="8">
        <v>44428</v>
      </c>
      <c r="E197" s="7" t="s">
        <v>28</v>
      </c>
      <c r="F197" s="7" t="s">
        <v>29</v>
      </c>
      <c r="G197" s="7" t="s">
        <v>30</v>
      </c>
      <c r="H197" s="7" t="s">
        <v>22</v>
      </c>
      <c r="I197" s="9">
        <v>0.8</v>
      </c>
      <c r="J197" s="10">
        <v>7250</v>
      </c>
      <c r="K197" s="11">
        <f t="shared" si="4"/>
        <v>5800</v>
      </c>
      <c r="L197" s="11">
        <f t="shared" si="5"/>
        <v>870.00000000000011</v>
      </c>
      <c r="M197" s="12">
        <v>0.15000000000000002</v>
      </c>
      <c r="O197" s="1"/>
    </row>
    <row r="198" spans="1:15" ht="15.75" customHeight="1" x14ac:dyDescent="0.25">
      <c r="A198" s="1"/>
      <c r="B198" s="7" t="s">
        <v>27</v>
      </c>
      <c r="C198" s="7">
        <v>1128299</v>
      </c>
      <c r="D198" s="8">
        <v>44460</v>
      </c>
      <c r="E198" s="7" t="s">
        <v>28</v>
      </c>
      <c r="F198" s="7" t="s">
        <v>29</v>
      </c>
      <c r="G198" s="7" t="s">
        <v>30</v>
      </c>
      <c r="H198" s="7" t="s">
        <v>17</v>
      </c>
      <c r="I198" s="9">
        <v>0.55000000000000004</v>
      </c>
      <c r="J198" s="10">
        <v>9250</v>
      </c>
      <c r="K198" s="11">
        <f t="shared" ref="K198:K261" si="6">I198*J198</f>
        <v>5087.5</v>
      </c>
      <c r="L198" s="11">
        <f t="shared" ref="L198:L261" si="7">K198*M198</f>
        <v>1526.2500000000002</v>
      </c>
      <c r="M198" s="12">
        <v>0.30000000000000004</v>
      </c>
      <c r="O198" s="1"/>
    </row>
    <row r="199" spans="1:15" ht="15.75" customHeight="1" x14ac:dyDescent="0.25">
      <c r="A199" s="1"/>
      <c r="B199" s="7" t="s">
        <v>27</v>
      </c>
      <c r="C199" s="7">
        <v>1128299</v>
      </c>
      <c r="D199" s="8">
        <v>44460</v>
      </c>
      <c r="E199" s="7" t="s">
        <v>28</v>
      </c>
      <c r="F199" s="7" t="s">
        <v>29</v>
      </c>
      <c r="G199" s="7" t="s">
        <v>30</v>
      </c>
      <c r="H199" s="7" t="s">
        <v>18</v>
      </c>
      <c r="I199" s="9">
        <v>0.60000000000000009</v>
      </c>
      <c r="J199" s="10">
        <v>9250</v>
      </c>
      <c r="K199" s="11">
        <f t="shared" si="6"/>
        <v>5550.0000000000009</v>
      </c>
      <c r="L199" s="11">
        <f t="shared" si="7"/>
        <v>832.50000000000011</v>
      </c>
      <c r="M199" s="12">
        <v>0.15</v>
      </c>
      <c r="O199" s="1"/>
    </row>
    <row r="200" spans="1:15" ht="15.75" customHeight="1" x14ac:dyDescent="0.25">
      <c r="A200" s="1"/>
      <c r="B200" s="7" t="s">
        <v>27</v>
      </c>
      <c r="C200" s="7">
        <v>1128299</v>
      </c>
      <c r="D200" s="8">
        <v>44460</v>
      </c>
      <c r="E200" s="7" t="s">
        <v>28</v>
      </c>
      <c r="F200" s="7" t="s">
        <v>29</v>
      </c>
      <c r="G200" s="7" t="s">
        <v>30</v>
      </c>
      <c r="H200" s="7" t="s">
        <v>19</v>
      </c>
      <c r="I200" s="9">
        <v>0.55000000000000004</v>
      </c>
      <c r="J200" s="10">
        <v>7750</v>
      </c>
      <c r="K200" s="11">
        <f t="shared" si="6"/>
        <v>4262.5</v>
      </c>
      <c r="L200" s="11">
        <f t="shared" si="7"/>
        <v>1278.7500000000002</v>
      </c>
      <c r="M200" s="12">
        <v>0.30000000000000004</v>
      </c>
      <c r="O200" s="1"/>
    </row>
    <row r="201" spans="1:15" ht="15.75" customHeight="1" x14ac:dyDescent="0.25">
      <c r="A201" s="1"/>
      <c r="B201" s="7" t="s">
        <v>27</v>
      </c>
      <c r="C201" s="7">
        <v>1128299</v>
      </c>
      <c r="D201" s="8">
        <v>44460</v>
      </c>
      <c r="E201" s="7" t="s">
        <v>28</v>
      </c>
      <c r="F201" s="7" t="s">
        <v>29</v>
      </c>
      <c r="G201" s="7" t="s">
        <v>30</v>
      </c>
      <c r="H201" s="7" t="s">
        <v>20</v>
      </c>
      <c r="I201" s="9">
        <v>0.55000000000000004</v>
      </c>
      <c r="J201" s="10">
        <v>7250</v>
      </c>
      <c r="K201" s="11">
        <f t="shared" si="6"/>
        <v>3987.5000000000005</v>
      </c>
      <c r="L201" s="11">
        <f t="shared" si="7"/>
        <v>996.875</v>
      </c>
      <c r="M201" s="12">
        <v>0.24999999999999997</v>
      </c>
      <c r="O201" s="1"/>
    </row>
    <row r="202" spans="1:15" ht="15.75" customHeight="1" x14ac:dyDescent="0.25">
      <c r="A202" s="1"/>
      <c r="B202" s="7" t="s">
        <v>27</v>
      </c>
      <c r="C202" s="7">
        <v>1128299</v>
      </c>
      <c r="D202" s="8">
        <v>44460</v>
      </c>
      <c r="E202" s="7" t="s">
        <v>28</v>
      </c>
      <c r="F202" s="7" t="s">
        <v>29</v>
      </c>
      <c r="G202" s="7" t="s">
        <v>30</v>
      </c>
      <c r="H202" s="7" t="s">
        <v>21</v>
      </c>
      <c r="I202" s="9">
        <v>0.65</v>
      </c>
      <c r="J202" s="10">
        <v>7250</v>
      </c>
      <c r="K202" s="11">
        <f t="shared" si="6"/>
        <v>4712.5</v>
      </c>
      <c r="L202" s="11">
        <f t="shared" si="7"/>
        <v>2120.6250000000005</v>
      </c>
      <c r="M202" s="12">
        <v>0.45000000000000007</v>
      </c>
      <c r="O202" s="1"/>
    </row>
    <row r="203" spans="1:15" ht="15.75" customHeight="1" x14ac:dyDescent="0.25">
      <c r="A203" s="1"/>
      <c r="B203" s="7" t="s">
        <v>27</v>
      </c>
      <c r="C203" s="7">
        <v>1128299</v>
      </c>
      <c r="D203" s="8">
        <v>44460</v>
      </c>
      <c r="E203" s="7" t="s">
        <v>28</v>
      </c>
      <c r="F203" s="7" t="s">
        <v>29</v>
      </c>
      <c r="G203" s="7" t="s">
        <v>30</v>
      </c>
      <c r="H203" s="7" t="s">
        <v>22</v>
      </c>
      <c r="I203" s="9">
        <v>0.70000000000000007</v>
      </c>
      <c r="J203" s="10">
        <v>7750</v>
      </c>
      <c r="K203" s="11">
        <f t="shared" si="6"/>
        <v>5425.0000000000009</v>
      </c>
      <c r="L203" s="11">
        <f t="shared" si="7"/>
        <v>542.50000000000011</v>
      </c>
      <c r="M203" s="12">
        <v>0.1</v>
      </c>
      <c r="O203" s="1"/>
    </row>
    <row r="204" spans="1:15" ht="15.75" customHeight="1" x14ac:dyDescent="0.25">
      <c r="A204" s="1"/>
      <c r="B204" s="7" t="s">
        <v>27</v>
      </c>
      <c r="C204" s="7">
        <v>1128299</v>
      </c>
      <c r="D204" s="8">
        <v>44489</v>
      </c>
      <c r="E204" s="7" t="s">
        <v>28</v>
      </c>
      <c r="F204" s="7" t="s">
        <v>29</v>
      </c>
      <c r="G204" s="7" t="s">
        <v>30</v>
      </c>
      <c r="H204" s="7" t="s">
        <v>17</v>
      </c>
      <c r="I204" s="9">
        <v>0.55000000000000004</v>
      </c>
      <c r="J204" s="10">
        <v>8750</v>
      </c>
      <c r="K204" s="11">
        <f t="shared" si="6"/>
        <v>4812.5</v>
      </c>
      <c r="L204" s="11">
        <f t="shared" si="7"/>
        <v>1443.7500000000002</v>
      </c>
      <c r="M204" s="12">
        <v>0.30000000000000004</v>
      </c>
      <c r="O204" s="1"/>
    </row>
    <row r="205" spans="1:15" ht="15.75" customHeight="1" x14ac:dyDescent="0.25">
      <c r="A205" s="1"/>
      <c r="B205" s="7" t="s">
        <v>27</v>
      </c>
      <c r="C205" s="7">
        <v>1128299</v>
      </c>
      <c r="D205" s="8">
        <v>44489</v>
      </c>
      <c r="E205" s="7" t="s">
        <v>28</v>
      </c>
      <c r="F205" s="7" t="s">
        <v>29</v>
      </c>
      <c r="G205" s="7" t="s">
        <v>30</v>
      </c>
      <c r="H205" s="7" t="s">
        <v>18</v>
      </c>
      <c r="I205" s="9">
        <v>0.60000000000000009</v>
      </c>
      <c r="J205" s="10">
        <v>8750</v>
      </c>
      <c r="K205" s="11">
        <f t="shared" si="6"/>
        <v>5250.0000000000009</v>
      </c>
      <c r="L205" s="11">
        <f t="shared" si="7"/>
        <v>787.50000000000011</v>
      </c>
      <c r="M205" s="12">
        <v>0.15</v>
      </c>
      <c r="O205" s="1"/>
    </row>
    <row r="206" spans="1:15" ht="15.75" customHeight="1" x14ac:dyDescent="0.25">
      <c r="A206" s="1"/>
      <c r="B206" s="7" t="s">
        <v>27</v>
      </c>
      <c r="C206" s="7">
        <v>1128299</v>
      </c>
      <c r="D206" s="8">
        <v>44489</v>
      </c>
      <c r="E206" s="7" t="s">
        <v>28</v>
      </c>
      <c r="F206" s="7" t="s">
        <v>29</v>
      </c>
      <c r="G206" s="7" t="s">
        <v>30</v>
      </c>
      <c r="H206" s="7" t="s">
        <v>19</v>
      </c>
      <c r="I206" s="9">
        <v>0.55000000000000004</v>
      </c>
      <c r="J206" s="10">
        <v>7000</v>
      </c>
      <c r="K206" s="11">
        <f t="shared" si="6"/>
        <v>3850.0000000000005</v>
      </c>
      <c r="L206" s="11">
        <f t="shared" si="7"/>
        <v>1155.0000000000002</v>
      </c>
      <c r="M206" s="12">
        <v>0.30000000000000004</v>
      </c>
      <c r="O206" s="1"/>
    </row>
    <row r="207" spans="1:15" ht="15.75" customHeight="1" x14ac:dyDescent="0.25">
      <c r="A207" s="1"/>
      <c r="B207" s="7" t="s">
        <v>27</v>
      </c>
      <c r="C207" s="7">
        <v>1128299</v>
      </c>
      <c r="D207" s="8">
        <v>44489</v>
      </c>
      <c r="E207" s="7" t="s">
        <v>28</v>
      </c>
      <c r="F207" s="7" t="s">
        <v>29</v>
      </c>
      <c r="G207" s="7" t="s">
        <v>30</v>
      </c>
      <c r="H207" s="7" t="s">
        <v>20</v>
      </c>
      <c r="I207" s="9">
        <v>0.55000000000000004</v>
      </c>
      <c r="J207" s="10">
        <v>6750</v>
      </c>
      <c r="K207" s="11">
        <f t="shared" si="6"/>
        <v>3712.5000000000005</v>
      </c>
      <c r="L207" s="11">
        <f t="shared" si="7"/>
        <v>928.125</v>
      </c>
      <c r="M207" s="12">
        <v>0.24999999999999997</v>
      </c>
      <c r="O207" s="1"/>
    </row>
    <row r="208" spans="1:15" ht="15.75" customHeight="1" x14ac:dyDescent="0.25">
      <c r="A208" s="1"/>
      <c r="B208" s="7" t="s">
        <v>27</v>
      </c>
      <c r="C208" s="7">
        <v>1128299</v>
      </c>
      <c r="D208" s="8">
        <v>44489</v>
      </c>
      <c r="E208" s="7" t="s">
        <v>28</v>
      </c>
      <c r="F208" s="7" t="s">
        <v>29</v>
      </c>
      <c r="G208" s="7" t="s">
        <v>30</v>
      </c>
      <c r="H208" s="7" t="s">
        <v>21</v>
      </c>
      <c r="I208" s="9">
        <v>0.65</v>
      </c>
      <c r="J208" s="10">
        <v>6500</v>
      </c>
      <c r="K208" s="11">
        <f t="shared" si="6"/>
        <v>4225</v>
      </c>
      <c r="L208" s="11">
        <f t="shared" si="7"/>
        <v>1901.2500000000002</v>
      </c>
      <c r="M208" s="12">
        <v>0.45000000000000007</v>
      </c>
      <c r="O208" s="1"/>
    </row>
    <row r="209" spans="1:15" ht="15.75" customHeight="1" x14ac:dyDescent="0.25">
      <c r="A209" s="1"/>
      <c r="B209" s="7" t="s">
        <v>27</v>
      </c>
      <c r="C209" s="7">
        <v>1128299</v>
      </c>
      <c r="D209" s="8">
        <v>44489</v>
      </c>
      <c r="E209" s="7" t="s">
        <v>28</v>
      </c>
      <c r="F209" s="7" t="s">
        <v>29</v>
      </c>
      <c r="G209" s="7" t="s">
        <v>30</v>
      </c>
      <c r="H209" s="7" t="s">
        <v>22</v>
      </c>
      <c r="I209" s="9">
        <v>0.70000000000000007</v>
      </c>
      <c r="J209" s="10">
        <v>7000</v>
      </c>
      <c r="K209" s="11">
        <f t="shared" si="6"/>
        <v>4900.0000000000009</v>
      </c>
      <c r="L209" s="11">
        <f t="shared" si="7"/>
        <v>490.00000000000011</v>
      </c>
      <c r="M209" s="12">
        <v>0.1</v>
      </c>
      <c r="O209" s="1"/>
    </row>
    <row r="210" spans="1:15" ht="15.75" customHeight="1" x14ac:dyDescent="0.25">
      <c r="A210" s="1"/>
      <c r="B210" s="7" t="s">
        <v>27</v>
      </c>
      <c r="C210" s="7">
        <v>1128299</v>
      </c>
      <c r="D210" s="8">
        <v>44520</v>
      </c>
      <c r="E210" s="7" t="s">
        <v>28</v>
      </c>
      <c r="F210" s="7" t="s">
        <v>29</v>
      </c>
      <c r="G210" s="7" t="s">
        <v>30</v>
      </c>
      <c r="H210" s="7" t="s">
        <v>17</v>
      </c>
      <c r="I210" s="9">
        <v>0.55000000000000004</v>
      </c>
      <c r="J210" s="10">
        <v>8750</v>
      </c>
      <c r="K210" s="11">
        <f t="shared" si="6"/>
        <v>4812.5</v>
      </c>
      <c r="L210" s="11">
        <f t="shared" si="7"/>
        <v>1443.7500000000002</v>
      </c>
      <c r="M210" s="12">
        <v>0.30000000000000004</v>
      </c>
      <c r="O210" s="1"/>
    </row>
    <row r="211" spans="1:15" ht="15.75" customHeight="1" x14ac:dyDescent="0.25">
      <c r="A211" s="1"/>
      <c r="B211" s="7" t="s">
        <v>27</v>
      </c>
      <c r="C211" s="7">
        <v>1128299</v>
      </c>
      <c r="D211" s="8">
        <v>44520</v>
      </c>
      <c r="E211" s="7" t="s">
        <v>28</v>
      </c>
      <c r="F211" s="7" t="s">
        <v>29</v>
      </c>
      <c r="G211" s="7" t="s">
        <v>30</v>
      </c>
      <c r="H211" s="7" t="s">
        <v>18</v>
      </c>
      <c r="I211" s="9">
        <v>0.60000000000000009</v>
      </c>
      <c r="J211" s="10">
        <v>8750</v>
      </c>
      <c r="K211" s="11">
        <f t="shared" si="6"/>
        <v>5250.0000000000009</v>
      </c>
      <c r="L211" s="11">
        <f t="shared" si="7"/>
        <v>787.50000000000011</v>
      </c>
      <c r="M211" s="12">
        <v>0.15</v>
      </c>
      <c r="O211" s="1"/>
    </row>
    <row r="212" spans="1:15" ht="15.75" customHeight="1" x14ac:dyDescent="0.25">
      <c r="A212" s="1"/>
      <c r="B212" s="7" t="s">
        <v>27</v>
      </c>
      <c r="C212" s="7">
        <v>1128299</v>
      </c>
      <c r="D212" s="8">
        <v>44520</v>
      </c>
      <c r="E212" s="7" t="s">
        <v>28</v>
      </c>
      <c r="F212" s="7" t="s">
        <v>29</v>
      </c>
      <c r="G212" s="7" t="s">
        <v>30</v>
      </c>
      <c r="H212" s="7" t="s">
        <v>19</v>
      </c>
      <c r="I212" s="9">
        <v>0.55000000000000004</v>
      </c>
      <c r="J212" s="10">
        <v>7250</v>
      </c>
      <c r="K212" s="11">
        <f t="shared" si="6"/>
        <v>3987.5000000000005</v>
      </c>
      <c r="L212" s="11">
        <f t="shared" si="7"/>
        <v>1196.2500000000002</v>
      </c>
      <c r="M212" s="12">
        <v>0.30000000000000004</v>
      </c>
      <c r="O212" s="1"/>
    </row>
    <row r="213" spans="1:15" ht="15.75" customHeight="1" x14ac:dyDescent="0.25">
      <c r="A213" s="1"/>
      <c r="B213" s="7" t="s">
        <v>27</v>
      </c>
      <c r="C213" s="7">
        <v>1128299</v>
      </c>
      <c r="D213" s="8">
        <v>44520</v>
      </c>
      <c r="E213" s="7" t="s">
        <v>28</v>
      </c>
      <c r="F213" s="7" t="s">
        <v>29</v>
      </c>
      <c r="G213" s="7" t="s">
        <v>30</v>
      </c>
      <c r="H213" s="7" t="s">
        <v>20</v>
      </c>
      <c r="I213" s="9">
        <v>0.55000000000000004</v>
      </c>
      <c r="J213" s="10">
        <v>7000</v>
      </c>
      <c r="K213" s="11">
        <f t="shared" si="6"/>
        <v>3850.0000000000005</v>
      </c>
      <c r="L213" s="11">
        <f t="shared" si="7"/>
        <v>962.5</v>
      </c>
      <c r="M213" s="12">
        <v>0.24999999999999997</v>
      </c>
      <c r="O213" s="1"/>
    </row>
    <row r="214" spans="1:15" ht="15.75" customHeight="1" x14ac:dyDescent="0.25">
      <c r="A214" s="1"/>
      <c r="B214" s="7" t="s">
        <v>27</v>
      </c>
      <c r="C214" s="7">
        <v>1128299</v>
      </c>
      <c r="D214" s="8">
        <v>44520</v>
      </c>
      <c r="E214" s="7" t="s">
        <v>28</v>
      </c>
      <c r="F214" s="7" t="s">
        <v>29</v>
      </c>
      <c r="G214" s="7" t="s">
        <v>30</v>
      </c>
      <c r="H214" s="7" t="s">
        <v>21</v>
      </c>
      <c r="I214" s="9">
        <v>0.65</v>
      </c>
      <c r="J214" s="10">
        <v>6500</v>
      </c>
      <c r="K214" s="11">
        <f t="shared" si="6"/>
        <v>4225</v>
      </c>
      <c r="L214" s="11">
        <f t="shared" si="7"/>
        <v>1901.2500000000002</v>
      </c>
      <c r="M214" s="12">
        <v>0.45000000000000007</v>
      </c>
      <c r="O214" s="1"/>
    </row>
    <row r="215" spans="1:15" ht="15.75" customHeight="1" x14ac:dyDescent="0.25">
      <c r="A215" s="1"/>
      <c r="B215" s="7" t="s">
        <v>27</v>
      </c>
      <c r="C215" s="7">
        <v>1128299</v>
      </c>
      <c r="D215" s="8">
        <v>44520</v>
      </c>
      <c r="E215" s="7" t="s">
        <v>28</v>
      </c>
      <c r="F215" s="7" t="s">
        <v>29</v>
      </c>
      <c r="G215" s="7" t="s">
        <v>30</v>
      </c>
      <c r="H215" s="7" t="s">
        <v>22</v>
      </c>
      <c r="I215" s="9">
        <v>0.70000000000000007</v>
      </c>
      <c r="J215" s="10">
        <v>7750</v>
      </c>
      <c r="K215" s="11">
        <f t="shared" si="6"/>
        <v>5425.0000000000009</v>
      </c>
      <c r="L215" s="11">
        <f t="shared" si="7"/>
        <v>542.50000000000011</v>
      </c>
      <c r="M215" s="12">
        <v>0.1</v>
      </c>
      <c r="O215" s="1"/>
    </row>
    <row r="216" spans="1:15" ht="15.75" customHeight="1" x14ac:dyDescent="0.25">
      <c r="A216" s="1"/>
      <c r="B216" s="7" t="s">
        <v>27</v>
      </c>
      <c r="C216" s="7">
        <v>1128299</v>
      </c>
      <c r="D216" s="8">
        <v>44549</v>
      </c>
      <c r="E216" s="7" t="s">
        <v>28</v>
      </c>
      <c r="F216" s="7" t="s">
        <v>29</v>
      </c>
      <c r="G216" s="7" t="s">
        <v>30</v>
      </c>
      <c r="H216" s="7" t="s">
        <v>17</v>
      </c>
      <c r="I216" s="9">
        <v>0.55000000000000004</v>
      </c>
      <c r="J216" s="10">
        <v>9750</v>
      </c>
      <c r="K216" s="11">
        <f t="shared" si="6"/>
        <v>5362.5</v>
      </c>
      <c r="L216" s="11">
        <f t="shared" si="7"/>
        <v>1608.7500000000002</v>
      </c>
      <c r="M216" s="12">
        <v>0.30000000000000004</v>
      </c>
      <c r="O216" s="1"/>
    </row>
    <row r="217" spans="1:15" ht="15.75" customHeight="1" x14ac:dyDescent="0.25">
      <c r="A217" s="1"/>
      <c r="B217" s="7" t="s">
        <v>27</v>
      </c>
      <c r="C217" s="7">
        <v>1128299</v>
      </c>
      <c r="D217" s="8">
        <v>44549</v>
      </c>
      <c r="E217" s="7" t="s">
        <v>28</v>
      </c>
      <c r="F217" s="7" t="s">
        <v>29</v>
      </c>
      <c r="G217" s="7" t="s">
        <v>30</v>
      </c>
      <c r="H217" s="7" t="s">
        <v>18</v>
      </c>
      <c r="I217" s="9">
        <v>0.60000000000000009</v>
      </c>
      <c r="J217" s="10">
        <v>9750</v>
      </c>
      <c r="K217" s="11">
        <f t="shared" si="6"/>
        <v>5850.0000000000009</v>
      </c>
      <c r="L217" s="11">
        <f t="shared" si="7"/>
        <v>877.50000000000011</v>
      </c>
      <c r="M217" s="12">
        <v>0.15</v>
      </c>
      <c r="O217" s="1"/>
    </row>
    <row r="218" spans="1:15" ht="15.75" customHeight="1" x14ac:dyDescent="0.25">
      <c r="A218" s="1"/>
      <c r="B218" s="7" t="s">
        <v>27</v>
      </c>
      <c r="C218" s="7">
        <v>1128299</v>
      </c>
      <c r="D218" s="8">
        <v>44549</v>
      </c>
      <c r="E218" s="7" t="s">
        <v>28</v>
      </c>
      <c r="F218" s="7" t="s">
        <v>29</v>
      </c>
      <c r="G218" s="7" t="s">
        <v>30</v>
      </c>
      <c r="H218" s="7" t="s">
        <v>19</v>
      </c>
      <c r="I218" s="9">
        <v>0.55000000000000004</v>
      </c>
      <c r="J218" s="10">
        <v>7750</v>
      </c>
      <c r="K218" s="11">
        <f t="shared" si="6"/>
        <v>4262.5</v>
      </c>
      <c r="L218" s="11">
        <f t="shared" si="7"/>
        <v>1278.7500000000002</v>
      </c>
      <c r="M218" s="12">
        <v>0.30000000000000004</v>
      </c>
      <c r="O218" s="1"/>
    </row>
    <row r="219" spans="1:15" ht="15.75" customHeight="1" x14ac:dyDescent="0.25">
      <c r="A219" s="1"/>
      <c r="B219" s="7" t="s">
        <v>27</v>
      </c>
      <c r="C219" s="7">
        <v>1128299</v>
      </c>
      <c r="D219" s="8">
        <v>44549</v>
      </c>
      <c r="E219" s="7" t="s">
        <v>28</v>
      </c>
      <c r="F219" s="7" t="s">
        <v>29</v>
      </c>
      <c r="G219" s="7" t="s">
        <v>30</v>
      </c>
      <c r="H219" s="7" t="s">
        <v>20</v>
      </c>
      <c r="I219" s="9">
        <v>0.55000000000000004</v>
      </c>
      <c r="J219" s="10">
        <v>7750</v>
      </c>
      <c r="K219" s="11">
        <f t="shared" si="6"/>
        <v>4262.5</v>
      </c>
      <c r="L219" s="11">
        <f t="shared" si="7"/>
        <v>1065.6249999999998</v>
      </c>
      <c r="M219" s="12">
        <v>0.24999999999999997</v>
      </c>
      <c r="O219" s="1"/>
    </row>
    <row r="220" spans="1:15" ht="15.75" customHeight="1" x14ac:dyDescent="0.25">
      <c r="A220" s="1"/>
      <c r="B220" s="7" t="s">
        <v>27</v>
      </c>
      <c r="C220" s="7">
        <v>1128299</v>
      </c>
      <c r="D220" s="8">
        <v>44549</v>
      </c>
      <c r="E220" s="7" t="s">
        <v>28</v>
      </c>
      <c r="F220" s="7" t="s">
        <v>29</v>
      </c>
      <c r="G220" s="7" t="s">
        <v>30</v>
      </c>
      <c r="H220" s="7" t="s">
        <v>21</v>
      </c>
      <c r="I220" s="9">
        <v>0.65</v>
      </c>
      <c r="J220" s="10">
        <v>7000</v>
      </c>
      <c r="K220" s="11">
        <f t="shared" si="6"/>
        <v>4550</v>
      </c>
      <c r="L220" s="11">
        <f t="shared" si="7"/>
        <v>2047.5000000000002</v>
      </c>
      <c r="M220" s="12">
        <v>0.45000000000000007</v>
      </c>
      <c r="O220" s="1"/>
    </row>
    <row r="221" spans="1:15" ht="15.75" customHeight="1" x14ac:dyDescent="0.25">
      <c r="A221" s="1"/>
      <c r="B221" s="7" t="s">
        <v>27</v>
      </c>
      <c r="C221" s="7">
        <v>1128299</v>
      </c>
      <c r="D221" s="8">
        <v>44549</v>
      </c>
      <c r="E221" s="7" t="s">
        <v>28</v>
      </c>
      <c r="F221" s="7" t="s">
        <v>29</v>
      </c>
      <c r="G221" s="7" t="s">
        <v>30</v>
      </c>
      <c r="H221" s="7" t="s">
        <v>22</v>
      </c>
      <c r="I221" s="9">
        <v>0.70000000000000007</v>
      </c>
      <c r="J221" s="10">
        <v>8000</v>
      </c>
      <c r="K221" s="11">
        <f t="shared" si="6"/>
        <v>5600.0000000000009</v>
      </c>
      <c r="L221" s="11">
        <f t="shared" si="7"/>
        <v>560.00000000000011</v>
      </c>
      <c r="M221" s="12">
        <v>0.1</v>
      </c>
      <c r="O221" s="1"/>
    </row>
    <row r="222" spans="1:15" ht="15.75" customHeight="1" x14ac:dyDescent="0.25">
      <c r="A222" s="1"/>
      <c r="B222" s="7" t="s">
        <v>31</v>
      </c>
      <c r="C222" s="7">
        <v>1189833</v>
      </c>
      <c r="D222" s="8">
        <v>44211</v>
      </c>
      <c r="E222" s="7" t="s">
        <v>28</v>
      </c>
      <c r="F222" s="7" t="s">
        <v>29</v>
      </c>
      <c r="G222" s="7" t="s">
        <v>32</v>
      </c>
      <c r="H222" s="7" t="s">
        <v>17</v>
      </c>
      <c r="I222" s="9">
        <v>0.35</v>
      </c>
      <c r="J222" s="10">
        <v>7000</v>
      </c>
      <c r="K222" s="11">
        <f t="shared" si="6"/>
        <v>2450</v>
      </c>
      <c r="L222" s="11">
        <f t="shared" si="7"/>
        <v>980</v>
      </c>
      <c r="M222" s="12">
        <v>0.4</v>
      </c>
      <c r="O222" s="1"/>
    </row>
    <row r="223" spans="1:15" ht="15.75" customHeight="1" x14ac:dyDescent="0.25">
      <c r="A223" s="1"/>
      <c r="B223" s="7" t="s">
        <v>31</v>
      </c>
      <c r="C223" s="7">
        <v>1189833</v>
      </c>
      <c r="D223" s="8">
        <v>44211</v>
      </c>
      <c r="E223" s="7" t="s">
        <v>28</v>
      </c>
      <c r="F223" s="7" t="s">
        <v>29</v>
      </c>
      <c r="G223" s="7" t="s">
        <v>32</v>
      </c>
      <c r="H223" s="7" t="s">
        <v>18</v>
      </c>
      <c r="I223" s="9">
        <v>0.45</v>
      </c>
      <c r="J223" s="10">
        <v>7000</v>
      </c>
      <c r="K223" s="11">
        <f t="shared" si="6"/>
        <v>3150</v>
      </c>
      <c r="L223" s="11">
        <f t="shared" si="7"/>
        <v>787.5</v>
      </c>
      <c r="M223" s="12">
        <v>0.25</v>
      </c>
      <c r="O223" s="1"/>
    </row>
    <row r="224" spans="1:15" ht="15.75" customHeight="1" x14ac:dyDescent="0.25">
      <c r="A224" s="1"/>
      <c r="B224" s="7" t="s">
        <v>31</v>
      </c>
      <c r="C224" s="7">
        <v>1189833</v>
      </c>
      <c r="D224" s="8">
        <v>44211</v>
      </c>
      <c r="E224" s="7" t="s">
        <v>28</v>
      </c>
      <c r="F224" s="7" t="s">
        <v>29</v>
      </c>
      <c r="G224" s="7" t="s">
        <v>32</v>
      </c>
      <c r="H224" s="7" t="s">
        <v>19</v>
      </c>
      <c r="I224" s="9">
        <v>0.45</v>
      </c>
      <c r="J224" s="10">
        <v>7000</v>
      </c>
      <c r="K224" s="11">
        <f t="shared" si="6"/>
        <v>3150</v>
      </c>
      <c r="L224" s="11">
        <f t="shared" si="7"/>
        <v>1260</v>
      </c>
      <c r="M224" s="12">
        <v>0.4</v>
      </c>
      <c r="O224" s="1"/>
    </row>
    <row r="225" spans="1:15" ht="15.75" customHeight="1" x14ac:dyDescent="0.25">
      <c r="A225" s="1"/>
      <c r="B225" s="7" t="s">
        <v>31</v>
      </c>
      <c r="C225" s="7">
        <v>1189833</v>
      </c>
      <c r="D225" s="8">
        <v>44211</v>
      </c>
      <c r="E225" s="7" t="s">
        <v>28</v>
      </c>
      <c r="F225" s="7" t="s">
        <v>29</v>
      </c>
      <c r="G225" s="7" t="s">
        <v>32</v>
      </c>
      <c r="H225" s="7" t="s">
        <v>20</v>
      </c>
      <c r="I225" s="9">
        <v>0.45</v>
      </c>
      <c r="J225" s="10">
        <v>5500</v>
      </c>
      <c r="K225" s="11">
        <f t="shared" si="6"/>
        <v>2475</v>
      </c>
      <c r="L225" s="11">
        <f t="shared" si="7"/>
        <v>866.25</v>
      </c>
      <c r="M225" s="12">
        <v>0.35</v>
      </c>
      <c r="O225" s="1"/>
    </row>
    <row r="226" spans="1:15" ht="15.75" customHeight="1" x14ac:dyDescent="0.25">
      <c r="A226" s="1"/>
      <c r="B226" s="7" t="s">
        <v>31</v>
      </c>
      <c r="C226" s="7">
        <v>1189833</v>
      </c>
      <c r="D226" s="8">
        <v>44211</v>
      </c>
      <c r="E226" s="7" t="s">
        <v>28</v>
      </c>
      <c r="F226" s="7" t="s">
        <v>29</v>
      </c>
      <c r="G226" s="7" t="s">
        <v>32</v>
      </c>
      <c r="H226" s="7" t="s">
        <v>21</v>
      </c>
      <c r="I226" s="9">
        <v>0.5</v>
      </c>
      <c r="J226" s="10">
        <v>5000</v>
      </c>
      <c r="K226" s="11">
        <f t="shared" si="6"/>
        <v>2500</v>
      </c>
      <c r="L226" s="11">
        <f t="shared" si="7"/>
        <v>1375</v>
      </c>
      <c r="M226" s="12">
        <v>0.55000000000000004</v>
      </c>
      <c r="O226" s="1"/>
    </row>
    <row r="227" spans="1:15" ht="15.75" customHeight="1" x14ac:dyDescent="0.25">
      <c r="A227" s="1"/>
      <c r="B227" s="7" t="s">
        <v>31</v>
      </c>
      <c r="C227" s="7">
        <v>1189833</v>
      </c>
      <c r="D227" s="8">
        <v>44211</v>
      </c>
      <c r="E227" s="7" t="s">
        <v>28</v>
      </c>
      <c r="F227" s="7" t="s">
        <v>29</v>
      </c>
      <c r="G227" s="7" t="s">
        <v>32</v>
      </c>
      <c r="H227" s="7" t="s">
        <v>22</v>
      </c>
      <c r="I227" s="9">
        <v>0.45</v>
      </c>
      <c r="J227" s="10">
        <v>7000</v>
      </c>
      <c r="K227" s="11">
        <f t="shared" si="6"/>
        <v>3150</v>
      </c>
      <c r="L227" s="11">
        <f t="shared" si="7"/>
        <v>630</v>
      </c>
      <c r="M227" s="12">
        <v>0.2</v>
      </c>
      <c r="O227" s="1"/>
    </row>
    <row r="228" spans="1:15" ht="15.75" customHeight="1" x14ac:dyDescent="0.25">
      <c r="A228" s="1"/>
      <c r="B228" s="7" t="s">
        <v>31</v>
      </c>
      <c r="C228" s="7">
        <v>1189833</v>
      </c>
      <c r="D228" s="8">
        <v>44242</v>
      </c>
      <c r="E228" s="7" t="s">
        <v>28</v>
      </c>
      <c r="F228" s="7" t="s">
        <v>29</v>
      </c>
      <c r="G228" s="7" t="s">
        <v>32</v>
      </c>
      <c r="H228" s="7" t="s">
        <v>17</v>
      </c>
      <c r="I228" s="9">
        <v>0.35</v>
      </c>
      <c r="J228" s="10">
        <v>7500</v>
      </c>
      <c r="K228" s="11">
        <f t="shared" si="6"/>
        <v>2625</v>
      </c>
      <c r="L228" s="11">
        <f t="shared" si="7"/>
        <v>1050</v>
      </c>
      <c r="M228" s="12">
        <v>0.4</v>
      </c>
      <c r="O228" s="1"/>
    </row>
    <row r="229" spans="1:15" ht="15.75" customHeight="1" x14ac:dyDescent="0.25">
      <c r="A229" s="1"/>
      <c r="B229" s="7" t="s">
        <v>31</v>
      </c>
      <c r="C229" s="7">
        <v>1189833</v>
      </c>
      <c r="D229" s="8">
        <v>44242</v>
      </c>
      <c r="E229" s="7" t="s">
        <v>28</v>
      </c>
      <c r="F229" s="7" t="s">
        <v>29</v>
      </c>
      <c r="G229" s="7" t="s">
        <v>32</v>
      </c>
      <c r="H229" s="7" t="s">
        <v>18</v>
      </c>
      <c r="I229" s="9">
        <v>0.45</v>
      </c>
      <c r="J229" s="10">
        <v>6500</v>
      </c>
      <c r="K229" s="11">
        <f t="shared" si="6"/>
        <v>2925</v>
      </c>
      <c r="L229" s="11">
        <f t="shared" si="7"/>
        <v>731.25</v>
      </c>
      <c r="M229" s="12">
        <v>0.25</v>
      </c>
      <c r="O229" s="1"/>
    </row>
    <row r="230" spans="1:15" ht="15.75" customHeight="1" x14ac:dyDescent="0.25">
      <c r="A230" s="1"/>
      <c r="B230" s="7" t="s">
        <v>31</v>
      </c>
      <c r="C230" s="7">
        <v>1189833</v>
      </c>
      <c r="D230" s="8">
        <v>44242</v>
      </c>
      <c r="E230" s="7" t="s">
        <v>28</v>
      </c>
      <c r="F230" s="7" t="s">
        <v>29</v>
      </c>
      <c r="G230" s="7" t="s">
        <v>32</v>
      </c>
      <c r="H230" s="7" t="s">
        <v>19</v>
      </c>
      <c r="I230" s="9">
        <v>0.45</v>
      </c>
      <c r="J230" s="10">
        <v>6750</v>
      </c>
      <c r="K230" s="11">
        <f t="shared" si="6"/>
        <v>3037.5</v>
      </c>
      <c r="L230" s="11">
        <f t="shared" si="7"/>
        <v>1215</v>
      </c>
      <c r="M230" s="12">
        <v>0.4</v>
      </c>
      <c r="O230" s="1"/>
    </row>
    <row r="231" spans="1:15" ht="15.75" customHeight="1" x14ac:dyDescent="0.25">
      <c r="A231" s="1"/>
      <c r="B231" s="7" t="s">
        <v>31</v>
      </c>
      <c r="C231" s="7">
        <v>1189833</v>
      </c>
      <c r="D231" s="8">
        <v>44242</v>
      </c>
      <c r="E231" s="7" t="s">
        <v>28</v>
      </c>
      <c r="F231" s="7" t="s">
        <v>29</v>
      </c>
      <c r="G231" s="7" t="s">
        <v>32</v>
      </c>
      <c r="H231" s="7" t="s">
        <v>20</v>
      </c>
      <c r="I231" s="9">
        <v>0.45</v>
      </c>
      <c r="J231" s="10">
        <v>5250</v>
      </c>
      <c r="K231" s="11">
        <f t="shared" si="6"/>
        <v>2362.5</v>
      </c>
      <c r="L231" s="11">
        <f t="shared" si="7"/>
        <v>826.875</v>
      </c>
      <c r="M231" s="12">
        <v>0.35</v>
      </c>
      <c r="O231" s="1"/>
    </row>
    <row r="232" spans="1:15" ht="15.75" customHeight="1" x14ac:dyDescent="0.25">
      <c r="A232" s="1"/>
      <c r="B232" s="7" t="s">
        <v>31</v>
      </c>
      <c r="C232" s="7">
        <v>1189833</v>
      </c>
      <c r="D232" s="8">
        <v>44242</v>
      </c>
      <c r="E232" s="7" t="s">
        <v>28</v>
      </c>
      <c r="F232" s="7" t="s">
        <v>29</v>
      </c>
      <c r="G232" s="7" t="s">
        <v>32</v>
      </c>
      <c r="H232" s="7" t="s">
        <v>21</v>
      </c>
      <c r="I232" s="9">
        <v>0.5</v>
      </c>
      <c r="J232" s="10">
        <v>4500</v>
      </c>
      <c r="K232" s="11">
        <f t="shared" si="6"/>
        <v>2250</v>
      </c>
      <c r="L232" s="11">
        <f t="shared" si="7"/>
        <v>1237.5</v>
      </c>
      <c r="M232" s="12">
        <v>0.55000000000000004</v>
      </c>
      <c r="O232" s="1"/>
    </row>
    <row r="233" spans="1:15" ht="15.75" customHeight="1" x14ac:dyDescent="0.25">
      <c r="A233" s="1"/>
      <c r="B233" s="7" t="s">
        <v>31</v>
      </c>
      <c r="C233" s="7">
        <v>1189833</v>
      </c>
      <c r="D233" s="8">
        <v>44242</v>
      </c>
      <c r="E233" s="7" t="s">
        <v>28</v>
      </c>
      <c r="F233" s="7" t="s">
        <v>29</v>
      </c>
      <c r="G233" s="7" t="s">
        <v>32</v>
      </c>
      <c r="H233" s="7" t="s">
        <v>22</v>
      </c>
      <c r="I233" s="9">
        <v>0.45</v>
      </c>
      <c r="J233" s="10">
        <v>6500</v>
      </c>
      <c r="K233" s="11">
        <f t="shared" si="6"/>
        <v>2925</v>
      </c>
      <c r="L233" s="11">
        <f t="shared" si="7"/>
        <v>585</v>
      </c>
      <c r="M233" s="12">
        <v>0.2</v>
      </c>
      <c r="O233" s="1"/>
    </row>
    <row r="234" spans="1:15" ht="15.75" customHeight="1" x14ac:dyDescent="0.25">
      <c r="A234" s="1"/>
      <c r="B234" s="7" t="s">
        <v>31</v>
      </c>
      <c r="C234" s="7">
        <v>1189833</v>
      </c>
      <c r="D234" s="8">
        <v>44269</v>
      </c>
      <c r="E234" s="7" t="s">
        <v>28</v>
      </c>
      <c r="F234" s="7" t="s">
        <v>29</v>
      </c>
      <c r="G234" s="7" t="s">
        <v>32</v>
      </c>
      <c r="H234" s="7" t="s">
        <v>17</v>
      </c>
      <c r="I234" s="9">
        <v>0.35</v>
      </c>
      <c r="J234" s="10">
        <v>8000</v>
      </c>
      <c r="K234" s="11">
        <f t="shared" si="6"/>
        <v>2800</v>
      </c>
      <c r="L234" s="11">
        <f t="shared" si="7"/>
        <v>1120</v>
      </c>
      <c r="M234" s="12">
        <v>0.4</v>
      </c>
      <c r="O234" s="1"/>
    </row>
    <row r="235" spans="1:15" ht="15.75" customHeight="1" x14ac:dyDescent="0.25">
      <c r="A235" s="1"/>
      <c r="B235" s="7" t="s">
        <v>31</v>
      </c>
      <c r="C235" s="7">
        <v>1189833</v>
      </c>
      <c r="D235" s="8">
        <v>44269</v>
      </c>
      <c r="E235" s="7" t="s">
        <v>28</v>
      </c>
      <c r="F235" s="7" t="s">
        <v>29</v>
      </c>
      <c r="G235" s="7" t="s">
        <v>32</v>
      </c>
      <c r="H235" s="7" t="s">
        <v>18</v>
      </c>
      <c r="I235" s="9">
        <v>0.45</v>
      </c>
      <c r="J235" s="10">
        <v>6500</v>
      </c>
      <c r="K235" s="11">
        <f t="shared" si="6"/>
        <v>2925</v>
      </c>
      <c r="L235" s="11">
        <f t="shared" si="7"/>
        <v>731.25</v>
      </c>
      <c r="M235" s="12">
        <v>0.25</v>
      </c>
      <c r="O235" s="1"/>
    </row>
    <row r="236" spans="1:15" ht="15.75" customHeight="1" x14ac:dyDescent="0.25">
      <c r="A236" s="1"/>
      <c r="B236" s="7" t="s">
        <v>31</v>
      </c>
      <c r="C236" s="7">
        <v>1189833</v>
      </c>
      <c r="D236" s="8">
        <v>44269</v>
      </c>
      <c r="E236" s="7" t="s">
        <v>28</v>
      </c>
      <c r="F236" s="7" t="s">
        <v>29</v>
      </c>
      <c r="G236" s="7" t="s">
        <v>32</v>
      </c>
      <c r="H236" s="7" t="s">
        <v>19</v>
      </c>
      <c r="I236" s="9">
        <v>0.45</v>
      </c>
      <c r="J236" s="10">
        <v>6500</v>
      </c>
      <c r="K236" s="11">
        <f t="shared" si="6"/>
        <v>2925</v>
      </c>
      <c r="L236" s="11">
        <f t="shared" si="7"/>
        <v>1170</v>
      </c>
      <c r="M236" s="12">
        <v>0.4</v>
      </c>
      <c r="O236" s="1"/>
    </row>
    <row r="237" spans="1:15" ht="15.75" customHeight="1" x14ac:dyDescent="0.25">
      <c r="A237" s="1"/>
      <c r="B237" s="7" t="s">
        <v>31</v>
      </c>
      <c r="C237" s="7">
        <v>1189833</v>
      </c>
      <c r="D237" s="8">
        <v>44269</v>
      </c>
      <c r="E237" s="7" t="s">
        <v>28</v>
      </c>
      <c r="F237" s="7" t="s">
        <v>29</v>
      </c>
      <c r="G237" s="7" t="s">
        <v>32</v>
      </c>
      <c r="H237" s="7" t="s">
        <v>20</v>
      </c>
      <c r="I237" s="9">
        <v>0.45</v>
      </c>
      <c r="J237" s="10">
        <v>5500</v>
      </c>
      <c r="K237" s="11">
        <f t="shared" si="6"/>
        <v>2475</v>
      </c>
      <c r="L237" s="11">
        <f t="shared" si="7"/>
        <v>866.25</v>
      </c>
      <c r="M237" s="12">
        <v>0.35</v>
      </c>
      <c r="O237" s="1"/>
    </row>
    <row r="238" spans="1:15" ht="15.75" customHeight="1" x14ac:dyDescent="0.25">
      <c r="A238" s="1"/>
      <c r="B238" s="7" t="s">
        <v>31</v>
      </c>
      <c r="C238" s="7">
        <v>1189833</v>
      </c>
      <c r="D238" s="8">
        <v>44269</v>
      </c>
      <c r="E238" s="7" t="s">
        <v>28</v>
      </c>
      <c r="F238" s="7" t="s">
        <v>29</v>
      </c>
      <c r="G238" s="7" t="s">
        <v>32</v>
      </c>
      <c r="H238" s="7" t="s">
        <v>21</v>
      </c>
      <c r="I238" s="9">
        <v>0.5</v>
      </c>
      <c r="J238" s="10">
        <v>4250</v>
      </c>
      <c r="K238" s="11">
        <f t="shared" si="6"/>
        <v>2125</v>
      </c>
      <c r="L238" s="11">
        <f t="shared" si="7"/>
        <v>1168.75</v>
      </c>
      <c r="M238" s="12">
        <v>0.55000000000000004</v>
      </c>
      <c r="O238" s="1"/>
    </row>
    <row r="239" spans="1:15" ht="15.75" customHeight="1" x14ac:dyDescent="0.25">
      <c r="A239" s="1"/>
      <c r="B239" s="7" t="s">
        <v>31</v>
      </c>
      <c r="C239" s="7">
        <v>1189833</v>
      </c>
      <c r="D239" s="8">
        <v>44269</v>
      </c>
      <c r="E239" s="7" t="s">
        <v>28</v>
      </c>
      <c r="F239" s="7" t="s">
        <v>29</v>
      </c>
      <c r="G239" s="7" t="s">
        <v>32</v>
      </c>
      <c r="H239" s="7" t="s">
        <v>22</v>
      </c>
      <c r="I239" s="9">
        <v>0.45</v>
      </c>
      <c r="J239" s="10">
        <v>6250</v>
      </c>
      <c r="K239" s="11">
        <f t="shared" si="6"/>
        <v>2812.5</v>
      </c>
      <c r="L239" s="11">
        <f t="shared" si="7"/>
        <v>562.5</v>
      </c>
      <c r="M239" s="12">
        <v>0.2</v>
      </c>
      <c r="O239" s="1"/>
    </row>
    <row r="240" spans="1:15" ht="15.75" customHeight="1" x14ac:dyDescent="0.25">
      <c r="A240" s="1"/>
      <c r="B240" s="7" t="s">
        <v>31</v>
      </c>
      <c r="C240" s="7">
        <v>1189833</v>
      </c>
      <c r="D240" s="8">
        <v>44301</v>
      </c>
      <c r="E240" s="7" t="s">
        <v>28</v>
      </c>
      <c r="F240" s="7" t="s">
        <v>29</v>
      </c>
      <c r="G240" s="7" t="s">
        <v>32</v>
      </c>
      <c r="H240" s="7" t="s">
        <v>17</v>
      </c>
      <c r="I240" s="9">
        <v>0.45</v>
      </c>
      <c r="J240" s="10">
        <v>8000</v>
      </c>
      <c r="K240" s="11">
        <f t="shared" si="6"/>
        <v>3600</v>
      </c>
      <c r="L240" s="11">
        <f t="shared" si="7"/>
        <v>1440</v>
      </c>
      <c r="M240" s="12">
        <v>0.4</v>
      </c>
      <c r="O240" s="1"/>
    </row>
    <row r="241" spans="1:15" ht="15.75" customHeight="1" x14ac:dyDescent="0.25">
      <c r="A241" s="1"/>
      <c r="B241" s="7" t="s">
        <v>31</v>
      </c>
      <c r="C241" s="7">
        <v>1189833</v>
      </c>
      <c r="D241" s="8">
        <v>44301</v>
      </c>
      <c r="E241" s="7" t="s">
        <v>28</v>
      </c>
      <c r="F241" s="7" t="s">
        <v>29</v>
      </c>
      <c r="G241" s="7" t="s">
        <v>32</v>
      </c>
      <c r="H241" s="7" t="s">
        <v>18</v>
      </c>
      <c r="I241" s="9">
        <v>0.5</v>
      </c>
      <c r="J241" s="10">
        <v>6000</v>
      </c>
      <c r="K241" s="11">
        <f t="shared" si="6"/>
        <v>3000</v>
      </c>
      <c r="L241" s="11">
        <f t="shared" si="7"/>
        <v>750</v>
      </c>
      <c r="M241" s="12">
        <v>0.25</v>
      </c>
      <c r="O241" s="1"/>
    </row>
    <row r="242" spans="1:15" ht="15.75" customHeight="1" x14ac:dyDescent="0.25">
      <c r="A242" s="1"/>
      <c r="B242" s="7" t="s">
        <v>31</v>
      </c>
      <c r="C242" s="7">
        <v>1189833</v>
      </c>
      <c r="D242" s="8">
        <v>44301</v>
      </c>
      <c r="E242" s="7" t="s">
        <v>28</v>
      </c>
      <c r="F242" s="7" t="s">
        <v>29</v>
      </c>
      <c r="G242" s="7" t="s">
        <v>32</v>
      </c>
      <c r="H242" s="7" t="s">
        <v>19</v>
      </c>
      <c r="I242" s="9">
        <v>0.5</v>
      </c>
      <c r="J242" s="10">
        <v>6250</v>
      </c>
      <c r="K242" s="11">
        <f t="shared" si="6"/>
        <v>3125</v>
      </c>
      <c r="L242" s="11">
        <f t="shared" si="7"/>
        <v>1250</v>
      </c>
      <c r="M242" s="12">
        <v>0.4</v>
      </c>
      <c r="O242" s="1"/>
    </row>
    <row r="243" spans="1:15" ht="15.75" customHeight="1" x14ac:dyDescent="0.25">
      <c r="A243" s="1"/>
      <c r="B243" s="7" t="s">
        <v>31</v>
      </c>
      <c r="C243" s="7">
        <v>1189833</v>
      </c>
      <c r="D243" s="8">
        <v>44301</v>
      </c>
      <c r="E243" s="7" t="s">
        <v>28</v>
      </c>
      <c r="F243" s="7" t="s">
        <v>29</v>
      </c>
      <c r="G243" s="7" t="s">
        <v>32</v>
      </c>
      <c r="H243" s="7" t="s">
        <v>20</v>
      </c>
      <c r="I243" s="9">
        <v>0.45</v>
      </c>
      <c r="J243" s="10">
        <v>5250</v>
      </c>
      <c r="K243" s="11">
        <f t="shared" si="6"/>
        <v>2362.5</v>
      </c>
      <c r="L243" s="11">
        <f t="shared" si="7"/>
        <v>826.875</v>
      </c>
      <c r="M243" s="12">
        <v>0.35</v>
      </c>
      <c r="O243" s="1"/>
    </row>
    <row r="244" spans="1:15" ht="15.75" customHeight="1" x14ac:dyDescent="0.25">
      <c r="A244" s="1"/>
      <c r="B244" s="7" t="s">
        <v>31</v>
      </c>
      <c r="C244" s="7">
        <v>1189833</v>
      </c>
      <c r="D244" s="8">
        <v>44301</v>
      </c>
      <c r="E244" s="7" t="s">
        <v>28</v>
      </c>
      <c r="F244" s="7" t="s">
        <v>29</v>
      </c>
      <c r="G244" s="7" t="s">
        <v>32</v>
      </c>
      <c r="H244" s="7" t="s">
        <v>21</v>
      </c>
      <c r="I244" s="9">
        <v>0.5</v>
      </c>
      <c r="J244" s="10">
        <v>4250</v>
      </c>
      <c r="K244" s="11">
        <f t="shared" si="6"/>
        <v>2125</v>
      </c>
      <c r="L244" s="11">
        <f t="shared" si="7"/>
        <v>1168.75</v>
      </c>
      <c r="M244" s="12">
        <v>0.55000000000000004</v>
      </c>
      <c r="O244" s="1"/>
    </row>
    <row r="245" spans="1:15" ht="15.75" customHeight="1" x14ac:dyDescent="0.25">
      <c r="A245" s="1"/>
      <c r="B245" s="7" t="s">
        <v>31</v>
      </c>
      <c r="C245" s="7">
        <v>1189833</v>
      </c>
      <c r="D245" s="8">
        <v>44301</v>
      </c>
      <c r="E245" s="7" t="s">
        <v>28</v>
      </c>
      <c r="F245" s="7" t="s">
        <v>29</v>
      </c>
      <c r="G245" s="7" t="s">
        <v>32</v>
      </c>
      <c r="H245" s="7" t="s">
        <v>22</v>
      </c>
      <c r="I245" s="9">
        <v>0.65</v>
      </c>
      <c r="J245" s="10">
        <v>6000</v>
      </c>
      <c r="K245" s="11">
        <f t="shared" si="6"/>
        <v>3900</v>
      </c>
      <c r="L245" s="11">
        <f t="shared" si="7"/>
        <v>780</v>
      </c>
      <c r="M245" s="12">
        <v>0.2</v>
      </c>
      <c r="O245" s="1"/>
    </row>
    <row r="246" spans="1:15" ht="15.75" customHeight="1" x14ac:dyDescent="0.25">
      <c r="A246" s="1"/>
      <c r="B246" s="7" t="s">
        <v>31</v>
      </c>
      <c r="C246" s="7">
        <v>1189833</v>
      </c>
      <c r="D246" s="8">
        <v>44332</v>
      </c>
      <c r="E246" s="7" t="s">
        <v>28</v>
      </c>
      <c r="F246" s="7" t="s">
        <v>29</v>
      </c>
      <c r="G246" s="7" t="s">
        <v>32</v>
      </c>
      <c r="H246" s="7" t="s">
        <v>17</v>
      </c>
      <c r="I246" s="9">
        <v>0.45</v>
      </c>
      <c r="J246" s="10">
        <v>8000</v>
      </c>
      <c r="K246" s="11">
        <f t="shared" si="6"/>
        <v>3600</v>
      </c>
      <c r="L246" s="11">
        <f t="shared" si="7"/>
        <v>1440</v>
      </c>
      <c r="M246" s="12">
        <v>0.4</v>
      </c>
      <c r="O246" s="1"/>
    </row>
    <row r="247" spans="1:15" ht="15.75" customHeight="1" x14ac:dyDescent="0.25">
      <c r="A247" s="1"/>
      <c r="B247" s="7" t="s">
        <v>31</v>
      </c>
      <c r="C247" s="7">
        <v>1189833</v>
      </c>
      <c r="D247" s="8">
        <v>44332</v>
      </c>
      <c r="E247" s="7" t="s">
        <v>28</v>
      </c>
      <c r="F247" s="7" t="s">
        <v>29</v>
      </c>
      <c r="G247" s="7" t="s">
        <v>32</v>
      </c>
      <c r="H247" s="7" t="s">
        <v>18</v>
      </c>
      <c r="I247" s="9">
        <v>0.5</v>
      </c>
      <c r="J247" s="10">
        <v>6500</v>
      </c>
      <c r="K247" s="11">
        <f t="shared" si="6"/>
        <v>3250</v>
      </c>
      <c r="L247" s="11">
        <f t="shared" si="7"/>
        <v>812.5</v>
      </c>
      <c r="M247" s="12">
        <v>0.25</v>
      </c>
      <c r="O247" s="1"/>
    </row>
    <row r="248" spans="1:15" ht="15.75" customHeight="1" x14ac:dyDescent="0.25">
      <c r="A248" s="1"/>
      <c r="B248" s="7" t="s">
        <v>31</v>
      </c>
      <c r="C248" s="7">
        <v>1189833</v>
      </c>
      <c r="D248" s="8">
        <v>44332</v>
      </c>
      <c r="E248" s="7" t="s">
        <v>28</v>
      </c>
      <c r="F248" s="7" t="s">
        <v>29</v>
      </c>
      <c r="G248" s="7" t="s">
        <v>32</v>
      </c>
      <c r="H248" s="7" t="s">
        <v>19</v>
      </c>
      <c r="I248" s="9">
        <v>0.5</v>
      </c>
      <c r="J248" s="10">
        <v>6500</v>
      </c>
      <c r="K248" s="11">
        <f t="shared" si="6"/>
        <v>3250</v>
      </c>
      <c r="L248" s="11">
        <f t="shared" si="7"/>
        <v>1300</v>
      </c>
      <c r="M248" s="12">
        <v>0.4</v>
      </c>
      <c r="O248" s="1"/>
    </row>
    <row r="249" spans="1:15" ht="15.75" customHeight="1" x14ac:dyDescent="0.25">
      <c r="A249" s="1"/>
      <c r="B249" s="7" t="s">
        <v>31</v>
      </c>
      <c r="C249" s="7">
        <v>1189833</v>
      </c>
      <c r="D249" s="8">
        <v>44332</v>
      </c>
      <c r="E249" s="7" t="s">
        <v>28</v>
      </c>
      <c r="F249" s="7" t="s">
        <v>29</v>
      </c>
      <c r="G249" s="7" t="s">
        <v>32</v>
      </c>
      <c r="H249" s="7" t="s">
        <v>20</v>
      </c>
      <c r="I249" s="9">
        <v>0.45</v>
      </c>
      <c r="J249" s="10">
        <v>5500</v>
      </c>
      <c r="K249" s="11">
        <f t="shared" si="6"/>
        <v>2475</v>
      </c>
      <c r="L249" s="11">
        <f t="shared" si="7"/>
        <v>866.25</v>
      </c>
      <c r="M249" s="12">
        <v>0.35</v>
      </c>
      <c r="O249" s="1"/>
    </row>
    <row r="250" spans="1:15" ht="15.75" customHeight="1" x14ac:dyDescent="0.25">
      <c r="A250" s="1"/>
      <c r="B250" s="7" t="s">
        <v>31</v>
      </c>
      <c r="C250" s="7">
        <v>1189833</v>
      </c>
      <c r="D250" s="8">
        <v>44332</v>
      </c>
      <c r="E250" s="7" t="s">
        <v>28</v>
      </c>
      <c r="F250" s="7" t="s">
        <v>29</v>
      </c>
      <c r="G250" s="7" t="s">
        <v>32</v>
      </c>
      <c r="H250" s="7" t="s">
        <v>21</v>
      </c>
      <c r="I250" s="9">
        <v>0.5</v>
      </c>
      <c r="J250" s="10">
        <v>4500</v>
      </c>
      <c r="K250" s="11">
        <f t="shared" si="6"/>
        <v>2250</v>
      </c>
      <c r="L250" s="11">
        <f t="shared" si="7"/>
        <v>1237.5</v>
      </c>
      <c r="M250" s="12">
        <v>0.55000000000000004</v>
      </c>
      <c r="O250" s="1"/>
    </row>
    <row r="251" spans="1:15" ht="15.75" customHeight="1" x14ac:dyDescent="0.25">
      <c r="A251" s="1"/>
      <c r="B251" s="7" t="s">
        <v>31</v>
      </c>
      <c r="C251" s="7">
        <v>1189833</v>
      </c>
      <c r="D251" s="8">
        <v>44332</v>
      </c>
      <c r="E251" s="7" t="s">
        <v>28</v>
      </c>
      <c r="F251" s="7" t="s">
        <v>29</v>
      </c>
      <c r="G251" s="7" t="s">
        <v>32</v>
      </c>
      <c r="H251" s="7" t="s">
        <v>22</v>
      </c>
      <c r="I251" s="9">
        <v>0.65</v>
      </c>
      <c r="J251" s="10">
        <v>6250</v>
      </c>
      <c r="K251" s="11">
        <f t="shared" si="6"/>
        <v>4062.5</v>
      </c>
      <c r="L251" s="11">
        <f t="shared" si="7"/>
        <v>812.5</v>
      </c>
      <c r="M251" s="12">
        <v>0.2</v>
      </c>
      <c r="O251" s="1"/>
    </row>
    <row r="252" spans="1:15" ht="15.75" customHeight="1" x14ac:dyDescent="0.25">
      <c r="A252" s="1"/>
      <c r="B252" s="7" t="s">
        <v>31</v>
      </c>
      <c r="C252" s="7">
        <v>1189833</v>
      </c>
      <c r="D252" s="8">
        <v>44362</v>
      </c>
      <c r="E252" s="7" t="s">
        <v>28</v>
      </c>
      <c r="F252" s="7" t="s">
        <v>29</v>
      </c>
      <c r="G252" s="7" t="s">
        <v>32</v>
      </c>
      <c r="H252" s="7" t="s">
        <v>17</v>
      </c>
      <c r="I252" s="9">
        <v>0.45</v>
      </c>
      <c r="J252" s="10">
        <v>9000</v>
      </c>
      <c r="K252" s="11">
        <f t="shared" si="6"/>
        <v>4050</v>
      </c>
      <c r="L252" s="11">
        <f t="shared" si="7"/>
        <v>1620</v>
      </c>
      <c r="M252" s="12">
        <v>0.4</v>
      </c>
      <c r="O252" s="1"/>
    </row>
    <row r="253" spans="1:15" ht="15.75" customHeight="1" x14ac:dyDescent="0.25">
      <c r="A253" s="1"/>
      <c r="B253" s="7" t="s">
        <v>31</v>
      </c>
      <c r="C253" s="7">
        <v>1189833</v>
      </c>
      <c r="D253" s="8">
        <v>44362</v>
      </c>
      <c r="E253" s="7" t="s">
        <v>28</v>
      </c>
      <c r="F253" s="7" t="s">
        <v>29</v>
      </c>
      <c r="G253" s="7" t="s">
        <v>32</v>
      </c>
      <c r="H253" s="7" t="s">
        <v>18</v>
      </c>
      <c r="I253" s="9">
        <v>0.5</v>
      </c>
      <c r="J253" s="10">
        <v>7500</v>
      </c>
      <c r="K253" s="11">
        <f t="shared" si="6"/>
        <v>3750</v>
      </c>
      <c r="L253" s="11">
        <f t="shared" si="7"/>
        <v>937.5</v>
      </c>
      <c r="M253" s="12">
        <v>0.25</v>
      </c>
      <c r="O253" s="1"/>
    </row>
    <row r="254" spans="1:15" ht="15.75" customHeight="1" x14ac:dyDescent="0.25">
      <c r="A254" s="1"/>
      <c r="B254" s="7" t="s">
        <v>31</v>
      </c>
      <c r="C254" s="7">
        <v>1189833</v>
      </c>
      <c r="D254" s="8">
        <v>44362</v>
      </c>
      <c r="E254" s="7" t="s">
        <v>28</v>
      </c>
      <c r="F254" s="7" t="s">
        <v>29</v>
      </c>
      <c r="G254" s="7" t="s">
        <v>32</v>
      </c>
      <c r="H254" s="7" t="s">
        <v>19</v>
      </c>
      <c r="I254" s="9">
        <v>0.5</v>
      </c>
      <c r="J254" s="10">
        <v>7500</v>
      </c>
      <c r="K254" s="11">
        <f t="shared" si="6"/>
        <v>3750</v>
      </c>
      <c r="L254" s="11">
        <f t="shared" si="7"/>
        <v>1500</v>
      </c>
      <c r="M254" s="12">
        <v>0.4</v>
      </c>
      <c r="O254" s="1"/>
    </row>
    <row r="255" spans="1:15" ht="15.75" customHeight="1" x14ac:dyDescent="0.25">
      <c r="A255" s="1"/>
      <c r="B255" s="7" t="s">
        <v>31</v>
      </c>
      <c r="C255" s="7">
        <v>1189833</v>
      </c>
      <c r="D255" s="8">
        <v>44362</v>
      </c>
      <c r="E255" s="7" t="s">
        <v>28</v>
      </c>
      <c r="F255" s="7" t="s">
        <v>29</v>
      </c>
      <c r="G255" s="7" t="s">
        <v>32</v>
      </c>
      <c r="H255" s="7" t="s">
        <v>20</v>
      </c>
      <c r="I255" s="9">
        <v>0.45</v>
      </c>
      <c r="J255" s="10">
        <v>6250</v>
      </c>
      <c r="K255" s="11">
        <f t="shared" si="6"/>
        <v>2812.5</v>
      </c>
      <c r="L255" s="11">
        <f t="shared" si="7"/>
        <v>984.37499999999989</v>
      </c>
      <c r="M255" s="12">
        <v>0.35</v>
      </c>
      <c r="O255" s="1"/>
    </row>
    <row r="256" spans="1:15" ht="15.75" customHeight="1" x14ac:dyDescent="0.25">
      <c r="A256" s="1"/>
      <c r="B256" s="7" t="s">
        <v>31</v>
      </c>
      <c r="C256" s="7">
        <v>1189833</v>
      </c>
      <c r="D256" s="8">
        <v>44362</v>
      </c>
      <c r="E256" s="7" t="s">
        <v>28</v>
      </c>
      <c r="F256" s="7" t="s">
        <v>29</v>
      </c>
      <c r="G256" s="7" t="s">
        <v>32</v>
      </c>
      <c r="H256" s="7" t="s">
        <v>21</v>
      </c>
      <c r="I256" s="9">
        <v>0.5</v>
      </c>
      <c r="J256" s="10">
        <v>5000</v>
      </c>
      <c r="K256" s="11">
        <f t="shared" si="6"/>
        <v>2500</v>
      </c>
      <c r="L256" s="11">
        <f t="shared" si="7"/>
        <v>1375</v>
      </c>
      <c r="M256" s="12">
        <v>0.55000000000000004</v>
      </c>
      <c r="O256" s="1"/>
    </row>
    <row r="257" spans="1:15" ht="15.75" customHeight="1" x14ac:dyDescent="0.25">
      <c r="A257" s="1"/>
      <c r="B257" s="7" t="s">
        <v>31</v>
      </c>
      <c r="C257" s="7">
        <v>1189833</v>
      </c>
      <c r="D257" s="8">
        <v>44362</v>
      </c>
      <c r="E257" s="7" t="s">
        <v>28</v>
      </c>
      <c r="F257" s="7" t="s">
        <v>29</v>
      </c>
      <c r="G257" s="7" t="s">
        <v>32</v>
      </c>
      <c r="H257" s="7" t="s">
        <v>22</v>
      </c>
      <c r="I257" s="9">
        <v>0.65</v>
      </c>
      <c r="J257" s="10">
        <v>8000</v>
      </c>
      <c r="K257" s="11">
        <f t="shared" si="6"/>
        <v>5200</v>
      </c>
      <c r="L257" s="11">
        <f t="shared" si="7"/>
        <v>1040</v>
      </c>
      <c r="M257" s="12">
        <v>0.2</v>
      </c>
      <c r="O257" s="1"/>
    </row>
    <row r="258" spans="1:15" ht="15.75" customHeight="1" x14ac:dyDescent="0.25">
      <c r="A258" s="1"/>
      <c r="B258" s="7" t="s">
        <v>31</v>
      </c>
      <c r="C258" s="7">
        <v>1189833</v>
      </c>
      <c r="D258" s="8">
        <v>44391</v>
      </c>
      <c r="E258" s="7" t="s">
        <v>28</v>
      </c>
      <c r="F258" s="7" t="s">
        <v>29</v>
      </c>
      <c r="G258" s="7" t="s">
        <v>32</v>
      </c>
      <c r="H258" s="7" t="s">
        <v>17</v>
      </c>
      <c r="I258" s="9">
        <v>0.45</v>
      </c>
      <c r="J258" s="10">
        <v>9500</v>
      </c>
      <c r="K258" s="11">
        <f t="shared" si="6"/>
        <v>4275</v>
      </c>
      <c r="L258" s="11">
        <f t="shared" si="7"/>
        <v>1710</v>
      </c>
      <c r="M258" s="12">
        <v>0.4</v>
      </c>
      <c r="O258" s="1"/>
    </row>
    <row r="259" spans="1:15" ht="15.75" customHeight="1" x14ac:dyDescent="0.25">
      <c r="A259" s="1"/>
      <c r="B259" s="7" t="s">
        <v>31</v>
      </c>
      <c r="C259" s="7">
        <v>1189833</v>
      </c>
      <c r="D259" s="8">
        <v>44391</v>
      </c>
      <c r="E259" s="7" t="s">
        <v>28</v>
      </c>
      <c r="F259" s="7" t="s">
        <v>29</v>
      </c>
      <c r="G259" s="7" t="s">
        <v>32</v>
      </c>
      <c r="H259" s="7" t="s">
        <v>18</v>
      </c>
      <c r="I259" s="9">
        <v>0.5</v>
      </c>
      <c r="J259" s="10">
        <v>8000</v>
      </c>
      <c r="K259" s="11">
        <f t="shared" si="6"/>
        <v>4000</v>
      </c>
      <c r="L259" s="11">
        <f t="shared" si="7"/>
        <v>1000</v>
      </c>
      <c r="M259" s="12">
        <v>0.25</v>
      </c>
      <c r="O259" s="1"/>
    </row>
    <row r="260" spans="1:15" ht="15.75" customHeight="1" x14ac:dyDescent="0.25">
      <c r="A260" s="1"/>
      <c r="B260" s="7" t="s">
        <v>31</v>
      </c>
      <c r="C260" s="7">
        <v>1189833</v>
      </c>
      <c r="D260" s="8">
        <v>44391</v>
      </c>
      <c r="E260" s="7" t="s">
        <v>28</v>
      </c>
      <c r="F260" s="7" t="s">
        <v>29</v>
      </c>
      <c r="G260" s="7" t="s">
        <v>32</v>
      </c>
      <c r="H260" s="7" t="s">
        <v>19</v>
      </c>
      <c r="I260" s="9">
        <v>0.5</v>
      </c>
      <c r="J260" s="10">
        <v>7500</v>
      </c>
      <c r="K260" s="11">
        <f t="shared" si="6"/>
        <v>3750</v>
      </c>
      <c r="L260" s="11">
        <f t="shared" si="7"/>
        <v>1500</v>
      </c>
      <c r="M260" s="12">
        <v>0.4</v>
      </c>
      <c r="O260" s="1"/>
    </row>
    <row r="261" spans="1:15" ht="15.75" customHeight="1" x14ac:dyDescent="0.25">
      <c r="A261" s="1"/>
      <c r="B261" s="7" t="s">
        <v>31</v>
      </c>
      <c r="C261" s="7">
        <v>1189833</v>
      </c>
      <c r="D261" s="8">
        <v>44391</v>
      </c>
      <c r="E261" s="7" t="s">
        <v>28</v>
      </c>
      <c r="F261" s="7" t="s">
        <v>29</v>
      </c>
      <c r="G261" s="7" t="s">
        <v>32</v>
      </c>
      <c r="H261" s="7" t="s">
        <v>20</v>
      </c>
      <c r="I261" s="9">
        <v>0.45</v>
      </c>
      <c r="J261" s="10">
        <v>6500</v>
      </c>
      <c r="K261" s="11">
        <f t="shared" si="6"/>
        <v>2925</v>
      </c>
      <c r="L261" s="11">
        <f t="shared" si="7"/>
        <v>1023.7499999999999</v>
      </c>
      <c r="M261" s="12">
        <v>0.35</v>
      </c>
      <c r="O261" s="1"/>
    </row>
    <row r="262" spans="1:15" ht="15.75" customHeight="1" x14ac:dyDescent="0.25">
      <c r="A262" s="1"/>
      <c r="B262" s="7" t="s">
        <v>31</v>
      </c>
      <c r="C262" s="7">
        <v>1189833</v>
      </c>
      <c r="D262" s="8">
        <v>44391</v>
      </c>
      <c r="E262" s="7" t="s">
        <v>28</v>
      </c>
      <c r="F262" s="7" t="s">
        <v>29</v>
      </c>
      <c r="G262" s="7" t="s">
        <v>32</v>
      </c>
      <c r="H262" s="7" t="s">
        <v>21</v>
      </c>
      <c r="I262" s="9">
        <v>0.5</v>
      </c>
      <c r="J262" s="10">
        <v>7000</v>
      </c>
      <c r="K262" s="11">
        <f t="shared" ref="K262:K325" si="8">I262*J262</f>
        <v>3500</v>
      </c>
      <c r="L262" s="11">
        <f t="shared" ref="L262:L325" si="9">K262*M262</f>
        <v>1925.0000000000002</v>
      </c>
      <c r="M262" s="12">
        <v>0.55000000000000004</v>
      </c>
      <c r="O262" s="1"/>
    </row>
    <row r="263" spans="1:15" ht="15.75" customHeight="1" x14ac:dyDescent="0.25">
      <c r="A263" s="1"/>
      <c r="B263" s="7" t="s">
        <v>31</v>
      </c>
      <c r="C263" s="7">
        <v>1189833</v>
      </c>
      <c r="D263" s="8">
        <v>44391</v>
      </c>
      <c r="E263" s="7" t="s">
        <v>28</v>
      </c>
      <c r="F263" s="7" t="s">
        <v>29</v>
      </c>
      <c r="G263" s="7" t="s">
        <v>32</v>
      </c>
      <c r="H263" s="7" t="s">
        <v>22</v>
      </c>
      <c r="I263" s="9">
        <v>0.65</v>
      </c>
      <c r="J263" s="10">
        <v>7000</v>
      </c>
      <c r="K263" s="11">
        <f t="shared" si="8"/>
        <v>4550</v>
      </c>
      <c r="L263" s="11">
        <f t="shared" si="9"/>
        <v>910</v>
      </c>
      <c r="M263" s="12">
        <v>0.2</v>
      </c>
      <c r="O263" s="1"/>
    </row>
    <row r="264" spans="1:15" ht="15.75" customHeight="1" x14ac:dyDescent="0.25">
      <c r="A264" s="1"/>
      <c r="B264" s="7" t="s">
        <v>31</v>
      </c>
      <c r="C264" s="7">
        <v>1189833</v>
      </c>
      <c r="D264" s="8">
        <v>44423</v>
      </c>
      <c r="E264" s="7" t="s">
        <v>28</v>
      </c>
      <c r="F264" s="7" t="s">
        <v>29</v>
      </c>
      <c r="G264" s="7" t="s">
        <v>32</v>
      </c>
      <c r="H264" s="7" t="s">
        <v>17</v>
      </c>
      <c r="I264" s="9">
        <v>0.5</v>
      </c>
      <c r="J264" s="10">
        <v>9000</v>
      </c>
      <c r="K264" s="11">
        <f t="shared" si="8"/>
        <v>4500</v>
      </c>
      <c r="L264" s="11">
        <f t="shared" si="9"/>
        <v>1800</v>
      </c>
      <c r="M264" s="12">
        <v>0.4</v>
      </c>
      <c r="O264" s="1"/>
    </row>
    <row r="265" spans="1:15" ht="15.75" customHeight="1" x14ac:dyDescent="0.25">
      <c r="A265" s="1"/>
      <c r="B265" s="7" t="s">
        <v>31</v>
      </c>
      <c r="C265" s="7">
        <v>1189833</v>
      </c>
      <c r="D265" s="8">
        <v>44423</v>
      </c>
      <c r="E265" s="7" t="s">
        <v>28</v>
      </c>
      <c r="F265" s="7" t="s">
        <v>29</v>
      </c>
      <c r="G265" s="7" t="s">
        <v>32</v>
      </c>
      <c r="H265" s="7" t="s">
        <v>18</v>
      </c>
      <c r="I265" s="9">
        <v>0.55000000000000004</v>
      </c>
      <c r="J265" s="10">
        <v>8500</v>
      </c>
      <c r="K265" s="11">
        <f t="shared" si="8"/>
        <v>4675</v>
      </c>
      <c r="L265" s="11">
        <f t="shared" si="9"/>
        <v>1168.75</v>
      </c>
      <c r="M265" s="12">
        <v>0.25</v>
      </c>
      <c r="O265" s="1"/>
    </row>
    <row r="266" spans="1:15" ht="15.75" customHeight="1" x14ac:dyDescent="0.25">
      <c r="A266" s="1"/>
      <c r="B266" s="7" t="s">
        <v>31</v>
      </c>
      <c r="C266" s="7">
        <v>1189833</v>
      </c>
      <c r="D266" s="8">
        <v>44423</v>
      </c>
      <c r="E266" s="7" t="s">
        <v>28</v>
      </c>
      <c r="F266" s="7" t="s">
        <v>29</v>
      </c>
      <c r="G266" s="7" t="s">
        <v>32</v>
      </c>
      <c r="H266" s="7" t="s">
        <v>19</v>
      </c>
      <c r="I266" s="9">
        <v>0.5</v>
      </c>
      <c r="J266" s="10">
        <v>7250</v>
      </c>
      <c r="K266" s="11">
        <f t="shared" si="8"/>
        <v>3625</v>
      </c>
      <c r="L266" s="11">
        <f t="shared" si="9"/>
        <v>1450</v>
      </c>
      <c r="M266" s="12">
        <v>0.4</v>
      </c>
      <c r="O266" s="1"/>
    </row>
    <row r="267" spans="1:15" ht="15.75" customHeight="1" x14ac:dyDescent="0.25">
      <c r="A267" s="1"/>
      <c r="B267" s="7" t="s">
        <v>31</v>
      </c>
      <c r="C267" s="7">
        <v>1189833</v>
      </c>
      <c r="D267" s="8">
        <v>44423</v>
      </c>
      <c r="E267" s="7" t="s">
        <v>28</v>
      </c>
      <c r="F267" s="7" t="s">
        <v>29</v>
      </c>
      <c r="G267" s="7" t="s">
        <v>32</v>
      </c>
      <c r="H267" s="7" t="s">
        <v>20</v>
      </c>
      <c r="I267" s="9">
        <v>0.5</v>
      </c>
      <c r="J267" s="10">
        <v>6750</v>
      </c>
      <c r="K267" s="11">
        <f t="shared" si="8"/>
        <v>3375</v>
      </c>
      <c r="L267" s="11">
        <f t="shared" si="9"/>
        <v>1181.25</v>
      </c>
      <c r="M267" s="12">
        <v>0.35</v>
      </c>
      <c r="O267" s="1"/>
    </row>
    <row r="268" spans="1:15" ht="15.75" customHeight="1" x14ac:dyDescent="0.25">
      <c r="A268" s="1"/>
      <c r="B268" s="7" t="s">
        <v>31</v>
      </c>
      <c r="C268" s="7">
        <v>1189833</v>
      </c>
      <c r="D268" s="8">
        <v>44423</v>
      </c>
      <c r="E268" s="7" t="s">
        <v>28</v>
      </c>
      <c r="F268" s="7" t="s">
        <v>29</v>
      </c>
      <c r="G268" s="7" t="s">
        <v>32</v>
      </c>
      <c r="H268" s="7" t="s">
        <v>21</v>
      </c>
      <c r="I268" s="9">
        <v>0.6</v>
      </c>
      <c r="J268" s="10">
        <v>6750</v>
      </c>
      <c r="K268" s="11">
        <f t="shared" si="8"/>
        <v>4050</v>
      </c>
      <c r="L268" s="11">
        <f t="shared" si="9"/>
        <v>2227.5</v>
      </c>
      <c r="M268" s="12">
        <v>0.55000000000000004</v>
      </c>
      <c r="O268" s="1"/>
    </row>
    <row r="269" spans="1:15" ht="15.75" customHeight="1" x14ac:dyDescent="0.25">
      <c r="A269" s="1"/>
      <c r="B269" s="7" t="s">
        <v>31</v>
      </c>
      <c r="C269" s="7">
        <v>1189833</v>
      </c>
      <c r="D269" s="8">
        <v>44423</v>
      </c>
      <c r="E269" s="7" t="s">
        <v>28</v>
      </c>
      <c r="F269" s="7" t="s">
        <v>29</v>
      </c>
      <c r="G269" s="7" t="s">
        <v>32</v>
      </c>
      <c r="H269" s="7" t="s">
        <v>22</v>
      </c>
      <c r="I269" s="9">
        <v>0.65</v>
      </c>
      <c r="J269" s="10">
        <v>6500</v>
      </c>
      <c r="K269" s="11">
        <f t="shared" si="8"/>
        <v>4225</v>
      </c>
      <c r="L269" s="11">
        <f t="shared" si="9"/>
        <v>845</v>
      </c>
      <c r="M269" s="12">
        <v>0.2</v>
      </c>
      <c r="O269" s="1"/>
    </row>
    <row r="270" spans="1:15" ht="15.75" customHeight="1" x14ac:dyDescent="0.25">
      <c r="A270" s="1"/>
      <c r="B270" s="7" t="s">
        <v>31</v>
      </c>
      <c r="C270" s="7">
        <v>1189833</v>
      </c>
      <c r="D270" s="8">
        <v>44455</v>
      </c>
      <c r="E270" s="7" t="s">
        <v>28</v>
      </c>
      <c r="F270" s="7" t="s">
        <v>29</v>
      </c>
      <c r="G270" s="7" t="s">
        <v>32</v>
      </c>
      <c r="H270" s="7" t="s">
        <v>17</v>
      </c>
      <c r="I270" s="9">
        <v>0.5</v>
      </c>
      <c r="J270" s="10">
        <v>8500</v>
      </c>
      <c r="K270" s="11">
        <f t="shared" si="8"/>
        <v>4250</v>
      </c>
      <c r="L270" s="11">
        <f t="shared" si="9"/>
        <v>1700</v>
      </c>
      <c r="M270" s="12">
        <v>0.4</v>
      </c>
      <c r="O270" s="1"/>
    </row>
    <row r="271" spans="1:15" ht="15.75" customHeight="1" x14ac:dyDescent="0.25">
      <c r="A271" s="1"/>
      <c r="B271" s="7" t="s">
        <v>31</v>
      </c>
      <c r="C271" s="7">
        <v>1189833</v>
      </c>
      <c r="D271" s="8">
        <v>44455</v>
      </c>
      <c r="E271" s="7" t="s">
        <v>28</v>
      </c>
      <c r="F271" s="7" t="s">
        <v>29</v>
      </c>
      <c r="G271" s="7" t="s">
        <v>32</v>
      </c>
      <c r="H271" s="7" t="s">
        <v>18</v>
      </c>
      <c r="I271" s="9">
        <v>0.55000000000000004</v>
      </c>
      <c r="J271" s="10">
        <v>8500</v>
      </c>
      <c r="K271" s="11">
        <f t="shared" si="8"/>
        <v>4675</v>
      </c>
      <c r="L271" s="11">
        <f t="shared" si="9"/>
        <v>1168.75</v>
      </c>
      <c r="M271" s="12">
        <v>0.25</v>
      </c>
      <c r="O271" s="1"/>
    </row>
    <row r="272" spans="1:15" ht="15.75" customHeight="1" x14ac:dyDescent="0.25">
      <c r="A272" s="1"/>
      <c r="B272" s="7" t="s">
        <v>31</v>
      </c>
      <c r="C272" s="7">
        <v>1189833</v>
      </c>
      <c r="D272" s="8">
        <v>44455</v>
      </c>
      <c r="E272" s="7" t="s">
        <v>28</v>
      </c>
      <c r="F272" s="7" t="s">
        <v>29</v>
      </c>
      <c r="G272" s="7" t="s">
        <v>32</v>
      </c>
      <c r="H272" s="7" t="s">
        <v>19</v>
      </c>
      <c r="I272" s="9">
        <v>0.5</v>
      </c>
      <c r="J272" s="10">
        <v>7000</v>
      </c>
      <c r="K272" s="11">
        <f t="shared" si="8"/>
        <v>3500</v>
      </c>
      <c r="L272" s="11">
        <f t="shared" si="9"/>
        <v>1400</v>
      </c>
      <c r="M272" s="12">
        <v>0.4</v>
      </c>
      <c r="O272" s="1"/>
    </row>
    <row r="273" spans="1:15" ht="15.75" customHeight="1" x14ac:dyDescent="0.25">
      <c r="A273" s="1"/>
      <c r="B273" s="7" t="s">
        <v>31</v>
      </c>
      <c r="C273" s="7">
        <v>1189833</v>
      </c>
      <c r="D273" s="8">
        <v>44455</v>
      </c>
      <c r="E273" s="7" t="s">
        <v>28</v>
      </c>
      <c r="F273" s="7" t="s">
        <v>29</v>
      </c>
      <c r="G273" s="7" t="s">
        <v>32</v>
      </c>
      <c r="H273" s="7" t="s">
        <v>20</v>
      </c>
      <c r="I273" s="9">
        <v>0.5</v>
      </c>
      <c r="J273" s="10">
        <v>6500</v>
      </c>
      <c r="K273" s="11">
        <f t="shared" si="8"/>
        <v>3250</v>
      </c>
      <c r="L273" s="11">
        <f t="shared" si="9"/>
        <v>1137.5</v>
      </c>
      <c r="M273" s="12">
        <v>0.35</v>
      </c>
      <c r="O273" s="1"/>
    </row>
    <row r="274" spans="1:15" ht="15.75" customHeight="1" x14ac:dyDescent="0.25">
      <c r="A274" s="1"/>
      <c r="B274" s="7" t="s">
        <v>31</v>
      </c>
      <c r="C274" s="7">
        <v>1189833</v>
      </c>
      <c r="D274" s="8">
        <v>44455</v>
      </c>
      <c r="E274" s="7" t="s">
        <v>28</v>
      </c>
      <c r="F274" s="7" t="s">
        <v>29</v>
      </c>
      <c r="G274" s="7" t="s">
        <v>32</v>
      </c>
      <c r="H274" s="7" t="s">
        <v>21</v>
      </c>
      <c r="I274" s="9">
        <v>0.6</v>
      </c>
      <c r="J274" s="10">
        <v>6500</v>
      </c>
      <c r="K274" s="11">
        <f t="shared" si="8"/>
        <v>3900</v>
      </c>
      <c r="L274" s="11">
        <f t="shared" si="9"/>
        <v>2145</v>
      </c>
      <c r="M274" s="12">
        <v>0.55000000000000004</v>
      </c>
      <c r="O274" s="1"/>
    </row>
    <row r="275" spans="1:15" ht="15.75" customHeight="1" x14ac:dyDescent="0.25">
      <c r="A275" s="1"/>
      <c r="B275" s="7" t="s">
        <v>31</v>
      </c>
      <c r="C275" s="7">
        <v>1189833</v>
      </c>
      <c r="D275" s="8">
        <v>44455</v>
      </c>
      <c r="E275" s="7" t="s">
        <v>28</v>
      </c>
      <c r="F275" s="7" t="s">
        <v>29</v>
      </c>
      <c r="G275" s="7" t="s">
        <v>32</v>
      </c>
      <c r="H275" s="7" t="s">
        <v>22</v>
      </c>
      <c r="I275" s="9">
        <v>0.65</v>
      </c>
      <c r="J275" s="10">
        <v>7000</v>
      </c>
      <c r="K275" s="11">
        <f t="shared" si="8"/>
        <v>4550</v>
      </c>
      <c r="L275" s="11">
        <f t="shared" si="9"/>
        <v>910</v>
      </c>
      <c r="M275" s="12">
        <v>0.2</v>
      </c>
      <c r="O275" s="1"/>
    </row>
    <row r="276" spans="1:15" ht="15.75" customHeight="1" x14ac:dyDescent="0.25">
      <c r="A276" s="1"/>
      <c r="B276" s="7" t="s">
        <v>31</v>
      </c>
      <c r="C276" s="7">
        <v>1189833</v>
      </c>
      <c r="D276" s="8">
        <v>44484</v>
      </c>
      <c r="E276" s="7" t="s">
        <v>28</v>
      </c>
      <c r="F276" s="7" t="s">
        <v>29</v>
      </c>
      <c r="G276" s="7" t="s">
        <v>32</v>
      </c>
      <c r="H276" s="7" t="s">
        <v>17</v>
      </c>
      <c r="I276" s="9">
        <v>0.5</v>
      </c>
      <c r="J276" s="10">
        <v>8000</v>
      </c>
      <c r="K276" s="11">
        <f t="shared" si="8"/>
        <v>4000</v>
      </c>
      <c r="L276" s="11">
        <f t="shared" si="9"/>
        <v>1600</v>
      </c>
      <c r="M276" s="12">
        <v>0.4</v>
      </c>
      <c r="O276" s="1"/>
    </row>
    <row r="277" spans="1:15" ht="15.75" customHeight="1" x14ac:dyDescent="0.25">
      <c r="A277" s="1"/>
      <c r="B277" s="7" t="s">
        <v>31</v>
      </c>
      <c r="C277" s="7">
        <v>1189833</v>
      </c>
      <c r="D277" s="8">
        <v>44484</v>
      </c>
      <c r="E277" s="7" t="s">
        <v>28</v>
      </c>
      <c r="F277" s="7" t="s">
        <v>29</v>
      </c>
      <c r="G277" s="7" t="s">
        <v>32</v>
      </c>
      <c r="H277" s="7" t="s">
        <v>18</v>
      </c>
      <c r="I277" s="9">
        <v>0.55000000000000004</v>
      </c>
      <c r="J277" s="10">
        <v>8000</v>
      </c>
      <c r="K277" s="11">
        <f t="shared" si="8"/>
        <v>4400</v>
      </c>
      <c r="L277" s="11">
        <f t="shared" si="9"/>
        <v>1100</v>
      </c>
      <c r="M277" s="12">
        <v>0.25</v>
      </c>
      <c r="O277" s="1"/>
    </row>
    <row r="278" spans="1:15" ht="15.75" customHeight="1" x14ac:dyDescent="0.25">
      <c r="A278" s="1"/>
      <c r="B278" s="7" t="s">
        <v>31</v>
      </c>
      <c r="C278" s="7">
        <v>1189833</v>
      </c>
      <c r="D278" s="8">
        <v>44484</v>
      </c>
      <c r="E278" s="7" t="s">
        <v>28</v>
      </c>
      <c r="F278" s="7" t="s">
        <v>29</v>
      </c>
      <c r="G278" s="7" t="s">
        <v>32</v>
      </c>
      <c r="H278" s="7" t="s">
        <v>19</v>
      </c>
      <c r="I278" s="9">
        <v>0.5</v>
      </c>
      <c r="J278" s="10">
        <v>6500</v>
      </c>
      <c r="K278" s="11">
        <f t="shared" si="8"/>
        <v>3250</v>
      </c>
      <c r="L278" s="11">
        <f t="shared" si="9"/>
        <v>1300</v>
      </c>
      <c r="M278" s="12">
        <v>0.4</v>
      </c>
      <c r="O278" s="1"/>
    </row>
    <row r="279" spans="1:15" ht="15.75" customHeight="1" x14ac:dyDescent="0.25">
      <c r="A279" s="1"/>
      <c r="B279" s="7" t="s">
        <v>31</v>
      </c>
      <c r="C279" s="7">
        <v>1189833</v>
      </c>
      <c r="D279" s="8">
        <v>44484</v>
      </c>
      <c r="E279" s="7" t="s">
        <v>28</v>
      </c>
      <c r="F279" s="7" t="s">
        <v>29</v>
      </c>
      <c r="G279" s="7" t="s">
        <v>32</v>
      </c>
      <c r="H279" s="7" t="s">
        <v>20</v>
      </c>
      <c r="I279" s="9">
        <v>0.5</v>
      </c>
      <c r="J279" s="10">
        <v>6250</v>
      </c>
      <c r="K279" s="11">
        <f t="shared" si="8"/>
        <v>3125</v>
      </c>
      <c r="L279" s="11">
        <f t="shared" si="9"/>
        <v>1093.75</v>
      </c>
      <c r="M279" s="12">
        <v>0.35</v>
      </c>
      <c r="O279" s="1"/>
    </row>
    <row r="280" spans="1:15" ht="15.75" customHeight="1" x14ac:dyDescent="0.25">
      <c r="A280" s="1"/>
      <c r="B280" s="7" t="s">
        <v>31</v>
      </c>
      <c r="C280" s="7">
        <v>1189833</v>
      </c>
      <c r="D280" s="8">
        <v>44484</v>
      </c>
      <c r="E280" s="7" t="s">
        <v>28</v>
      </c>
      <c r="F280" s="7" t="s">
        <v>29</v>
      </c>
      <c r="G280" s="7" t="s">
        <v>32</v>
      </c>
      <c r="H280" s="7" t="s">
        <v>21</v>
      </c>
      <c r="I280" s="9">
        <v>0.6</v>
      </c>
      <c r="J280" s="10">
        <v>6000</v>
      </c>
      <c r="K280" s="11">
        <f t="shared" si="8"/>
        <v>3600</v>
      </c>
      <c r="L280" s="11">
        <f t="shared" si="9"/>
        <v>1980.0000000000002</v>
      </c>
      <c r="M280" s="12">
        <v>0.55000000000000004</v>
      </c>
      <c r="O280" s="1"/>
    </row>
    <row r="281" spans="1:15" ht="15.75" customHeight="1" x14ac:dyDescent="0.25">
      <c r="A281" s="1"/>
      <c r="B281" s="7" t="s">
        <v>31</v>
      </c>
      <c r="C281" s="7">
        <v>1189833</v>
      </c>
      <c r="D281" s="8">
        <v>44484</v>
      </c>
      <c r="E281" s="7" t="s">
        <v>28</v>
      </c>
      <c r="F281" s="7" t="s">
        <v>29</v>
      </c>
      <c r="G281" s="7" t="s">
        <v>32</v>
      </c>
      <c r="H281" s="7" t="s">
        <v>22</v>
      </c>
      <c r="I281" s="9">
        <v>0.65</v>
      </c>
      <c r="J281" s="10">
        <v>6500</v>
      </c>
      <c r="K281" s="11">
        <f t="shared" si="8"/>
        <v>4225</v>
      </c>
      <c r="L281" s="11">
        <f t="shared" si="9"/>
        <v>845</v>
      </c>
      <c r="M281" s="12">
        <v>0.2</v>
      </c>
      <c r="O281" s="1"/>
    </row>
    <row r="282" spans="1:15" ht="15.75" customHeight="1" x14ac:dyDescent="0.25">
      <c r="A282" s="1"/>
      <c r="B282" s="7" t="s">
        <v>31</v>
      </c>
      <c r="C282" s="7">
        <v>1189833</v>
      </c>
      <c r="D282" s="8">
        <v>44515</v>
      </c>
      <c r="E282" s="7" t="s">
        <v>28</v>
      </c>
      <c r="F282" s="7" t="s">
        <v>29</v>
      </c>
      <c r="G282" s="7" t="s">
        <v>32</v>
      </c>
      <c r="H282" s="7" t="s">
        <v>17</v>
      </c>
      <c r="I282" s="9">
        <v>0.5</v>
      </c>
      <c r="J282" s="10">
        <v>8250</v>
      </c>
      <c r="K282" s="11">
        <f t="shared" si="8"/>
        <v>4125</v>
      </c>
      <c r="L282" s="11">
        <f t="shared" si="9"/>
        <v>1650</v>
      </c>
      <c r="M282" s="12">
        <v>0.4</v>
      </c>
      <c r="O282" s="1"/>
    </row>
    <row r="283" spans="1:15" ht="15.75" customHeight="1" x14ac:dyDescent="0.25">
      <c r="A283" s="1"/>
      <c r="B283" s="7" t="s">
        <v>31</v>
      </c>
      <c r="C283" s="7">
        <v>1189833</v>
      </c>
      <c r="D283" s="8">
        <v>44515</v>
      </c>
      <c r="E283" s="7" t="s">
        <v>28</v>
      </c>
      <c r="F283" s="7" t="s">
        <v>29</v>
      </c>
      <c r="G283" s="7" t="s">
        <v>32</v>
      </c>
      <c r="H283" s="7" t="s">
        <v>18</v>
      </c>
      <c r="I283" s="9">
        <v>0.55000000000000004</v>
      </c>
      <c r="J283" s="10">
        <v>8250</v>
      </c>
      <c r="K283" s="11">
        <f t="shared" si="8"/>
        <v>4537.5</v>
      </c>
      <c r="L283" s="11">
        <f t="shared" si="9"/>
        <v>1134.375</v>
      </c>
      <c r="M283" s="12">
        <v>0.25</v>
      </c>
      <c r="O283" s="1"/>
    </row>
    <row r="284" spans="1:15" ht="15.75" customHeight="1" x14ac:dyDescent="0.25">
      <c r="A284" s="1"/>
      <c r="B284" s="7" t="s">
        <v>31</v>
      </c>
      <c r="C284" s="7">
        <v>1189833</v>
      </c>
      <c r="D284" s="8">
        <v>44515</v>
      </c>
      <c r="E284" s="7" t="s">
        <v>28</v>
      </c>
      <c r="F284" s="7" t="s">
        <v>29</v>
      </c>
      <c r="G284" s="7" t="s">
        <v>32</v>
      </c>
      <c r="H284" s="7" t="s">
        <v>19</v>
      </c>
      <c r="I284" s="9">
        <v>0.5</v>
      </c>
      <c r="J284" s="10">
        <v>6750</v>
      </c>
      <c r="K284" s="11">
        <f t="shared" si="8"/>
        <v>3375</v>
      </c>
      <c r="L284" s="11">
        <f t="shared" si="9"/>
        <v>1350</v>
      </c>
      <c r="M284" s="12">
        <v>0.4</v>
      </c>
      <c r="O284" s="1"/>
    </row>
    <row r="285" spans="1:15" ht="15.75" customHeight="1" x14ac:dyDescent="0.25">
      <c r="A285" s="1"/>
      <c r="B285" s="7" t="s">
        <v>31</v>
      </c>
      <c r="C285" s="7">
        <v>1189833</v>
      </c>
      <c r="D285" s="8">
        <v>44515</v>
      </c>
      <c r="E285" s="7" t="s">
        <v>28</v>
      </c>
      <c r="F285" s="7" t="s">
        <v>29</v>
      </c>
      <c r="G285" s="7" t="s">
        <v>32</v>
      </c>
      <c r="H285" s="7" t="s">
        <v>20</v>
      </c>
      <c r="I285" s="9">
        <v>0.5</v>
      </c>
      <c r="J285" s="10">
        <v>6500</v>
      </c>
      <c r="K285" s="11">
        <f t="shared" si="8"/>
        <v>3250</v>
      </c>
      <c r="L285" s="11">
        <f t="shared" si="9"/>
        <v>1137.5</v>
      </c>
      <c r="M285" s="12">
        <v>0.35</v>
      </c>
      <c r="O285" s="1"/>
    </row>
    <row r="286" spans="1:15" ht="15.75" customHeight="1" x14ac:dyDescent="0.25">
      <c r="A286" s="1"/>
      <c r="B286" s="7" t="s">
        <v>31</v>
      </c>
      <c r="C286" s="7">
        <v>1189833</v>
      </c>
      <c r="D286" s="8">
        <v>44515</v>
      </c>
      <c r="E286" s="7" t="s">
        <v>28</v>
      </c>
      <c r="F286" s="7" t="s">
        <v>29</v>
      </c>
      <c r="G286" s="7" t="s">
        <v>32</v>
      </c>
      <c r="H286" s="7" t="s">
        <v>21</v>
      </c>
      <c r="I286" s="9">
        <v>0.6</v>
      </c>
      <c r="J286" s="10">
        <v>6000</v>
      </c>
      <c r="K286" s="11">
        <f t="shared" si="8"/>
        <v>3600</v>
      </c>
      <c r="L286" s="11">
        <f t="shared" si="9"/>
        <v>1980.0000000000002</v>
      </c>
      <c r="M286" s="12">
        <v>0.55000000000000004</v>
      </c>
      <c r="O286" s="1"/>
    </row>
    <row r="287" spans="1:15" ht="15.75" customHeight="1" x14ac:dyDescent="0.25">
      <c r="A287" s="1"/>
      <c r="B287" s="7" t="s">
        <v>31</v>
      </c>
      <c r="C287" s="7">
        <v>1189833</v>
      </c>
      <c r="D287" s="8">
        <v>44515</v>
      </c>
      <c r="E287" s="7" t="s">
        <v>28</v>
      </c>
      <c r="F287" s="7" t="s">
        <v>29</v>
      </c>
      <c r="G287" s="7" t="s">
        <v>32</v>
      </c>
      <c r="H287" s="7" t="s">
        <v>22</v>
      </c>
      <c r="I287" s="9">
        <v>0.65</v>
      </c>
      <c r="J287" s="10">
        <v>7000</v>
      </c>
      <c r="K287" s="11">
        <f t="shared" si="8"/>
        <v>4550</v>
      </c>
      <c r="L287" s="11">
        <f t="shared" si="9"/>
        <v>910</v>
      </c>
      <c r="M287" s="12">
        <v>0.2</v>
      </c>
      <c r="O287" s="1"/>
    </row>
    <row r="288" spans="1:15" ht="15.75" customHeight="1" x14ac:dyDescent="0.25">
      <c r="A288" s="1"/>
      <c r="B288" s="7" t="s">
        <v>31</v>
      </c>
      <c r="C288" s="7">
        <v>1189833</v>
      </c>
      <c r="D288" s="8">
        <v>44544</v>
      </c>
      <c r="E288" s="7" t="s">
        <v>28</v>
      </c>
      <c r="F288" s="7" t="s">
        <v>29</v>
      </c>
      <c r="G288" s="7" t="s">
        <v>32</v>
      </c>
      <c r="H288" s="7" t="s">
        <v>17</v>
      </c>
      <c r="I288" s="9">
        <v>0.5</v>
      </c>
      <c r="J288" s="10">
        <v>9000</v>
      </c>
      <c r="K288" s="11">
        <f t="shared" si="8"/>
        <v>4500</v>
      </c>
      <c r="L288" s="11">
        <f t="shared" si="9"/>
        <v>1800</v>
      </c>
      <c r="M288" s="12">
        <v>0.4</v>
      </c>
      <c r="O288" s="1"/>
    </row>
    <row r="289" spans="1:16" ht="15.75" customHeight="1" x14ac:dyDescent="0.25">
      <c r="A289" s="1"/>
      <c r="B289" s="7" t="s">
        <v>31</v>
      </c>
      <c r="C289" s="7">
        <v>1189833</v>
      </c>
      <c r="D289" s="8">
        <v>44544</v>
      </c>
      <c r="E289" s="7" t="s">
        <v>28</v>
      </c>
      <c r="F289" s="7" t="s">
        <v>29</v>
      </c>
      <c r="G289" s="7" t="s">
        <v>32</v>
      </c>
      <c r="H289" s="7" t="s">
        <v>18</v>
      </c>
      <c r="I289" s="9">
        <v>0.55000000000000004</v>
      </c>
      <c r="J289" s="10">
        <v>9000</v>
      </c>
      <c r="K289" s="11">
        <f t="shared" si="8"/>
        <v>4950</v>
      </c>
      <c r="L289" s="11">
        <f t="shared" si="9"/>
        <v>1237.5</v>
      </c>
      <c r="M289" s="12">
        <v>0.25</v>
      </c>
      <c r="O289" s="1"/>
    </row>
    <row r="290" spans="1:16" ht="15.75" customHeight="1" x14ac:dyDescent="0.25">
      <c r="A290" s="1"/>
      <c r="B290" s="7" t="s">
        <v>31</v>
      </c>
      <c r="C290" s="7">
        <v>1189833</v>
      </c>
      <c r="D290" s="8">
        <v>44544</v>
      </c>
      <c r="E290" s="7" t="s">
        <v>28</v>
      </c>
      <c r="F290" s="7" t="s">
        <v>29</v>
      </c>
      <c r="G290" s="7" t="s">
        <v>32</v>
      </c>
      <c r="H290" s="7" t="s">
        <v>19</v>
      </c>
      <c r="I290" s="9">
        <v>0.5</v>
      </c>
      <c r="J290" s="10">
        <v>7000</v>
      </c>
      <c r="K290" s="11">
        <f t="shared" si="8"/>
        <v>3500</v>
      </c>
      <c r="L290" s="11">
        <f t="shared" si="9"/>
        <v>1400</v>
      </c>
      <c r="M290" s="12">
        <v>0.4</v>
      </c>
      <c r="O290" s="1"/>
    </row>
    <row r="291" spans="1:16" ht="15.75" customHeight="1" x14ac:dyDescent="0.25">
      <c r="A291" s="1"/>
      <c r="B291" s="7" t="s">
        <v>31</v>
      </c>
      <c r="C291" s="7">
        <v>1189833</v>
      </c>
      <c r="D291" s="8">
        <v>44544</v>
      </c>
      <c r="E291" s="7" t="s">
        <v>28</v>
      </c>
      <c r="F291" s="7" t="s">
        <v>29</v>
      </c>
      <c r="G291" s="7" t="s">
        <v>32</v>
      </c>
      <c r="H291" s="7" t="s">
        <v>20</v>
      </c>
      <c r="I291" s="9">
        <v>0.5</v>
      </c>
      <c r="J291" s="10">
        <v>7000</v>
      </c>
      <c r="K291" s="11">
        <f t="shared" si="8"/>
        <v>3500</v>
      </c>
      <c r="L291" s="11">
        <f t="shared" si="9"/>
        <v>1225</v>
      </c>
      <c r="M291" s="12">
        <v>0.35</v>
      </c>
      <c r="O291" s="1"/>
    </row>
    <row r="292" spans="1:16" ht="15.75" customHeight="1" x14ac:dyDescent="0.25">
      <c r="A292" s="1"/>
      <c r="B292" s="7" t="s">
        <v>31</v>
      </c>
      <c r="C292" s="7">
        <v>1189833</v>
      </c>
      <c r="D292" s="8">
        <v>44544</v>
      </c>
      <c r="E292" s="7" t="s">
        <v>28</v>
      </c>
      <c r="F292" s="7" t="s">
        <v>29</v>
      </c>
      <c r="G292" s="7" t="s">
        <v>32</v>
      </c>
      <c r="H292" s="7" t="s">
        <v>21</v>
      </c>
      <c r="I292" s="9">
        <v>0.6</v>
      </c>
      <c r="J292" s="10">
        <v>6250</v>
      </c>
      <c r="K292" s="11">
        <f t="shared" si="8"/>
        <v>3750</v>
      </c>
      <c r="L292" s="11">
        <f t="shared" si="9"/>
        <v>2062.5</v>
      </c>
      <c r="M292" s="12">
        <v>0.55000000000000004</v>
      </c>
      <c r="O292" s="1"/>
    </row>
    <row r="293" spans="1:16" ht="15.75" customHeight="1" x14ac:dyDescent="0.25">
      <c r="A293" s="1"/>
      <c r="B293" s="7" t="s">
        <v>31</v>
      </c>
      <c r="C293" s="7">
        <v>1189833</v>
      </c>
      <c r="D293" s="8">
        <v>44544</v>
      </c>
      <c r="E293" s="7" t="s">
        <v>28</v>
      </c>
      <c r="F293" s="7" t="s">
        <v>29</v>
      </c>
      <c r="G293" s="7" t="s">
        <v>32</v>
      </c>
      <c r="H293" s="7" t="s">
        <v>22</v>
      </c>
      <c r="I293" s="9">
        <v>0.65</v>
      </c>
      <c r="J293" s="10">
        <v>7250</v>
      </c>
      <c r="K293" s="11">
        <f t="shared" si="8"/>
        <v>4712.5</v>
      </c>
      <c r="L293" s="11">
        <f t="shared" si="9"/>
        <v>942.5</v>
      </c>
      <c r="M293" s="12">
        <v>0.2</v>
      </c>
      <c r="O293" s="1"/>
    </row>
    <row r="294" spans="1:16" ht="15.75" customHeight="1" x14ac:dyDescent="0.25">
      <c r="A294" s="1"/>
      <c r="B294" s="7" t="s">
        <v>14</v>
      </c>
      <c r="C294" s="7">
        <v>1185732</v>
      </c>
      <c r="D294" s="8">
        <v>44211</v>
      </c>
      <c r="E294" s="7" t="s">
        <v>33</v>
      </c>
      <c r="F294" s="7" t="s">
        <v>34</v>
      </c>
      <c r="G294" s="7" t="s">
        <v>35</v>
      </c>
      <c r="H294" s="7" t="s">
        <v>17</v>
      </c>
      <c r="I294" s="9">
        <v>0.45</v>
      </c>
      <c r="J294" s="10">
        <v>4750</v>
      </c>
      <c r="K294" s="11">
        <f t="shared" si="8"/>
        <v>2137.5</v>
      </c>
      <c r="L294" s="11">
        <f t="shared" si="9"/>
        <v>855</v>
      </c>
      <c r="M294" s="12">
        <v>0.4</v>
      </c>
      <c r="O294" s="14"/>
      <c r="P294" s="13"/>
    </row>
    <row r="295" spans="1:16" ht="15.75" customHeight="1" x14ac:dyDescent="0.25">
      <c r="A295" s="1"/>
      <c r="B295" s="7" t="s">
        <v>14</v>
      </c>
      <c r="C295" s="7">
        <v>1185732</v>
      </c>
      <c r="D295" s="8">
        <v>44211</v>
      </c>
      <c r="E295" s="7" t="s">
        <v>33</v>
      </c>
      <c r="F295" s="7" t="s">
        <v>34</v>
      </c>
      <c r="G295" s="7" t="s">
        <v>35</v>
      </c>
      <c r="H295" s="7" t="s">
        <v>18</v>
      </c>
      <c r="I295" s="9">
        <v>0.45</v>
      </c>
      <c r="J295" s="10">
        <v>2750</v>
      </c>
      <c r="K295" s="11">
        <f t="shared" si="8"/>
        <v>1237.5</v>
      </c>
      <c r="L295" s="11">
        <f t="shared" si="9"/>
        <v>433.125</v>
      </c>
      <c r="M295" s="12">
        <v>0.35</v>
      </c>
      <c r="O295" s="14"/>
      <c r="P295" s="13"/>
    </row>
    <row r="296" spans="1:16" ht="15.75" customHeight="1" x14ac:dyDescent="0.25">
      <c r="A296" s="1"/>
      <c r="B296" s="7" t="s">
        <v>14</v>
      </c>
      <c r="C296" s="7">
        <v>1185732</v>
      </c>
      <c r="D296" s="8">
        <v>44211</v>
      </c>
      <c r="E296" s="7" t="s">
        <v>33</v>
      </c>
      <c r="F296" s="7" t="s">
        <v>34</v>
      </c>
      <c r="G296" s="7" t="s">
        <v>35</v>
      </c>
      <c r="H296" s="7" t="s">
        <v>19</v>
      </c>
      <c r="I296" s="9">
        <v>0.35000000000000003</v>
      </c>
      <c r="J296" s="10">
        <v>2750</v>
      </c>
      <c r="K296" s="11">
        <f t="shared" si="8"/>
        <v>962.50000000000011</v>
      </c>
      <c r="L296" s="11">
        <f t="shared" si="9"/>
        <v>336.875</v>
      </c>
      <c r="M296" s="12">
        <v>0.35</v>
      </c>
      <c r="O296" s="14"/>
      <c r="P296" s="13"/>
    </row>
    <row r="297" spans="1:16" ht="15.75" customHeight="1" x14ac:dyDescent="0.25">
      <c r="A297" s="1"/>
      <c r="B297" s="7" t="s">
        <v>14</v>
      </c>
      <c r="C297" s="7">
        <v>1185732</v>
      </c>
      <c r="D297" s="8">
        <v>44211</v>
      </c>
      <c r="E297" s="7" t="s">
        <v>33</v>
      </c>
      <c r="F297" s="7" t="s">
        <v>34</v>
      </c>
      <c r="G297" s="7" t="s">
        <v>35</v>
      </c>
      <c r="H297" s="7" t="s">
        <v>20</v>
      </c>
      <c r="I297" s="9">
        <v>0.4</v>
      </c>
      <c r="J297" s="10">
        <v>1250</v>
      </c>
      <c r="K297" s="11">
        <f t="shared" si="8"/>
        <v>500</v>
      </c>
      <c r="L297" s="11">
        <f t="shared" si="9"/>
        <v>200</v>
      </c>
      <c r="M297" s="12">
        <v>0.4</v>
      </c>
      <c r="O297" s="15"/>
      <c r="P297" s="13"/>
    </row>
    <row r="298" spans="1:16" ht="15.75" customHeight="1" x14ac:dyDescent="0.25">
      <c r="A298" s="1"/>
      <c r="B298" s="7" t="s">
        <v>14</v>
      </c>
      <c r="C298" s="7">
        <v>1185732</v>
      </c>
      <c r="D298" s="8">
        <v>44211</v>
      </c>
      <c r="E298" s="7" t="s">
        <v>33</v>
      </c>
      <c r="F298" s="7" t="s">
        <v>34</v>
      </c>
      <c r="G298" s="7" t="s">
        <v>35</v>
      </c>
      <c r="H298" s="7" t="s">
        <v>21</v>
      </c>
      <c r="I298" s="9">
        <v>0.54999999999999993</v>
      </c>
      <c r="J298" s="10">
        <v>1750</v>
      </c>
      <c r="K298" s="11">
        <f t="shared" si="8"/>
        <v>962.49999999999989</v>
      </c>
      <c r="L298" s="11">
        <f t="shared" si="9"/>
        <v>336.87499999999994</v>
      </c>
      <c r="M298" s="12">
        <v>0.35</v>
      </c>
      <c r="O298" s="15"/>
      <c r="P298" s="13"/>
    </row>
    <row r="299" spans="1:16" ht="15.75" customHeight="1" x14ac:dyDescent="0.25">
      <c r="A299" s="1"/>
      <c r="B299" s="7" t="s">
        <v>14</v>
      </c>
      <c r="C299" s="7">
        <v>1185732</v>
      </c>
      <c r="D299" s="8">
        <v>44211</v>
      </c>
      <c r="E299" s="7" t="s">
        <v>33</v>
      </c>
      <c r="F299" s="7" t="s">
        <v>34</v>
      </c>
      <c r="G299" s="7" t="s">
        <v>35</v>
      </c>
      <c r="H299" s="7" t="s">
        <v>22</v>
      </c>
      <c r="I299" s="9">
        <v>0.45</v>
      </c>
      <c r="J299" s="10">
        <v>2750</v>
      </c>
      <c r="K299" s="11">
        <f t="shared" si="8"/>
        <v>1237.5</v>
      </c>
      <c r="L299" s="11">
        <f t="shared" si="9"/>
        <v>618.75</v>
      </c>
      <c r="M299" s="12">
        <v>0.5</v>
      </c>
      <c r="O299" s="15"/>
      <c r="P299" s="13"/>
    </row>
    <row r="300" spans="1:16" ht="15.75" customHeight="1" x14ac:dyDescent="0.25">
      <c r="A300" s="1"/>
      <c r="B300" s="7" t="s">
        <v>14</v>
      </c>
      <c r="C300" s="7">
        <v>1185732</v>
      </c>
      <c r="D300" s="8">
        <v>44242</v>
      </c>
      <c r="E300" s="7" t="s">
        <v>33</v>
      </c>
      <c r="F300" s="7" t="s">
        <v>34</v>
      </c>
      <c r="G300" s="7" t="s">
        <v>35</v>
      </c>
      <c r="H300" s="7" t="s">
        <v>17</v>
      </c>
      <c r="I300" s="9">
        <v>0.45</v>
      </c>
      <c r="J300" s="10">
        <v>5250</v>
      </c>
      <c r="K300" s="11">
        <f t="shared" si="8"/>
        <v>2362.5</v>
      </c>
      <c r="L300" s="11">
        <f t="shared" si="9"/>
        <v>945</v>
      </c>
      <c r="M300" s="12">
        <v>0.4</v>
      </c>
      <c r="O300" s="15"/>
      <c r="P300" s="13"/>
    </row>
    <row r="301" spans="1:16" ht="15.75" customHeight="1" x14ac:dyDescent="0.25">
      <c r="A301" s="1"/>
      <c r="B301" s="7" t="s">
        <v>14</v>
      </c>
      <c r="C301" s="7">
        <v>1185732</v>
      </c>
      <c r="D301" s="8">
        <v>44242</v>
      </c>
      <c r="E301" s="7" t="s">
        <v>33</v>
      </c>
      <c r="F301" s="7" t="s">
        <v>34</v>
      </c>
      <c r="G301" s="7" t="s">
        <v>35</v>
      </c>
      <c r="H301" s="7" t="s">
        <v>18</v>
      </c>
      <c r="I301" s="9">
        <v>0.45</v>
      </c>
      <c r="J301" s="10">
        <v>1750</v>
      </c>
      <c r="K301" s="11">
        <f t="shared" si="8"/>
        <v>787.5</v>
      </c>
      <c r="L301" s="11">
        <f t="shared" si="9"/>
        <v>275.625</v>
      </c>
      <c r="M301" s="12">
        <v>0.35</v>
      </c>
      <c r="O301" s="15"/>
      <c r="P301" s="13"/>
    </row>
    <row r="302" spans="1:16" ht="15.75" customHeight="1" x14ac:dyDescent="0.25">
      <c r="A302" s="1"/>
      <c r="B302" s="7" t="s">
        <v>14</v>
      </c>
      <c r="C302" s="7">
        <v>1185732</v>
      </c>
      <c r="D302" s="8">
        <v>44242</v>
      </c>
      <c r="E302" s="7" t="s">
        <v>33</v>
      </c>
      <c r="F302" s="7" t="s">
        <v>34</v>
      </c>
      <c r="G302" s="7" t="s">
        <v>35</v>
      </c>
      <c r="H302" s="7" t="s">
        <v>19</v>
      </c>
      <c r="I302" s="9">
        <v>0.35000000000000003</v>
      </c>
      <c r="J302" s="10">
        <v>2250</v>
      </c>
      <c r="K302" s="11">
        <f t="shared" si="8"/>
        <v>787.50000000000011</v>
      </c>
      <c r="L302" s="11">
        <f t="shared" si="9"/>
        <v>275.625</v>
      </c>
      <c r="M302" s="12">
        <v>0.35</v>
      </c>
      <c r="O302" s="15"/>
      <c r="P302" s="13"/>
    </row>
    <row r="303" spans="1:16" ht="15.75" customHeight="1" x14ac:dyDescent="0.25">
      <c r="A303" s="1"/>
      <c r="B303" s="7" t="s">
        <v>14</v>
      </c>
      <c r="C303" s="7">
        <v>1185732</v>
      </c>
      <c r="D303" s="8">
        <v>44242</v>
      </c>
      <c r="E303" s="7" t="s">
        <v>33</v>
      </c>
      <c r="F303" s="7" t="s">
        <v>34</v>
      </c>
      <c r="G303" s="7" t="s">
        <v>35</v>
      </c>
      <c r="H303" s="7" t="s">
        <v>20</v>
      </c>
      <c r="I303" s="9">
        <v>0.4</v>
      </c>
      <c r="J303" s="10">
        <v>1000</v>
      </c>
      <c r="K303" s="11">
        <f t="shared" si="8"/>
        <v>400</v>
      </c>
      <c r="L303" s="11">
        <f t="shared" si="9"/>
        <v>160</v>
      </c>
      <c r="M303" s="12">
        <v>0.4</v>
      </c>
      <c r="O303" s="15"/>
      <c r="P303" s="13"/>
    </row>
    <row r="304" spans="1:16" ht="15.75" customHeight="1" x14ac:dyDescent="0.25">
      <c r="A304" s="1"/>
      <c r="B304" s="7" t="s">
        <v>14</v>
      </c>
      <c r="C304" s="7">
        <v>1185732</v>
      </c>
      <c r="D304" s="8">
        <v>44242</v>
      </c>
      <c r="E304" s="7" t="s">
        <v>33</v>
      </c>
      <c r="F304" s="7" t="s">
        <v>34</v>
      </c>
      <c r="G304" s="7" t="s">
        <v>35</v>
      </c>
      <c r="H304" s="7" t="s">
        <v>21</v>
      </c>
      <c r="I304" s="9">
        <v>0.54999999999999993</v>
      </c>
      <c r="J304" s="10">
        <v>1750</v>
      </c>
      <c r="K304" s="11">
        <f t="shared" si="8"/>
        <v>962.49999999999989</v>
      </c>
      <c r="L304" s="11">
        <f t="shared" si="9"/>
        <v>336.87499999999994</v>
      </c>
      <c r="M304" s="12">
        <v>0.35</v>
      </c>
      <c r="O304" s="15"/>
      <c r="P304" s="13"/>
    </row>
    <row r="305" spans="1:16" ht="15.75" customHeight="1" x14ac:dyDescent="0.25">
      <c r="A305" s="1"/>
      <c r="B305" s="7" t="s">
        <v>14</v>
      </c>
      <c r="C305" s="7">
        <v>1185732</v>
      </c>
      <c r="D305" s="8">
        <v>44242</v>
      </c>
      <c r="E305" s="7" t="s">
        <v>33</v>
      </c>
      <c r="F305" s="7" t="s">
        <v>34</v>
      </c>
      <c r="G305" s="7" t="s">
        <v>35</v>
      </c>
      <c r="H305" s="7" t="s">
        <v>22</v>
      </c>
      <c r="I305" s="9">
        <v>0.45</v>
      </c>
      <c r="J305" s="10">
        <v>2750</v>
      </c>
      <c r="K305" s="11">
        <f t="shared" si="8"/>
        <v>1237.5</v>
      </c>
      <c r="L305" s="11">
        <f t="shared" si="9"/>
        <v>618.75</v>
      </c>
      <c r="M305" s="12">
        <v>0.5</v>
      </c>
      <c r="O305" s="15"/>
      <c r="P305" s="13"/>
    </row>
    <row r="306" spans="1:16" ht="15.75" customHeight="1" x14ac:dyDescent="0.25">
      <c r="A306" s="1"/>
      <c r="B306" s="7" t="s">
        <v>14</v>
      </c>
      <c r="C306" s="7">
        <v>1185732</v>
      </c>
      <c r="D306" s="8">
        <v>44269</v>
      </c>
      <c r="E306" s="7" t="s">
        <v>33</v>
      </c>
      <c r="F306" s="7" t="s">
        <v>34</v>
      </c>
      <c r="G306" s="7" t="s">
        <v>35</v>
      </c>
      <c r="H306" s="7" t="s">
        <v>17</v>
      </c>
      <c r="I306" s="9">
        <v>0.5</v>
      </c>
      <c r="J306" s="10">
        <v>4950</v>
      </c>
      <c r="K306" s="11">
        <f t="shared" si="8"/>
        <v>2475</v>
      </c>
      <c r="L306" s="11">
        <f t="shared" si="9"/>
        <v>990</v>
      </c>
      <c r="M306" s="12">
        <v>0.4</v>
      </c>
      <c r="O306" s="15"/>
      <c r="P306" s="13"/>
    </row>
    <row r="307" spans="1:16" ht="15.75" customHeight="1" x14ac:dyDescent="0.25">
      <c r="A307" s="1"/>
      <c r="B307" s="7" t="s">
        <v>14</v>
      </c>
      <c r="C307" s="7">
        <v>1185732</v>
      </c>
      <c r="D307" s="8">
        <v>44269</v>
      </c>
      <c r="E307" s="7" t="s">
        <v>33</v>
      </c>
      <c r="F307" s="7" t="s">
        <v>34</v>
      </c>
      <c r="G307" s="7" t="s">
        <v>35</v>
      </c>
      <c r="H307" s="7" t="s">
        <v>18</v>
      </c>
      <c r="I307" s="9">
        <v>0.5</v>
      </c>
      <c r="J307" s="10">
        <v>2000</v>
      </c>
      <c r="K307" s="11">
        <f t="shared" si="8"/>
        <v>1000</v>
      </c>
      <c r="L307" s="11">
        <f t="shared" si="9"/>
        <v>350</v>
      </c>
      <c r="M307" s="12">
        <v>0.35</v>
      </c>
      <c r="O307" s="15"/>
      <c r="P307" s="13"/>
    </row>
    <row r="308" spans="1:16" ht="15.75" customHeight="1" x14ac:dyDescent="0.25">
      <c r="A308" s="1"/>
      <c r="B308" s="7" t="s">
        <v>14</v>
      </c>
      <c r="C308" s="7">
        <v>1185732</v>
      </c>
      <c r="D308" s="8">
        <v>44269</v>
      </c>
      <c r="E308" s="7" t="s">
        <v>33</v>
      </c>
      <c r="F308" s="7" t="s">
        <v>34</v>
      </c>
      <c r="G308" s="7" t="s">
        <v>35</v>
      </c>
      <c r="H308" s="7" t="s">
        <v>19</v>
      </c>
      <c r="I308" s="9">
        <v>0.4</v>
      </c>
      <c r="J308" s="10">
        <v>2250</v>
      </c>
      <c r="K308" s="11">
        <f t="shared" si="8"/>
        <v>900</v>
      </c>
      <c r="L308" s="11">
        <f t="shared" si="9"/>
        <v>315</v>
      </c>
      <c r="M308" s="12">
        <v>0.35</v>
      </c>
      <c r="O308" s="15"/>
      <c r="P308" s="13"/>
    </row>
    <row r="309" spans="1:16" ht="15.75" customHeight="1" x14ac:dyDescent="0.25">
      <c r="A309" s="1"/>
      <c r="B309" s="7" t="s">
        <v>14</v>
      </c>
      <c r="C309" s="7">
        <v>1185732</v>
      </c>
      <c r="D309" s="8">
        <v>44269</v>
      </c>
      <c r="E309" s="7" t="s">
        <v>33</v>
      </c>
      <c r="F309" s="7" t="s">
        <v>34</v>
      </c>
      <c r="G309" s="7" t="s">
        <v>35</v>
      </c>
      <c r="H309" s="7" t="s">
        <v>20</v>
      </c>
      <c r="I309" s="9">
        <v>0.45</v>
      </c>
      <c r="J309" s="10">
        <v>750</v>
      </c>
      <c r="K309" s="11">
        <f t="shared" si="8"/>
        <v>337.5</v>
      </c>
      <c r="L309" s="11">
        <f t="shared" si="9"/>
        <v>135</v>
      </c>
      <c r="M309" s="12">
        <v>0.4</v>
      </c>
      <c r="O309" s="15"/>
      <c r="P309" s="13"/>
    </row>
    <row r="310" spans="1:16" ht="15.75" customHeight="1" x14ac:dyDescent="0.25">
      <c r="A310" s="1"/>
      <c r="B310" s="7" t="s">
        <v>14</v>
      </c>
      <c r="C310" s="7">
        <v>1185732</v>
      </c>
      <c r="D310" s="8">
        <v>44269</v>
      </c>
      <c r="E310" s="7" t="s">
        <v>33</v>
      </c>
      <c r="F310" s="7" t="s">
        <v>34</v>
      </c>
      <c r="G310" s="7" t="s">
        <v>35</v>
      </c>
      <c r="H310" s="7" t="s">
        <v>21</v>
      </c>
      <c r="I310" s="9">
        <v>0.6</v>
      </c>
      <c r="J310" s="10">
        <v>1250</v>
      </c>
      <c r="K310" s="11">
        <f t="shared" si="8"/>
        <v>750</v>
      </c>
      <c r="L310" s="11">
        <f t="shared" si="9"/>
        <v>262.5</v>
      </c>
      <c r="M310" s="12">
        <v>0.35</v>
      </c>
      <c r="O310" s="15"/>
      <c r="P310" s="13"/>
    </row>
    <row r="311" spans="1:16" ht="15.75" customHeight="1" x14ac:dyDescent="0.25">
      <c r="A311" s="1"/>
      <c r="B311" s="7" t="s">
        <v>14</v>
      </c>
      <c r="C311" s="7">
        <v>1185732</v>
      </c>
      <c r="D311" s="8">
        <v>44269</v>
      </c>
      <c r="E311" s="7" t="s">
        <v>33</v>
      </c>
      <c r="F311" s="7" t="s">
        <v>34</v>
      </c>
      <c r="G311" s="7" t="s">
        <v>35</v>
      </c>
      <c r="H311" s="7" t="s">
        <v>22</v>
      </c>
      <c r="I311" s="9">
        <v>0.5</v>
      </c>
      <c r="J311" s="10">
        <v>2250</v>
      </c>
      <c r="K311" s="11">
        <f t="shared" si="8"/>
        <v>1125</v>
      </c>
      <c r="L311" s="11">
        <f t="shared" si="9"/>
        <v>562.5</v>
      </c>
      <c r="M311" s="12">
        <v>0.5</v>
      </c>
      <c r="O311" s="15"/>
      <c r="P311" s="13"/>
    </row>
    <row r="312" spans="1:16" ht="15.75" customHeight="1" x14ac:dyDescent="0.25">
      <c r="A312" s="1"/>
      <c r="B312" s="7" t="s">
        <v>14</v>
      </c>
      <c r="C312" s="7">
        <v>1185732</v>
      </c>
      <c r="D312" s="8">
        <v>44301</v>
      </c>
      <c r="E312" s="7" t="s">
        <v>33</v>
      </c>
      <c r="F312" s="7" t="s">
        <v>34</v>
      </c>
      <c r="G312" s="7" t="s">
        <v>35</v>
      </c>
      <c r="H312" s="7" t="s">
        <v>17</v>
      </c>
      <c r="I312" s="9">
        <v>0.5</v>
      </c>
      <c r="J312" s="10">
        <v>4500</v>
      </c>
      <c r="K312" s="11">
        <f t="shared" si="8"/>
        <v>2250</v>
      </c>
      <c r="L312" s="11">
        <f t="shared" si="9"/>
        <v>900</v>
      </c>
      <c r="M312" s="12">
        <v>0.4</v>
      </c>
      <c r="O312" s="15"/>
      <c r="P312" s="13"/>
    </row>
    <row r="313" spans="1:16" ht="15.75" customHeight="1" x14ac:dyDescent="0.25">
      <c r="A313" s="1"/>
      <c r="B313" s="7" t="s">
        <v>14</v>
      </c>
      <c r="C313" s="7">
        <v>1185732</v>
      </c>
      <c r="D313" s="8">
        <v>44301</v>
      </c>
      <c r="E313" s="7" t="s">
        <v>33</v>
      </c>
      <c r="F313" s="7" t="s">
        <v>34</v>
      </c>
      <c r="G313" s="7" t="s">
        <v>35</v>
      </c>
      <c r="H313" s="7" t="s">
        <v>18</v>
      </c>
      <c r="I313" s="9">
        <v>0.5</v>
      </c>
      <c r="J313" s="10">
        <v>1500</v>
      </c>
      <c r="K313" s="11">
        <f t="shared" si="8"/>
        <v>750</v>
      </c>
      <c r="L313" s="11">
        <f t="shared" si="9"/>
        <v>262.5</v>
      </c>
      <c r="M313" s="12">
        <v>0.35</v>
      </c>
      <c r="O313" s="15"/>
      <c r="P313" s="13"/>
    </row>
    <row r="314" spans="1:16" ht="15.75" customHeight="1" x14ac:dyDescent="0.25">
      <c r="A314" s="1"/>
      <c r="B314" s="7" t="s">
        <v>14</v>
      </c>
      <c r="C314" s="7">
        <v>1185732</v>
      </c>
      <c r="D314" s="8">
        <v>44301</v>
      </c>
      <c r="E314" s="7" t="s">
        <v>33</v>
      </c>
      <c r="F314" s="7" t="s">
        <v>34</v>
      </c>
      <c r="G314" s="7" t="s">
        <v>35</v>
      </c>
      <c r="H314" s="7" t="s">
        <v>19</v>
      </c>
      <c r="I314" s="9">
        <v>0.4</v>
      </c>
      <c r="J314" s="10">
        <v>1500</v>
      </c>
      <c r="K314" s="11">
        <f t="shared" si="8"/>
        <v>600</v>
      </c>
      <c r="L314" s="11">
        <f t="shared" si="9"/>
        <v>210</v>
      </c>
      <c r="M314" s="12">
        <v>0.35</v>
      </c>
      <c r="O314" s="15"/>
      <c r="P314" s="13"/>
    </row>
    <row r="315" spans="1:16" ht="15.75" customHeight="1" x14ac:dyDescent="0.25">
      <c r="A315" s="1"/>
      <c r="B315" s="7" t="s">
        <v>14</v>
      </c>
      <c r="C315" s="7">
        <v>1185732</v>
      </c>
      <c r="D315" s="8">
        <v>44301</v>
      </c>
      <c r="E315" s="7" t="s">
        <v>33</v>
      </c>
      <c r="F315" s="7" t="s">
        <v>34</v>
      </c>
      <c r="G315" s="7" t="s">
        <v>35</v>
      </c>
      <c r="H315" s="7" t="s">
        <v>20</v>
      </c>
      <c r="I315" s="9">
        <v>0.45</v>
      </c>
      <c r="J315" s="10">
        <v>750</v>
      </c>
      <c r="K315" s="11">
        <f t="shared" si="8"/>
        <v>337.5</v>
      </c>
      <c r="L315" s="11">
        <f t="shared" si="9"/>
        <v>135</v>
      </c>
      <c r="M315" s="12">
        <v>0.4</v>
      </c>
      <c r="O315" s="15"/>
      <c r="P315" s="13"/>
    </row>
    <row r="316" spans="1:16" ht="15.75" customHeight="1" x14ac:dyDescent="0.25">
      <c r="A316" s="1"/>
      <c r="B316" s="7" t="s">
        <v>14</v>
      </c>
      <c r="C316" s="7">
        <v>1185732</v>
      </c>
      <c r="D316" s="8">
        <v>44301</v>
      </c>
      <c r="E316" s="7" t="s">
        <v>33</v>
      </c>
      <c r="F316" s="7" t="s">
        <v>34</v>
      </c>
      <c r="G316" s="7" t="s">
        <v>35</v>
      </c>
      <c r="H316" s="7" t="s">
        <v>21</v>
      </c>
      <c r="I316" s="9">
        <v>0.6</v>
      </c>
      <c r="J316" s="10">
        <v>1000</v>
      </c>
      <c r="K316" s="11">
        <f t="shared" si="8"/>
        <v>600</v>
      </c>
      <c r="L316" s="11">
        <f t="shared" si="9"/>
        <v>210</v>
      </c>
      <c r="M316" s="12">
        <v>0.35</v>
      </c>
      <c r="O316" s="15"/>
      <c r="P316" s="13"/>
    </row>
    <row r="317" spans="1:16" ht="15.75" customHeight="1" x14ac:dyDescent="0.25">
      <c r="A317" s="1"/>
      <c r="B317" s="7" t="s">
        <v>14</v>
      </c>
      <c r="C317" s="7">
        <v>1185732</v>
      </c>
      <c r="D317" s="8">
        <v>44301</v>
      </c>
      <c r="E317" s="7" t="s">
        <v>33</v>
      </c>
      <c r="F317" s="7" t="s">
        <v>34</v>
      </c>
      <c r="G317" s="7" t="s">
        <v>35</v>
      </c>
      <c r="H317" s="7" t="s">
        <v>22</v>
      </c>
      <c r="I317" s="9">
        <v>0.5</v>
      </c>
      <c r="J317" s="10">
        <v>2250</v>
      </c>
      <c r="K317" s="11">
        <f t="shared" si="8"/>
        <v>1125</v>
      </c>
      <c r="L317" s="11">
        <f t="shared" si="9"/>
        <v>562.5</v>
      </c>
      <c r="M317" s="12">
        <v>0.5</v>
      </c>
      <c r="O317" s="15"/>
      <c r="P317" s="13"/>
    </row>
    <row r="318" spans="1:16" ht="15.75" customHeight="1" x14ac:dyDescent="0.25">
      <c r="A318" s="1"/>
      <c r="B318" s="7" t="s">
        <v>14</v>
      </c>
      <c r="C318" s="7">
        <v>1185732</v>
      </c>
      <c r="D318" s="8">
        <v>44332</v>
      </c>
      <c r="E318" s="7" t="s">
        <v>33</v>
      </c>
      <c r="F318" s="7" t="s">
        <v>34</v>
      </c>
      <c r="G318" s="7" t="s">
        <v>35</v>
      </c>
      <c r="H318" s="7" t="s">
        <v>17</v>
      </c>
      <c r="I318" s="9">
        <v>0.6</v>
      </c>
      <c r="J318" s="10">
        <v>4950</v>
      </c>
      <c r="K318" s="11">
        <f t="shared" si="8"/>
        <v>2970</v>
      </c>
      <c r="L318" s="11">
        <f t="shared" si="9"/>
        <v>1188</v>
      </c>
      <c r="M318" s="12">
        <v>0.4</v>
      </c>
      <c r="O318" s="15"/>
      <c r="P318" s="13"/>
    </row>
    <row r="319" spans="1:16" ht="15.75" customHeight="1" x14ac:dyDescent="0.25">
      <c r="A319" s="1"/>
      <c r="B319" s="7" t="s">
        <v>14</v>
      </c>
      <c r="C319" s="7">
        <v>1185732</v>
      </c>
      <c r="D319" s="8">
        <v>44332</v>
      </c>
      <c r="E319" s="7" t="s">
        <v>33</v>
      </c>
      <c r="F319" s="7" t="s">
        <v>34</v>
      </c>
      <c r="G319" s="7" t="s">
        <v>35</v>
      </c>
      <c r="H319" s="7" t="s">
        <v>18</v>
      </c>
      <c r="I319" s="9">
        <v>0.55000000000000004</v>
      </c>
      <c r="J319" s="10">
        <v>2000</v>
      </c>
      <c r="K319" s="11">
        <f t="shared" si="8"/>
        <v>1100</v>
      </c>
      <c r="L319" s="11">
        <f t="shared" si="9"/>
        <v>385</v>
      </c>
      <c r="M319" s="12">
        <v>0.35</v>
      </c>
      <c r="O319" s="15"/>
      <c r="P319" s="13"/>
    </row>
    <row r="320" spans="1:16" ht="15.75" customHeight="1" x14ac:dyDescent="0.25">
      <c r="A320" s="1"/>
      <c r="B320" s="7" t="s">
        <v>14</v>
      </c>
      <c r="C320" s="7">
        <v>1185732</v>
      </c>
      <c r="D320" s="8">
        <v>44332</v>
      </c>
      <c r="E320" s="7" t="s">
        <v>33</v>
      </c>
      <c r="F320" s="7" t="s">
        <v>34</v>
      </c>
      <c r="G320" s="7" t="s">
        <v>35</v>
      </c>
      <c r="H320" s="7" t="s">
        <v>19</v>
      </c>
      <c r="I320" s="9">
        <v>0.5</v>
      </c>
      <c r="J320" s="10">
        <v>1750</v>
      </c>
      <c r="K320" s="11">
        <f t="shared" si="8"/>
        <v>875</v>
      </c>
      <c r="L320" s="11">
        <f t="shared" si="9"/>
        <v>306.25</v>
      </c>
      <c r="M320" s="12">
        <v>0.35</v>
      </c>
      <c r="O320" s="15"/>
      <c r="P320" s="13"/>
    </row>
    <row r="321" spans="1:16" ht="15.75" customHeight="1" x14ac:dyDescent="0.25">
      <c r="A321" s="1"/>
      <c r="B321" s="7" t="s">
        <v>14</v>
      </c>
      <c r="C321" s="7">
        <v>1185732</v>
      </c>
      <c r="D321" s="8">
        <v>44332</v>
      </c>
      <c r="E321" s="7" t="s">
        <v>33</v>
      </c>
      <c r="F321" s="7" t="s">
        <v>34</v>
      </c>
      <c r="G321" s="7" t="s">
        <v>35</v>
      </c>
      <c r="H321" s="7" t="s">
        <v>20</v>
      </c>
      <c r="I321" s="9">
        <v>0.5</v>
      </c>
      <c r="J321" s="10">
        <v>1000</v>
      </c>
      <c r="K321" s="11">
        <f t="shared" si="8"/>
        <v>500</v>
      </c>
      <c r="L321" s="11">
        <f t="shared" si="9"/>
        <v>200</v>
      </c>
      <c r="M321" s="12">
        <v>0.4</v>
      </c>
      <c r="O321" s="15"/>
      <c r="P321" s="13"/>
    </row>
    <row r="322" spans="1:16" ht="15.75" customHeight="1" x14ac:dyDescent="0.25">
      <c r="A322" s="1"/>
      <c r="B322" s="7" t="s">
        <v>14</v>
      </c>
      <c r="C322" s="7">
        <v>1185732</v>
      </c>
      <c r="D322" s="8">
        <v>44332</v>
      </c>
      <c r="E322" s="7" t="s">
        <v>33</v>
      </c>
      <c r="F322" s="7" t="s">
        <v>34</v>
      </c>
      <c r="G322" s="7" t="s">
        <v>35</v>
      </c>
      <c r="H322" s="7" t="s">
        <v>21</v>
      </c>
      <c r="I322" s="9">
        <v>0.6</v>
      </c>
      <c r="J322" s="10">
        <v>1250</v>
      </c>
      <c r="K322" s="11">
        <f t="shared" si="8"/>
        <v>750</v>
      </c>
      <c r="L322" s="11">
        <f t="shared" si="9"/>
        <v>262.5</v>
      </c>
      <c r="M322" s="12">
        <v>0.35</v>
      </c>
      <c r="O322" s="15"/>
      <c r="P322" s="13"/>
    </row>
    <row r="323" spans="1:16" ht="15.75" customHeight="1" x14ac:dyDescent="0.25">
      <c r="A323" s="1"/>
      <c r="B323" s="7" t="s">
        <v>14</v>
      </c>
      <c r="C323" s="7">
        <v>1185732</v>
      </c>
      <c r="D323" s="8">
        <v>44332</v>
      </c>
      <c r="E323" s="7" t="s">
        <v>33</v>
      </c>
      <c r="F323" s="7" t="s">
        <v>34</v>
      </c>
      <c r="G323" s="7" t="s">
        <v>35</v>
      </c>
      <c r="H323" s="7" t="s">
        <v>22</v>
      </c>
      <c r="I323" s="9">
        <v>0.65</v>
      </c>
      <c r="J323" s="10">
        <v>2500</v>
      </c>
      <c r="K323" s="11">
        <f t="shared" si="8"/>
        <v>1625</v>
      </c>
      <c r="L323" s="11">
        <f t="shared" si="9"/>
        <v>812.5</v>
      </c>
      <c r="M323" s="12">
        <v>0.5</v>
      </c>
      <c r="O323" s="15"/>
      <c r="P323" s="13"/>
    </row>
    <row r="324" spans="1:16" ht="15.75" customHeight="1" x14ac:dyDescent="0.25">
      <c r="A324" s="1"/>
      <c r="B324" s="7" t="s">
        <v>14</v>
      </c>
      <c r="C324" s="7">
        <v>1185732</v>
      </c>
      <c r="D324" s="8">
        <v>44362</v>
      </c>
      <c r="E324" s="7" t="s">
        <v>33</v>
      </c>
      <c r="F324" s="7" t="s">
        <v>34</v>
      </c>
      <c r="G324" s="7" t="s">
        <v>35</v>
      </c>
      <c r="H324" s="7" t="s">
        <v>17</v>
      </c>
      <c r="I324" s="9">
        <v>0.5</v>
      </c>
      <c r="J324" s="10">
        <v>5000</v>
      </c>
      <c r="K324" s="11">
        <f t="shared" si="8"/>
        <v>2500</v>
      </c>
      <c r="L324" s="11">
        <f t="shared" si="9"/>
        <v>1000</v>
      </c>
      <c r="M324" s="12">
        <v>0.4</v>
      </c>
      <c r="O324" s="15"/>
      <c r="P324" s="13"/>
    </row>
    <row r="325" spans="1:16" ht="15.75" customHeight="1" x14ac:dyDescent="0.25">
      <c r="A325" s="1"/>
      <c r="B325" s="7" t="s">
        <v>14</v>
      </c>
      <c r="C325" s="7">
        <v>1185732</v>
      </c>
      <c r="D325" s="8">
        <v>44362</v>
      </c>
      <c r="E325" s="7" t="s">
        <v>33</v>
      </c>
      <c r="F325" s="7" t="s">
        <v>34</v>
      </c>
      <c r="G325" s="7" t="s">
        <v>35</v>
      </c>
      <c r="H325" s="7" t="s">
        <v>18</v>
      </c>
      <c r="I325" s="9">
        <v>0.45000000000000007</v>
      </c>
      <c r="J325" s="10">
        <v>2500</v>
      </c>
      <c r="K325" s="11">
        <f t="shared" si="8"/>
        <v>1125.0000000000002</v>
      </c>
      <c r="L325" s="11">
        <f t="shared" si="9"/>
        <v>393.75000000000006</v>
      </c>
      <c r="M325" s="12">
        <v>0.35</v>
      </c>
      <c r="O325" s="15"/>
      <c r="P325" s="13"/>
    </row>
    <row r="326" spans="1:16" ht="15.75" customHeight="1" x14ac:dyDescent="0.25">
      <c r="A326" s="1"/>
      <c r="B326" s="7" t="s">
        <v>14</v>
      </c>
      <c r="C326" s="7">
        <v>1185732</v>
      </c>
      <c r="D326" s="8">
        <v>44362</v>
      </c>
      <c r="E326" s="7" t="s">
        <v>33</v>
      </c>
      <c r="F326" s="7" t="s">
        <v>34</v>
      </c>
      <c r="G326" s="7" t="s">
        <v>35</v>
      </c>
      <c r="H326" s="7" t="s">
        <v>19</v>
      </c>
      <c r="I326" s="9">
        <v>0.4</v>
      </c>
      <c r="J326" s="10">
        <v>2000</v>
      </c>
      <c r="K326" s="11">
        <f t="shared" ref="K326:K389" si="10">I326*J326</f>
        <v>800</v>
      </c>
      <c r="L326" s="11">
        <f t="shared" ref="L326:L389" si="11">K326*M326</f>
        <v>280</v>
      </c>
      <c r="M326" s="12">
        <v>0.35</v>
      </c>
      <c r="O326" s="15"/>
      <c r="P326" s="13"/>
    </row>
    <row r="327" spans="1:16" ht="15.75" customHeight="1" x14ac:dyDescent="0.25">
      <c r="A327" s="1"/>
      <c r="B327" s="7" t="s">
        <v>14</v>
      </c>
      <c r="C327" s="7">
        <v>1185732</v>
      </c>
      <c r="D327" s="8">
        <v>44362</v>
      </c>
      <c r="E327" s="7" t="s">
        <v>33</v>
      </c>
      <c r="F327" s="7" t="s">
        <v>34</v>
      </c>
      <c r="G327" s="7" t="s">
        <v>35</v>
      </c>
      <c r="H327" s="7" t="s">
        <v>20</v>
      </c>
      <c r="I327" s="9">
        <v>0.4</v>
      </c>
      <c r="J327" s="10">
        <v>1750</v>
      </c>
      <c r="K327" s="11">
        <f t="shared" si="10"/>
        <v>700</v>
      </c>
      <c r="L327" s="11">
        <f t="shared" si="11"/>
        <v>280</v>
      </c>
      <c r="M327" s="12">
        <v>0.4</v>
      </c>
      <c r="O327" s="15"/>
      <c r="P327" s="13"/>
    </row>
    <row r="328" spans="1:16" ht="15.75" customHeight="1" x14ac:dyDescent="0.25">
      <c r="A328" s="1"/>
      <c r="B328" s="7" t="s">
        <v>14</v>
      </c>
      <c r="C328" s="7">
        <v>1185732</v>
      </c>
      <c r="D328" s="8">
        <v>44362</v>
      </c>
      <c r="E328" s="7" t="s">
        <v>33</v>
      </c>
      <c r="F328" s="7" t="s">
        <v>34</v>
      </c>
      <c r="G328" s="7" t="s">
        <v>35</v>
      </c>
      <c r="H328" s="7" t="s">
        <v>21</v>
      </c>
      <c r="I328" s="9">
        <v>0.5</v>
      </c>
      <c r="J328" s="10">
        <v>1750</v>
      </c>
      <c r="K328" s="11">
        <f t="shared" si="10"/>
        <v>875</v>
      </c>
      <c r="L328" s="11">
        <f t="shared" si="11"/>
        <v>306.25</v>
      </c>
      <c r="M328" s="12">
        <v>0.35</v>
      </c>
      <c r="O328" s="15"/>
      <c r="P328" s="13"/>
    </row>
    <row r="329" spans="1:16" ht="15.75" customHeight="1" x14ac:dyDescent="0.25">
      <c r="A329" s="1"/>
      <c r="B329" s="7" t="s">
        <v>14</v>
      </c>
      <c r="C329" s="7">
        <v>1185732</v>
      </c>
      <c r="D329" s="8">
        <v>44362</v>
      </c>
      <c r="E329" s="7" t="s">
        <v>33</v>
      </c>
      <c r="F329" s="7" t="s">
        <v>34</v>
      </c>
      <c r="G329" s="7" t="s">
        <v>35</v>
      </c>
      <c r="H329" s="7" t="s">
        <v>22</v>
      </c>
      <c r="I329" s="9">
        <v>0.55000000000000004</v>
      </c>
      <c r="J329" s="10">
        <v>3500</v>
      </c>
      <c r="K329" s="11">
        <f t="shared" si="10"/>
        <v>1925.0000000000002</v>
      </c>
      <c r="L329" s="11">
        <f t="shared" si="11"/>
        <v>962.50000000000011</v>
      </c>
      <c r="M329" s="12">
        <v>0.5</v>
      </c>
      <c r="O329" s="15"/>
      <c r="P329" s="13"/>
    </row>
    <row r="330" spans="1:16" ht="15.75" customHeight="1" x14ac:dyDescent="0.25">
      <c r="A330" s="1"/>
      <c r="B330" s="7" t="s">
        <v>14</v>
      </c>
      <c r="C330" s="7">
        <v>1185732</v>
      </c>
      <c r="D330" s="8">
        <v>44391</v>
      </c>
      <c r="E330" s="7" t="s">
        <v>33</v>
      </c>
      <c r="F330" s="7" t="s">
        <v>34</v>
      </c>
      <c r="G330" s="7" t="s">
        <v>35</v>
      </c>
      <c r="H330" s="7" t="s">
        <v>17</v>
      </c>
      <c r="I330" s="9">
        <v>0.5</v>
      </c>
      <c r="J330" s="10">
        <v>5750</v>
      </c>
      <c r="K330" s="11">
        <f t="shared" si="10"/>
        <v>2875</v>
      </c>
      <c r="L330" s="11">
        <f t="shared" si="11"/>
        <v>1150</v>
      </c>
      <c r="M330" s="12">
        <v>0.4</v>
      </c>
      <c r="O330" s="15"/>
      <c r="P330" s="13"/>
    </row>
    <row r="331" spans="1:16" ht="15.75" customHeight="1" x14ac:dyDescent="0.25">
      <c r="A331" s="1"/>
      <c r="B331" s="7" t="s">
        <v>14</v>
      </c>
      <c r="C331" s="7">
        <v>1185732</v>
      </c>
      <c r="D331" s="8">
        <v>44391</v>
      </c>
      <c r="E331" s="7" t="s">
        <v>33</v>
      </c>
      <c r="F331" s="7" t="s">
        <v>34</v>
      </c>
      <c r="G331" s="7" t="s">
        <v>35</v>
      </c>
      <c r="H331" s="7" t="s">
        <v>18</v>
      </c>
      <c r="I331" s="9">
        <v>0.45000000000000007</v>
      </c>
      <c r="J331" s="10">
        <v>3250</v>
      </c>
      <c r="K331" s="11">
        <f t="shared" si="10"/>
        <v>1462.5000000000002</v>
      </c>
      <c r="L331" s="11">
        <f t="shared" si="11"/>
        <v>511.87500000000006</v>
      </c>
      <c r="M331" s="12">
        <v>0.35</v>
      </c>
      <c r="O331" s="15"/>
      <c r="P331" s="13"/>
    </row>
    <row r="332" spans="1:16" ht="15.75" customHeight="1" x14ac:dyDescent="0.25">
      <c r="A332" s="1"/>
      <c r="B332" s="7" t="s">
        <v>14</v>
      </c>
      <c r="C332" s="7">
        <v>1185732</v>
      </c>
      <c r="D332" s="8">
        <v>44391</v>
      </c>
      <c r="E332" s="7" t="s">
        <v>33</v>
      </c>
      <c r="F332" s="7" t="s">
        <v>34</v>
      </c>
      <c r="G332" s="7" t="s">
        <v>35</v>
      </c>
      <c r="H332" s="7" t="s">
        <v>19</v>
      </c>
      <c r="I332" s="9">
        <v>0.4</v>
      </c>
      <c r="J332" s="10">
        <v>2500</v>
      </c>
      <c r="K332" s="11">
        <f t="shared" si="10"/>
        <v>1000</v>
      </c>
      <c r="L332" s="11">
        <f t="shared" si="11"/>
        <v>350</v>
      </c>
      <c r="M332" s="12">
        <v>0.35</v>
      </c>
      <c r="O332" s="15"/>
      <c r="P332" s="13"/>
    </row>
    <row r="333" spans="1:16" ht="15.75" customHeight="1" x14ac:dyDescent="0.25">
      <c r="A333" s="1"/>
      <c r="B333" s="7" t="s">
        <v>14</v>
      </c>
      <c r="C333" s="7">
        <v>1185732</v>
      </c>
      <c r="D333" s="8">
        <v>44391</v>
      </c>
      <c r="E333" s="7" t="s">
        <v>33</v>
      </c>
      <c r="F333" s="7" t="s">
        <v>34</v>
      </c>
      <c r="G333" s="7" t="s">
        <v>35</v>
      </c>
      <c r="H333" s="7" t="s">
        <v>20</v>
      </c>
      <c r="I333" s="9">
        <v>0.4</v>
      </c>
      <c r="J333" s="10">
        <v>2000</v>
      </c>
      <c r="K333" s="11">
        <f t="shared" si="10"/>
        <v>800</v>
      </c>
      <c r="L333" s="11">
        <f t="shared" si="11"/>
        <v>320</v>
      </c>
      <c r="M333" s="12">
        <v>0.4</v>
      </c>
      <c r="O333" s="15"/>
      <c r="P333" s="13"/>
    </row>
    <row r="334" spans="1:16" ht="15.75" customHeight="1" x14ac:dyDescent="0.25">
      <c r="A334" s="1"/>
      <c r="B334" s="7" t="s">
        <v>14</v>
      </c>
      <c r="C334" s="7">
        <v>1185732</v>
      </c>
      <c r="D334" s="8">
        <v>44391</v>
      </c>
      <c r="E334" s="7" t="s">
        <v>33</v>
      </c>
      <c r="F334" s="7" t="s">
        <v>34</v>
      </c>
      <c r="G334" s="7" t="s">
        <v>35</v>
      </c>
      <c r="H334" s="7" t="s">
        <v>21</v>
      </c>
      <c r="I334" s="9">
        <v>0.5</v>
      </c>
      <c r="J334" s="10">
        <v>2250</v>
      </c>
      <c r="K334" s="11">
        <f t="shared" si="10"/>
        <v>1125</v>
      </c>
      <c r="L334" s="11">
        <f t="shared" si="11"/>
        <v>393.75</v>
      </c>
      <c r="M334" s="12">
        <v>0.35</v>
      </c>
      <c r="O334" s="15"/>
      <c r="P334" s="13"/>
    </row>
    <row r="335" spans="1:16" ht="15.75" customHeight="1" x14ac:dyDescent="0.25">
      <c r="A335" s="1"/>
      <c r="B335" s="7" t="s">
        <v>14</v>
      </c>
      <c r="C335" s="7">
        <v>1185732</v>
      </c>
      <c r="D335" s="8">
        <v>44391</v>
      </c>
      <c r="E335" s="7" t="s">
        <v>33</v>
      </c>
      <c r="F335" s="7" t="s">
        <v>34</v>
      </c>
      <c r="G335" s="7" t="s">
        <v>35</v>
      </c>
      <c r="H335" s="7" t="s">
        <v>22</v>
      </c>
      <c r="I335" s="9">
        <v>0.55000000000000004</v>
      </c>
      <c r="J335" s="10">
        <v>4000</v>
      </c>
      <c r="K335" s="11">
        <f t="shared" si="10"/>
        <v>2200</v>
      </c>
      <c r="L335" s="11">
        <f t="shared" si="11"/>
        <v>1100</v>
      </c>
      <c r="M335" s="12">
        <v>0.5</v>
      </c>
      <c r="O335" s="15"/>
      <c r="P335" s="13"/>
    </row>
    <row r="336" spans="1:16" ht="15.75" customHeight="1" x14ac:dyDescent="0.25">
      <c r="A336" s="1"/>
      <c r="B336" s="7" t="s">
        <v>14</v>
      </c>
      <c r="C336" s="7">
        <v>1185732</v>
      </c>
      <c r="D336" s="8">
        <v>44423</v>
      </c>
      <c r="E336" s="7" t="s">
        <v>33</v>
      </c>
      <c r="F336" s="7" t="s">
        <v>34</v>
      </c>
      <c r="G336" s="7" t="s">
        <v>35</v>
      </c>
      <c r="H336" s="7" t="s">
        <v>17</v>
      </c>
      <c r="I336" s="9">
        <v>0.5</v>
      </c>
      <c r="J336" s="10">
        <v>5500</v>
      </c>
      <c r="K336" s="11">
        <f t="shared" si="10"/>
        <v>2750</v>
      </c>
      <c r="L336" s="11">
        <f t="shared" si="11"/>
        <v>1100</v>
      </c>
      <c r="M336" s="12">
        <v>0.4</v>
      </c>
      <c r="O336" s="15"/>
      <c r="P336" s="13"/>
    </row>
    <row r="337" spans="1:16" ht="15.75" customHeight="1" x14ac:dyDescent="0.25">
      <c r="A337" s="1"/>
      <c r="B337" s="7" t="s">
        <v>14</v>
      </c>
      <c r="C337" s="7">
        <v>1185732</v>
      </c>
      <c r="D337" s="8">
        <v>44423</v>
      </c>
      <c r="E337" s="7" t="s">
        <v>33</v>
      </c>
      <c r="F337" s="7" t="s">
        <v>34</v>
      </c>
      <c r="G337" s="7" t="s">
        <v>35</v>
      </c>
      <c r="H337" s="7" t="s">
        <v>18</v>
      </c>
      <c r="I337" s="9">
        <v>0.45000000000000007</v>
      </c>
      <c r="J337" s="10">
        <v>3250</v>
      </c>
      <c r="K337" s="11">
        <f t="shared" si="10"/>
        <v>1462.5000000000002</v>
      </c>
      <c r="L337" s="11">
        <f t="shared" si="11"/>
        <v>511.87500000000006</v>
      </c>
      <c r="M337" s="12">
        <v>0.35</v>
      </c>
      <c r="O337" s="15"/>
      <c r="P337" s="13"/>
    </row>
    <row r="338" spans="1:16" ht="15.75" customHeight="1" x14ac:dyDescent="0.25">
      <c r="A338" s="1"/>
      <c r="B338" s="7" t="s">
        <v>14</v>
      </c>
      <c r="C338" s="7">
        <v>1185732</v>
      </c>
      <c r="D338" s="8">
        <v>44423</v>
      </c>
      <c r="E338" s="7" t="s">
        <v>33</v>
      </c>
      <c r="F338" s="7" t="s">
        <v>34</v>
      </c>
      <c r="G338" s="7" t="s">
        <v>35</v>
      </c>
      <c r="H338" s="7" t="s">
        <v>19</v>
      </c>
      <c r="I338" s="9">
        <v>0.4</v>
      </c>
      <c r="J338" s="10">
        <v>2500</v>
      </c>
      <c r="K338" s="11">
        <f t="shared" si="10"/>
        <v>1000</v>
      </c>
      <c r="L338" s="11">
        <f t="shared" si="11"/>
        <v>350</v>
      </c>
      <c r="M338" s="12">
        <v>0.35</v>
      </c>
      <c r="O338" s="15"/>
      <c r="P338" s="13"/>
    </row>
    <row r="339" spans="1:16" ht="15.75" customHeight="1" x14ac:dyDescent="0.25">
      <c r="A339" s="1"/>
      <c r="B339" s="7" t="s">
        <v>14</v>
      </c>
      <c r="C339" s="7">
        <v>1185732</v>
      </c>
      <c r="D339" s="8">
        <v>44423</v>
      </c>
      <c r="E339" s="7" t="s">
        <v>33</v>
      </c>
      <c r="F339" s="7" t="s">
        <v>34</v>
      </c>
      <c r="G339" s="7" t="s">
        <v>35</v>
      </c>
      <c r="H339" s="7" t="s">
        <v>20</v>
      </c>
      <c r="I339" s="9">
        <v>0.4</v>
      </c>
      <c r="J339" s="10">
        <v>2250</v>
      </c>
      <c r="K339" s="11">
        <f t="shared" si="10"/>
        <v>900</v>
      </c>
      <c r="L339" s="11">
        <f t="shared" si="11"/>
        <v>360</v>
      </c>
      <c r="M339" s="12">
        <v>0.4</v>
      </c>
      <c r="O339" s="15"/>
      <c r="P339" s="13"/>
    </row>
    <row r="340" spans="1:16" ht="15.75" customHeight="1" x14ac:dyDescent="0.25">
      <c r="A340" s="1"/>
      <c r="B340" s="7" t="s">
        <v>14</v>
      </c>
      <c r="C340" s="7">
        <v>1185732</v>
      </c>
      <c r="D340" s="8">
        <v>44423</v>
      </c>
      <c r="E340" s="7" t="s">
        <v>33</v>
      </c>
      <c r="F340" s="7" t="s">
        <v>34</v>
      </c>
      <c r="G340" s="7" t="s">
        <v>35</v>
      </c>
      <c r="H340" s="7" t="s">
        <v>21</v>
      </c>
      <c r="I340" s="9">
        <v>0.5</v>
      </c>
      <c r="J340" s="10">
        <v>2000</v>
      </c>
      <c r="K340" s="11">
        <f t="shared" si="10"/>
        <v>1000</v>
      </c>
      <c r="L340" s="11">
        <f t="shared" si="11"/>
        <v>350</v>
      </c>
      <c r="M340" s="12">
        <v>0.35</v>
      </c>
      <c r="O340" s="15"/>
      <c r="P340" s="13"/>
    </row>
    <row r="341" spans="1:16" ht="15.75" customHeight="1" x14ac:dyDescent="0.25">
      <c r="A341" s="1"/>
      <c r="B341" s="7" t="s">
        <v>14</v>
      </c>
      <c r="C341" s="7">
        <v>1185732</v>
      </c>
      <c r="D341" s="8">
        <v>44423</v>
      </c>
      <c r="E341" s="7" t="s">
        <v>33</v>
      </c>
      <c r="F341" s="7" t="s">
        <v>34</v>
      </c>
      <c r="G341" s="7" t="s">
        <v>35</v>
      </c>
      <c r="H341" s="7" t="s">
        <v>22</v>
      </c>
      <c r="I341" s="9">
        <v>0.55000000000000004</v>
      </c>
      <c r="J341" s="10">
        <v>3750</v>
      </c>
      <c r="K341" s="11">
        <f t="shared" si="10"/>
        <v>2062.5</v>
      </c>
      <c r="L341" s="11">
        <f t="shared" si="11"/>
        <v>1031.25</v>
      </c>
      <c r="M341" s="12">
        <v>0.5</v>
      </c>
      <c r="O341" s="15"/>
      <c r="P341" s="13"/>
    </row>
    <row r="342" spans="1:16" ht="15.75" customHeight="1" x14ac:dyDescent="0.25">
      <c r="A342" s="1"/>
      <c r="B342" s="7" t="s">
        <v>14</v>
      </c>
      <c r="C342" s="7">
        <v>1185732</v>
      </c>
      <c r="D342" s="8">
        <v>44455</v>
      </c>
      <c r="E342" s="7" t="s">
        <v>33</v>
      </c>
      <c r="F342" s="7" t="s">
        <v>34</v>
      </c>
      <c r="G342" s="7" t="s">
        <v>35</v>
      </c>
      <c r="H342" s="7" t="s">
        <v>17</v>
      </c>
      <c r="I342" s="9">
        <v>0.5</v>
      </c>
      <c r="J342" s="10">
        <v>5000</v>
      </c>
      <c r="K342" s="11">
        <f t="shared" si="10"/>
        <v>2500</v>
      </c>
      <c r="L342" s="11">
        <f t="shared" si="11"/>
        <v>1000</v>
      </c>
      <c r="M342" s="12">
        <v>0.4</v>
      </c>
      <c r="O342" s="15"/>
      <c r="P342" s="13"/>
    </row>
    <row r="343" spans="1:16" ht="15.75" customHeight="1" x14ac:dyDescent="0.25">
      <c r="A343" s="1"/>
      <c r="B343" s="7" t="s">
        <v>14</v>
      </c>
      <c r="C343" s="7">
        <v>1185732</v>
      </c>
      <c r="D343" s="8">
        <v>44455</v>
      </c>
      <c r="E343" s="7" t="s">
        <v>33</v>
      </c>
      <c r="F343" s="7" t="s">
        <v>34</v>
      </c>
      <c r="G343" s="7" t="s">
        <v>35</v>
      </c>
      <c r="H343" s="7" t="s">
        <v>18</v>
      </c>
      <c r="I343" s="9">
        <v>0.45000000000000007</v>
      </c>
      <c r="J343" s="10">
        <v>3000</v>
      </c>
      <c r="K343" s="11">
        <f t="shared" si="10"/>
        <v>1350.0000000000002</v>
      </c>
      <c r="L343" s="11">
        <f t="shared" si="11"/>
        <v>472.50000000000006</v>
      </c>
      <c r="M343" s="12">
        <v>0.35</v>
      </c>
      <c r="O343" s="15"/>
      <c r="P343" s="13"/>
    </row>
    <row r="344" spans="1:16" ht="15.75" customHeight="1" x14ac:dyDescent="0.25">
      <c r="A344" s="1"/>
      <c r="B344" s="7" t="s">
        <v>14</v>
      </c>
      <c r="C344" s="7">
        <v>1185732</v>
      </c>
      <c r="D344" s="8">
        <v>44455</v>
      </c>
      <c r="E344" s="7" t="s">
        <v>33</v>
      </c>
      <c r="F344" s="7" t="s">
        <v>34</v>
      </c>
      <c r="G344" s="7" t="s">
        <v>35</v>
      </c>
      <c r="H344" s="7" t="s">
        <v>19</v>
      </c>
      <c r="I344" s="9">
        <v>0.4</v>
      </c>
      <c r="J344" s="10">
        <v>2000</v>
      </c>
      <c r="K344" s="11">
        <f t="shared" si="10"/>
        <v>800</v>
      </c>
      <c r="L344" s="11">
        <f t="shared" si="11"/>
        <v>280</v>
      </c>
      <c r="M344" s="12">
        <v>0.35</v>
      </c>
      <c r="O344" s="15"/>
      <c r="P344" s="13"/>
    </row>
    <row r="345" spans="1:16" ht="15.75" customHeight="1" x14ac:dyDescent="0.25">
      <c r="A345" s="1"/>
      <c r="B345" s="7" t="s">
        <v>14</v>
      </c>
      <c r="C345" s="7">
        <v>1185732</v>
      </c>
      <c r="D345" s="8">
        <v>44455</v>
      </c>
      <c r="E345" s="7" t="s">
        <v>33</v>
      </c>
      <c r="F345" s="7" t="s">
        <v>34</v>
      </c>
      <c r="G345" s="7" t="s">
        <v>35</v>
      </c>
      <c r="H345" s="7" t="s">
        <v>20</v>
      </c>
      <c r="I345" s="9">
        <v>0.4</v>
      </c>
      <c r="J345" s="10">
        <v>1750</v>
      </c>
      <c r="K345" s="11">
        <f t="shared" si="10"/>
        <v>700</v>
      </c>
      <c r="L345" s="11">
        <f t="shared" si="11"/>
        <v>280</v>
      </c>
      <c r="M345" s="12">
        <v>0.4</v>
      </c>
      <c r="O345" s="15"/>
      <c r="P345" s="13"/>
    </row>
    <row r="346" spans="1:16" ht="15.75" customHeight="1" x14ac:dyDescent="0.25">
      <c r="A346" s="1"/>
      <c r="B346" s="7" t="s">
        <v>14</v>
      </c>
      <c r="C346" s="7">
        <v>1185732</v>
      </c>
      <c r="D346" s="8">
        <v>44455</v>
      </c>
      <c r="E346" s="7" t="s">
        <v>33</v>
      </c>
      <c r="F346" s="7" t="s">
        <v>34</v>
      </c>
      <c r="G346" s="7" t="s">
        <v>35</v>
      </c>
      <c r="H346" s="7" t="s">
        <v>21</v>
      </c>
      <c r="I346" s="9">
        <v>0.5</v>
      </c>
      <c r="J346" s="10">
        <v>1750</v>
      </c>
      <c r="K346" s="11">
        <f t="shared" si="10"/>
        <v>875</v>
      </c>
      <c r="L346" s="11">
        <f t="shared" si="11"/>
        <v>306.25</v>
      </c>
      <c r="M346" s="12">
        <v>0.35</v>
      </c>
      <c r="O346" s="15"/>
      <c r="P346" s="13"/>
    </row>
    <row r="347" spans="1:16" ht="15.75" customHeight="1" x14ac:dyDescent="0.25">
      <c r="A347" s="1"/>
      <c r="B347" s="7" t="s">
        <v>14</v>
      </c>
      <c r="C347" s="7">
        <v>1185732</v>
      </c>
      <c r="D347" s="8">
        <v>44455</v>
      </c>
      <c r="E347" s="7" t="s">
        <v>33</v>
      </c>
      <c r="F347" s="7" t="s">
        <v>34</v>
      </c>
      <c r="G347" s="7" t="s">
        <v>35</v>
      </c>
      <c r="H347" s="7" t="s">
        <v>22</v>
      </c>
      <c r="I347" s="9">
        <v>0.55000000000000004</v>
      </c>
      <c r="J347" s="10">
        <v>2500</v>
      </c>
      <c r="K347" s="11">
        <f t="shared" si="10"/>
        <v>1375</v>
      </c>
      <c r="L347" s="11">
        <f t="shared" si="11"/>
        <v>687.5</v>
      </c>
      <c r="M347" s="12">
        <v>0.5</v>
      </c>
      <c r="O347" s="15"/>
      <c r="P347" s="13"/>
    </row>
    <row r="348" spans="1:16" ht="15.75" customHeight="1" x14ac:dyDescent="0.25">
      <c r="A348" s="1"/>
      <c r="B348" s="7" t="s">
        <v>14</v>
      </c>
      <c r="C348" s="7">
        <v>1185732</v>
      </c>
      <c r="D348" s="8">
        <v>44484</v>
      </c>
      <c r="E348" s="7" t="s">
        <v>33</v>
      </c>
      <c r="F348" s="7" t="s">
        <v>34</v>
      </c>
      <c r="G348" s="7" t="s">
        <v>35</v>
      </c>
      <c r="H348" s="7" t="s">
        <v>17</v>
      </c>
      <c r="I348" s="9">
        <v>0.6</v>
      </c>
      <c r="J348" s="10">
        <v>4250</v>
      </c>
      <c r="K348" s="11">
        <f t="shared" si="10"/>
        <v>2550</v>
      </c>
      <c r="L348" s="11">
        <f t="shared" si="11"/>
        <v>1020</v>
      </c>
      <c r="M348" s="12">
        <v>0.4</v>
      </c>
      <c r="O348" s="15"/>
      <c r="P348" s="13"/>
    </row>
    <row r="349" spans="1:16" ht="15.75" customHeight="1" x14ac:dyDescent="0.25">
      <c r="A349" s="1"/>
      <c r="B349" s="7" t="s">
        <v>14</v>
      </c>
      <c r="C349" s="7">
        <v>1185732</v>
      </c>
      <c r="D349" s="8">
        <v>44484</v>
      </c>
      <c r="E349" s="7" t="s">
        <v>33</v>
      </c>
      <c r="F349" s="7" t="s">
        <v>34</v>
      </c>
      <c r="G349" s="7" t="s">
        <v>35</v>
      </c>
      <c r="H349" s="7" t="s">
        <v>18</v>
      </c>
      <c r="I349" s="9">
        <v>0.5</v>
      </c>
      <c r="J349" s="10">
        <v>2500</v>
      </c>
      <c r="K349" s="11">
        <f t="shared" si="10"/>
        <v>1250</v>
      </c>
      <c r="L349" s="11">
        <f t="shared" si="11"/>
        <v>437.5</v>
      </c>
      <c r="M349" s="12">
        <v>0.35</v>
      </c>
      <c r="O349" s="15"/>
      <c r="P349" s="13"/>
    </row>
    <row r="350" spans="1:16" ht="15.75" customHeight="1" x14ac:dyDescent="0.25">
      <c r="A350" s="1"/>
      <c r="B350" s="7" t="s">
        <v>14</v>
      </c>
      <c r="C350" s="7">
        <v>1185732</v>
      </c>
      <c r="D350" s="8">
        <v>44484</v>
      </c>
      <c r="E350" s="7" t="s">
        <v>33</v>
      </c>
      <c r="F350" s="7" t="s">
        <v>34</v>
      </c>
      <c r="G350" s="7" t="s">
        <v>35</v>
      </c>
      <c r="H350" s="7" t="s">
        <v>19</v>
      </c>
      <c r="I350" s="9">
        <v>0.5</v>
      </c>
      <c r="J350" s="10">
        <v>1500</v>
      </c>
      <c r="K350" s="11">
        <f t="shared" si="10"/>
        <v>750</v>
      </c>
      <c r="L350" s="11">
        <f t="shared" si="11"/>
        <v>262.5</v>
      </c>
      <c r="M350" s="12">
        <v>0.35</v>
      </c>
      <c r="O350" s="15"/>
      <c r="P350" s="13"/>
    </row>
    <row r="351" spans="1:16" ht="15.75" customHeight="1" x14ac:dyDescent="0.25">
      <c r="A351" s="1"/>
      <c r="B351" s="7" t="s">
        <v>14</v>
      </c>
      <c r="C351" s="7">
        <v>1185732</v>
      </c>
      <c r="D351" s="8">
        <v>44484</v>
      </c>
      <c r="E351" s="7" t="s">
        <v>33</v>
      </c>
      <c r="F351" s="7" t="s">
        <v>34</v>
      </c>
      <c r="G351" s="7" t="s">
        <v>35</v>
      </c>
      <c r="H351" s="7" t="s">
        <v>20</v>
      </c>
      <c r="I351" s="9">
        <v>0.5</v>
      </c>
      <c r="J351" s="10">
        <v>1250</v>
      </c>
      <c r="K351" s="11">
        <f t="shared" si="10"/>
        <v>625</v>
      </c>
      <c r="L351" s="11">
        <f t="shared" si="11"/>
        <v>250</v>
      </c>
      <c r="M351" s="12">
        <v>0.4</v>
      </c>
      <c r="O351" s="15"/>
      <c r="P351" s="13"/>
    </row>
    <row r="352" spans="1:16" ht="15.75" customHeight="1" x14ac:dyDescent="0.25">
      <c r="A352" s="1"/>
      <c r="B352" s="7" t="s">
        <v>14</v>
      </c>
      <c r="C352" s="7">
        <v>1185732</v>
      </c>
      <c r="D352" s="8">
        <v>44484</v>
      </c>
      <c r="E352" s="7" t="s">
        <v>33</v>
      </c>
      <c r="F352" s="7" t="s">
        <v>34</v>
      </c>
      <c r="G352" s="7" t="s">
        <v>35</v>
      </c>
      <c r="H352" s="7" t="s">
        <v>21</v>
      </c>
      <c r="I352" s="9">
        <v>0.6</v>
      </c>
      <c r="J352" s="10">
        <v>1250</v>
      </c>
      <c r="K352" s="11">
        <f t="shared" si="10"/>
        <v>750</v>
      </c>
      <c r="L352" s="11">
        <f t="shared" si="11"/>
        <v>262.5</v>
      </c>
      <c r="M352" s="12">
        <v>0.35</v>
      </c>
      <c r="O352" s="15"/>
      <c r="P352" s="13"/>
    </row>
    <row r="353" spans="1:16" ht="15.75" customHeight="1" x14ac:dyDescent="0.25">
      <c r="A353" s="1"/>
      <c r="B353" s="7" t="s">
        <v>14</v>
      </c>
      <c r="C353" s="7">
        <v>1185732</v>
      </c>
      <c r="D353" s="8">
        <v>44484</v>
      </c>
      <c r="E353" s="7" t="s">
        <v>33</v>
      </c>
      <c r="F353" s="7" t="s">
        <v>34</v>
      </c>
      <c r="G353" s="7" t="s">
        <v>35</v>
      </c>
      <c r="H353" s="7" t="s">
        <v>22</v>
      </c>
      <c r="I353" s="9">
        <v>0.64999999999999991</v>
      </c>
      <c r="J353" s="10">
        <v>2500</v>
      </c>
      <c r="K353" s="11">
        <f t="shared" si="10"/>
        <v>1624.9999999999998</v>
      </c>
      <c r="L353" s="11">
        <f t="shared" si="11"/>
        <v>812.49999999999989</v>
      </c>
      <c r="M353" s="12">
        <v>0.5</v>
      </c>
      <c r="O353" s="15"/>
      <c r="P353" s="13"/>
    </row>
    <row r="354" spans="1:16" ht="15.75" customHeight="1" x14ac:dyDescent="0.25">
      <c r="A354" s="1"/>
      <c r="B354" s="7" t="s">
        <v>14</v>
      </c>
      <c r="C354" s="7">
        <v>1185732</v>
      </c>
      <c r="D354" s="8">
        <v>44515</v>
      </c>
      <c r="E354" s="7" t="s">
        <v>33</v>
      </c>
      <c r="F354" s="7" t="s">
        <v>34</v>
      </c>
      <c r="G354" s="7" t="s">
        <v>35</v>
      </c>
      <c r="H354" s="7" t="s">
        <v>17</v>
      </c>
      <c r="I354" s="9">
        <v>0.6</v>
      </c>
      <c r="J354" s="10">
        <v>4000</v>
      </c>
      <c r="K354" s="11">
        <f t="shared" si="10"/>
        <v>2400</v>
      </c>
      <c r="L354" s="11">
        <f t="shared" si="11"/>
        <v>960</v>
      </c>
      <c r="M354" s="12">
        <v>0.4</v>
      </c>
      <c r="O354" s="15"/>
      <c r="P354" s="13"/>
    </row>
    <row r="355" spans="1:16" ht="15.75" customHeight="1" x14ac:dyDescent="0.25">
      <c r="A355" s="1"/>
      <c r="B355" s="7" t="s">
        <v>14</v>
      </c>
      <c r="C355" s="7">
        <v>1185732</v>
      </c>
      <c r="D355" s="8">
        <v>44515</v>
      </c>
      <c r="E355" s="7" t="s">
        <v>33</v>
      </c>
      <c r="F355" s="7" t="s">
        <v>34</v>
      </c>
      <c r="G355" s="7" t="s">
        <v>35</v>
      </c>
      <c r="H355" s="7" t="s">
        <v>18</v>
      </c>
      <c r="I355" s="9">
        <v>0.5</v>
      </c>
      <c r="J355" s="10">
        <v>2500</v>
      </c>
      <c r="K355" s="11">
        <f t="shared" si="10"/>
        <v>1250</v>
      </c>
      <c r="L355" s="11">
        <f t="shared" si="11"/>
        <v>437.5</v>
      </c>
      <c r="M355" s="12">
        <v>0.35</v>
      </c>
      <c r="O355" s="15"/>
      <c r="P355" s="13"/>
    </row>
    <row r="356" spans="1:16" ht="15.75" customHeight="1" x14ac:dyDescent="0.25">
      <c r="A356" s="1"/>
      <c r="B356" s="7" t="s">
        <v>14</v>
      </c>
      <c r="C356" s="7">
        <v>1185732</v>
      </c>
      <c r="D356" s="8">
        <v>44515</v>
      </c>
      <c r="E356" s="7" t="s">
        <v>33</v>
      </c>
      <c r="F356" s="7" t="s">
        <v>34</v>
      </c>
      <c r="G356" s="7" t="s">
        <v>35</v>
      </c>
      <c r="H356" s="7" t="s">
        <v>19</v>
      </c>
      <c r="I356" s="9">
        <v>0.5</v>
      </c>
      <c r="J356" s="10">
        <v>1950</v>
      </c>
      <c r="K356" s="11">
        <f t="shared" si="10"/>
        <v>975</v>
      </c>
      <c r="L356" s="11">
        <f t="shared" si="11"/>
        <v>341.25</v>
      </c>
      <c r="M356" s="12">
        <v>0.35</v>
      </c>
      <c r="O356" s="15"/>
      <c r="P356" s="13"/>
    </row>
    <row r="357" spans="1:16" ht="15.75" customHeight="1" x14ac:dyDescent="0.25">
      <c r="A357" s="1"/>
      <c r="B357" s="7" t="s">
        <v>14</v>
      </c>
      <c r="C357" s="7">
        <v>1185732</v>
      </c>
      <c r="D357" s="8">
        <v>44515</v>
      </c>
      <c r="E357" s="7" t="s">
        <v>33</v>
      </c>
      <c r="F357" s="7" t="s">
        <v>34</v>
      </c>
      <c r="G357" s="7" t="s">
        <v>35</v>
      </c>
      <c r="H357" s="7" t="s">
        <v>20</v>
      </c>
      <c r="I357" s="9">
        <v>0.5</v>
      </c>
      <c r="J357" s="10">
        <v>1750</v>
      </c>
      <c r="K357" s="11">
        <f t="shared" si="10"/>
        <v>875</v>
      </c>
      <c r="L357" s="11">
        <f t="shared" si="11"/>
        <v>350</v>
      </c>
      <c r="M357" s="12">
        <v>0.4</v>
      </c>
      <c r="O357" s="15"/>
      <c r="P357" s="13"/>
    </row>
    <row r="358" spans="1:16" ht="15.75" customHeight="1" x14ac:dyDescent="0.25">
      <c r="A358" s="1"/>
      <c r="B358" s="7" t="s">
        <v>14</v>
      </c>
      <c r="C358" s="7">
        <v>1185732</v>
      </c>
      <c r="D358" s="8">
        <v>44515</v>
      </c>
      <c r="E358" s="7" t="s">
        <v>33</v>
      </c>
      <c r="F358" s="7" t="s">
        <v>34</v>
      </c>
      <c r="G358" s="7" t="s">
        <v>35</v>
      </c>
      <c r="H358" s="7" t="s">
        <v>21</v>
      </c>
      <c r="I358" s="9">
        <v>0.6</v>
      </c>
      <c r="J358" s="10">
        <v>1500</v>
      </c>
      <c r="K358" s="11">
        <f t="shared" si="10"/>
        <v>900</v>
      </c>
      <c r="L358" s="11">
        <f t="shared" si="11"/>
        <v>315</v>
      </c>
      <c r="M358" s="12">
        <v>0.35</v>
      </c>
      <c r="O358" s="15"/>
      <c r="P358" s="13"/>
    </row>
    <row r="359" spans="1:16" ht="15.75" customHeight="1" x14ac:dyDescent="0.25">
      <c r="A359" s="1"/>
      <c r="B359" s="7" t="s">
        <v>14</v>
      </c>
      <c r="C359" s="7">
        <v>1185732</v>
      </c>
      <c r="D359" s="8">
        <v>44515</v>
      </c>
      <c r="E359" s="7" t="s">
        <v>33</v>
      </c>
      <c r="F359" s="7" t="s">
        <v>34</v>
      </c>
      <c r="G359" s="7" t="s">
        <v>35</v>
      </c>
      <c r="H359" s="7" t="s">
        <v>22</v>
      </c>
      <c r="I359" s="9">
        <v>0.64999999999999991</v>
      </c>
      <c r="J359" s="10">
        <v>2500</v>
      </c>
      <c r="K359" s="11">
        <f t="shared" si="10"/>
        <v>1624.9999999999998</v>
      </c>
      <c r="L359" s="11">
        <f t="shared" si="11"/>
        <v>812.49999999999989</v>
      </c>
      <c r="M359" s="12">
        <v>0.5</v>
      </c>
      <c r="O359" s="15"/>
      <c r="P359" s="13"/>
    </row>
    <row r="360" spans="1:16" ht="15.75" customHeight="1" x14ac:dyDescent="0.25">
      <c r="A360" s="1"/>
      <c r="B360" s="7" t="s">
        <v>14</v>
      </c>
      <c r="C360" s="7">
        <v>1185732</v>
      </c>
      <c r="D360" s="8">
        <v>44544</v>
      </c>
      <c r="E360" s="7" t="s">
        <v>33</v>
      </c>
      <c r="F360" s="7" t="s">
        <v>34</v>
      </c>
      <c r="G360" s="7" t="s">
        <v>35</v>
      </c>
      <c r="H360" s="7" t="s">
        <v>17</v>
      </c>
      <c r="I360" s="9">
        <v>0.6</v>
      </c>
      <c r="J360" s="10">
        <v>5000</v>
      </c>
      <c r="K360" s="11">
        <f t="shared" si="10"/>
        <v>3000</v>
      </c>
      <c r="L360" s="11">
        <f t="shared" si="11"/>
        <v>1200</v>
      </c>
      <c r="M360" s="12">
        <v>0.4</v>
      </c>
      <c r="O360" s="15"/>
      <c r="P360" s="13"/>
    </row>
    <row r="361" spans="1:16" ht="15.75" customHeight="1" x14ac:dyDescent="0.25">
      <c r="A361" s="1"/>
      <c r="B361" s="7" t="s">
        <v>14</v>
      </c>
      <c r="C361" s="7">
        <v>1185732</v>
      </c>
      <c r="D361" s="8">
        <v>44544</v>
      </c>
      <c r="E361" s="7" t="s">
        <v>33</v>
      </c>
      <c r="F361" s="7" t="s">
        <v>34</v>
      </c>
      <c r="G361" s="7" t="s">
        <v>35</v>
      </c>
      <c r="H361" s="7" t="s">
        <v>18</v>
      </c>
      <c r="I361" s="9">
        <v>0.5</v>
      </c>
      <c r="J361" s="10">
        <v>3000</v>
      </c>
      <c r="K361" s="11">
        <f t="shared" si="10"/>
        <v>1500</v>
      </c>
      <c r="L361" s="11">
        <f t="shared" si="11"/>
        <v>525</v>
      </c>
      <c r="M361" s="12">
        <v>0.35</v>
      </c>
      <c r="O361" s="15"/>
      <c r="P361" s="13"/>
    </row>
    <row r="362" spans="1:16" ht="15.75" customHeight="1" x14ac:dyDescent="0.25">
      <c r="A362" s="1"/>
      <c r="B362" s="7" t="s">
        <v>14</v>
      </c>
      <c r="C362" s="7">
        <v>1185732</v>
      </c>
      <c r="D362" s="8">
        <v>44544</v>
      </c>
      <c r="E362" s="7" t="s">
        <v>33</v>
      </c>
      <c r="F362" s="7" t="s">
        <v>34</v>
      </c>
      <c r="G362" s="7" t="s">
        <v>35</v>
      </c>
      <c r="H362" s="7" t="s">
        <v>19</v>
      </c>
      <c r="I362" s="9">
        <v>0.5</v>
      </c>
      <c r="J362" s="10">
        <v>2500</v>
      </c>
      <c r="K362" s="11">
        <f t="shared" si="10"/>
        <v>1250</v>
      </c>
      <c r="L362" s="11">
        <f t="shared" si="11"/>
        <v>437.5</v>
      </c>
      <c r="M362" s="12">
        <v>0.35</v>
      </c>
      <c r="O362" s="15"/>
      <c r="P362" s="13"/>
    </row>
    <row r="363" spans="1:16" ht="15.75" customHeight="1" x14ac:dyDescent="0.25">
      <c r="A363" s="1"/>
      <c r="B363" s="7" t="s">
        <v>14</v>
      </c>
      <c r="C363" s="7">
        <v>1185732</v>
      </c>
      <c r="D363" s="8">
        <v>44544</v>
      </c>
      <c r="E363" s="7" t="s">
        <v>33</v>
      </c>
      <c r="F363" s="7" t="s">
        <v>34</v>
      </c>
      <c r="G363" s="7" t="s">
        <v>35</v>
      </c>
      <c r="H363" s="7" t="s">
        <v>20</v>
      </c>
      <c r="I363" s="9">
        <v>0.5</v>
      </c>
      <c r="J363" s="10">
        <v>2000</v>
      </c>
      <c r="K363" s="11">
        <f t="shared" si="10"/>
        <v>1000</v>
      </c>
      <c r="L363" s="11">
        <f t="shared" si="11"/>
        <v>400</v>
      </c>
      <c r="M363" s="12">
        <v>0.4</v>
      </c>
      <c r="O363" s="15"/>
      <c r="P363" s="13"/>
    </row>
    <row r="364" spans="1:16" ht="15.75" customHeight="1" x14ac:dyDescent="0.25">
      <c r="A364" s="1"/>
      <c r="B364" s="7" t="s">
        <v>14</v>
      </c>
      <c r="C364" s="7">
        <v>1185732</v>
      </c>
      <c r="D364" s="8">
        <v>44544</v>
      </c>
      <c r="E364" s="7" t="s">
        <v>33</v>
      </c>
      <c r="F364" s="7" t="s">
        <v>34</v>
      </c>
      <c r="G364" s="7" t="s">
        <v>35</v>
      </c>
      <c r="H364" s="7" t="s">
        <v>21</v>
      </c>
      <c r="I364" s="9">
        <v>0.6</v>
      </c>
      <c r="J364" s="10">
        <v>2000</v>
      </c>
      <c r="K364" s="11">
        <f t="shared" si="10"/>
        <v>1200</v>
      </c>
      <c r="L364" s="11">
        <f t="shared" si="11"/>
        <v>420</v>
      </c>
      <c r="M364" s="12">
        <v>0.35</v>
      </c>
      <c r="O364" s="15"/>
      <c r="P364" s="13"/>
    </row>
    <row r="365" spans="1:16" ht="15.75" customHeight="1" x14ac:dyDescent="0.25">
      <c r="A365" s="1"/>
      <c r="B365" s="7" t="s">
        <v>14</v>
      </c>
      <c r="C365" s="7">
        <v>1185732</v>
      </c>
      <c r="D365" s="8">
        <v>44544</v>
      </c>
      <c r="E365" s="7" t="s">
        <v>33</v>
      </c>
      <c r="F365" s="7" t="s">
        <v>34</v>
      </c>
      <c r="G365" s="7" t="s">
        <v>35</v>
      </c>
      <c r="H365" s="7" t="s">
        <v>22</v>
      </c>
      <c r="I365" s="9">
        <v>0.64999999999999991</v>
      </c>
      <c r="J365" s="10">
        <v>3000</v>
      </c>
      <c r="K365" s="11">
        <f t="shared" si="10"/>
        <v>1949.9999999999998</v>
      </c>
      <c r="L365" s="11">
        <f t="shared" si="11"/>
        <v>974.99999999999989</v>
      </c>
      <c r="M365" s="12">
        <v>0.5</v>
      </c>
      <c r="O365" s="15"/>
      <c r="P365" s="13"/>
    </row>
    <row r="366" spans="1:16" ht="15.75" customHeight="1" x14ac:dyDescent="0.25">
      <c r="A366" s="1"/>
      <c r="B366" s="7" t="s">
        <v>23</v>
      </c>
      <c r="C366" s="7">
        <v>1197831</v>
      </c>
      <c r="D366" s="8">
        <v>44198</v>
      </c>
      <c r="E366" s="7" t="s">
        <v>24</v>
      </c>
      <c r="F366" s="7" t="s">
        <v>25</v>
      </c>
      <c r="G366" s="7" t="s">
        <v>36</v>
      </c>
      <c r="H366" s="7" t="s">
        <v>17</v>
      </c>
      <c r="I366" s="9">
        <v>0.2</v>
      </c>
      <c r="J366" s="10">
        <v>7250</v>
      </c>
      <c r="K366" s="11">
        <f t="shared" si="10"/>
        <v>1450</v>
      </c>
      <c r="L366" s="11">
        <f t="shared" si="11"/>
        <v>435</v>
      </c>
      <c r="M366" s="12">
        <v>0.3</v>
      </c>
      <c r="O366" s="14"/>
      <c r="P366" s="13"/>
    </row>
    <row r="367" spans="1:16" ht="15.75" customHeight="1" x14ac:dyDescent="0.25">
      <c r="A367" s="1"/>
      <c r="B367" s="7" t="s">
        <v>23</v>
      </c>
      <c r="C367" s="7">
        <v>1197831</v>
      </c>
      <c r="D367" s="8">
        <v>44198</v>
      </c>
      <c r="E367" s="7" t="s">
        <v>24</v>
      </c>
      <c r="F367" s="7" t="s">
        <v>25</v>
      </c>
      <c r="G367" s="7" t="s">
        <v>36</v>
      </c>
      <c r="H367" s="7" t="s">
        <v>18</v>
      </c>
      <c r="I367" s="9">
        <v>0.3</v>
      </c>
      <c r="J367" s="10">
        <v>7250</v>
      </c>
      <c r="K367" s="11">
        <f t="shared" si="10"/>
        <v>2175</v>
      </c>
      <c r="L367" s="11">
        <f t="shared" si="11"/>
        <v>652.5</v>
      </c>
      <c r="M367" s="12">
        <v>0.3</v>
      </c>
      <c r="O367" s="14"/>
      <c r="P367" s="13"/>
    </row>
    <row r="368" spans="1:16" ht="15.75" customHeight="1" x14ac:dyDescent="0.25">
      <c r="A368" s="1"/>
      <c r="B368" s="7" t="s">
        <v>23</v>
      </c>
      <c r="C368" s="7">
        <v>1197831</v>
      </c>
      <c r="D368" s="8">
        <v>44198</v>
      </c>
      <c r="E368" s="7" t="s">
        <v>24</v>
      </c>
      <c r="F368" s="7" t="s">
        <v>25</v>
      </c>
      <c r="G368" s="7" t="s">
        <v>36</v>
      </c>
      <c r="H368" s="7" t="s">
        <v>19</v>
      </c>
      <c r="I368" s="9">
        <v>0.3</v>
      </c>
      <c r="J368" s="10">
        <v>5250</v>
      </c>
      <c r="K368" s="11">
        <f t="shared" si="10"/>
        <v>1575</v>
      </c>
      <c r="L368" s="11">
        <f t="shared" si="11"/>
        <v>472.5</v>
      </c>
      <c r="M368" s="12">
        <v>0.3</v>
      </c>
      <c r="O368" s="14"/>
      <c r="P368" s="13"/>
    </row>
    <row r="369" spans="1:16" ht="15.75" customHeight="1" x14ac:dyDescent="0.25">
      <c r="A369" s="1"/>
      <c r="B369" s="7" t="s">
        <v>23</v>
      </c>
      <c r="C369" s="7">
        <v>1197831</v>
      </c>
      <c r="D369" s="8">
        <v>44198</v>
      </c>
      <c r="E369" s="7" t="s">
        <v>24</v>
      </c>
      <c r="F369" s="7" t="s">
        <v>25</v>
      </c>
      <c r="G369" s="7" t="s">
        <v>36</v>
      </c>
      <c r="H369" s="7" t="s">
        <v>20</v>
      </c>
      <c r="I369" s="9">
        <v>0.35</v>
      </c>
      <c r="J369" s="10">
        <v>5250</v>
      </c>
      <c r="K369" s="11">
        <f t="shared" si="10"/>
        <v>1837.4999999999998</v>
      </c>
      <c r="L369" s="11">
        <f t="shared" si="11"/>
        <v>735</v>
      </c>
      <c r="M369" s="12">
        <v>0.4</v>
      </c>
      <c r="O369" s="14"/>
      <c r="P369" s="13"/>
    </row>
    <row r="370" spans="1:16" ht="15.75" customHeight="1" x14ac:dyDescent="0.25">
      <c r="A370" s="1"/>
      <c r="B370" s="7" t="s">
        <v>23</v>
      </c>
      <c r="C370" s="7">
        <v>1197831</v>
      </c>
      <c r="D370" s="8">
        <v>44198</v>
      </c>
      <c r="E370" s="7" t="s">
        <v>24</v>
      </c>
      <c r="F370" s="7" t="s">
        <v>25</v>
      </c>
      <c r="G370" s="7" t="s">
        <v>36</v>
      </c>
      <c r="H370" s="7" t="s">
        <v>21</v>
      </c>
      <c r="I370" s="9">
        <v>0.4</v>
      </c>
      <c r="J370" s="10">
        <v>3750</v>
      </c>
      <c r="K370" s="11">
        <f t="shared" si="10"/>
        <v>1500</v>
      </c>
      <c r="L370" s="11">
        <f t="shared" si="11"/>
        <v>375</v>
      </c>
      <c r="M370" s="12">
        <v>0.25</v>
      </c>
      <c r="O370" s="14"/>
      <c r="P370" s="13"/>
    </row>
    <row r="371" spans="1:16" ht="15.75" customHeight="1" x14ac:dyDescent="0.25">
      <c r="A371" s="1"/>
      <c r="B371" s="7" t="s">
        <v>23</v>
      </c>
      <c r="C371" s="7">
        <v>1197831</v>
      </c>
      <c r="D371" s="8">
        <v>44198</v>
      </c>
      <c r="E371" s="7" t="s">
        <v>24</v>
      </c>
      <c r="F371" s="7" t="s">
        <v>25</v>
      </c>
      <c r="G371" s="7" t="s">
        <v>36</v>
      </c>
      <c r="H371" s="7" t="s">
        <v>22</v>
      </c>
      <c r="I371" s="9">
        <v>0.35</v>
      </c>
      <c r="J371" s="10">
        <v>5250</v>
      </c>
      <c r="K371" s="11">
        <f t="shared" si="10"/>
        <v>1837.4999999999998</v>
      </c>
      <c r="L371" s="11">
        <f t="shared" si="11"/>
        <v>826.87499999999989</v>
      </c>
      <c r="M371" s="12">
        <v>0.45</v>
      </c>
      <c r="O371" s="14"/>
      <c r="P371" s="13"/>
    </row>
    <row r="372" spans="1:16" ht="15.75" customHeight="1" x14ac:dyDescent="0.25">
      <c r="A372" s="1"/>
      <c r="B372" s="7" t="s">
        <v>23</v>
      </c>
      <c r="C372" s="7">
        <v>1197831</v>
      </c>
      <c r="D372" s="8">
        <v>44228</v>
      </c>
      <c r="E372" s="7" t="s">
        <v>24</v>
      </c>
      <c r="F372" s="7" t="s">
        <v>25</v>
      </c>
      <c r="G372" s="7" t="s">
        <v>36</v>
      </c>
      <c r="H372" s="7" t="s">
        <v>17</v>
      </c>
      <c r="I372" s="9">
        <v>0.25</v>
      </c>
      <c r="J372" s="10">
        <v>6750</v>
      </c>
      <c r="K372" s="11">
        <f t="shared" si="10"/>
        <v>1687.5</v>
      </c>
      <c r="L372" s="11">
        <f t="shared" si="11"/>
        <v>506.25</v>
      </c>
      <c r="M372" s="12">
        <v>0.3</v>
      </c>
      <c r="O372" s="14"/>
      <c r="P372" s="13"/>
    </row>
    <row r="373" spans="1:16" ht="15.75" customHeight="1" x14ac:dyDescent="0.25">
      <c r="A373" s="1"/>
      <c r="B373" s="7" t="s">
        <v>23</v>
      </c>
      <c r="C373" s="7">
        <v>1197831</v>
      </c>
      <c r="D373" s="8">
        <v>44228</v>
      </c>
      <c r="E373" s="7" t="s">
        <v>24</v>
      </c>
      <c r="F373" s="7" t="s">
        <v>25</v>
      </c>
      <c r="G373" s="7" t="s">
        <v>36</v>
      </c>
      <c r="H373" s="7" t="s">
        <v>18</v>
      </c>
      <c r="I373" s="9">
        <v>0.35</v>
      </c>
      <c r="J373" s="10">
        <v>6500</v>
      </c>
      <c r="K373" s="11">
        <f t="shared" si="10"/>
        <v>2275</v>
      </c>
      <c r="L373" s="11">
        <f t="shared" si="11"/>
        <v>682.5</v>
      </c>
      <c r="M373" s="12">
        <v>0.3</v>
      </c>
      <c r="O373" s="14"/>
      <c r="P373" s="13"/>
    </row>
    <row r="374" spans="1:16" ht="15.75" customHeight="1" x14ac:dyDescent="0.25">
      <c r="A374" s="1"/>
      <c r="B374" s="7" t="s">
        <v>23</v>
      </c>
      <c r="C374" s="7">
        <v>1197831</v>
      </c>
      <c r="D374" s="8">
        <v>44228</v>
      </c>
      <c r="E374" s="7" t="s">
        <v>24</v>
      </c>
      <c r="F374" s="7" t="s">
        <v>25</v>
      </c>
      <c r="G374" s="7" t="s">
        <v>36</v>
      </c>
      <c r="H374" s="7" t="s">
        <v>19</v>
      </c>
      <c r="I374" s="9">
        <v>0.35</v>
      </c>
      <c r="J374" s="10">
        <v>4750</v>
      </c>
      <c r="K374" s="11">
        <f t="shared" si="10"/>
        <v>1662.5</v>
      </c>
      <c r="L374" s="11">
        <f t="shared" si="11"/>
        <v>498.75</v>
      </c>
      <c r="M374" s="12">
        <v>0.3</v>
      </c>
      <c r="O374" s="14"/>
      <c r="P374" s="13"/>
    </row>
    <row r="375" spans="1:16" ht="15.75" customHeight="1" x14ac:dyDescent="0.25">
      <c r="A375" s="1"/>
      <c r="B375" s="7" t="s">
        <v>23</v>
      </c>
      <c r="C375" s="7">
        <v>1197831</v>
      </c>
      <c r="D375" s="8">
        <v>44228</v>
      </c>
      <c r="E375" s="7" t="s">
        <v>24</v>
      </c>
      <c r="F375" s="7" t="s">
        <v>25</v>
      </c>
      <c r="G375" s="7" t="s">
        <v>36</v>
      </c>
      <c r="H375" s="7" t="s">
        <v>20</v>
      </c>
      <c r="I375" s="9">
        <v>0.35</v>
      </c>
      <c r="J375" s="10">
        <v>4250</v>
      </c>
      <c r="K375" s="11">
        <f t="shared" si="10"/>
        <v>1487.5</v>
      </c>
      <c r="L375" s="11">
        <f t="shared" si="11"/>
        <v>595</v>
      </c>
      <c r="M375" s="12">
        <v>0.4</v>
      </c>
      <c r="O375" s="14"/>
      <c r="P375" s="13"/>
    </row>
    <row r="376" spans="1:16" ht="15.75" customHeight="1" x14ac:dyDescent="0.25">
      <c r="A376" s="1"/>
      <c r="B376" s="7" t="s">
        <v>23</v>
      </c>
      <c r="C376" s="7">
        <v>1197831</v>
      </c>
      <c r="D376" s="8">
        <v>44228</v>
      </c>
      <c r="E376" s="7" t="s">
        <v>24</v>
      </c>
      <c r="F376" s="7" t="s">
        <v>25</v>
      </c>
      <c r="G376" s="7" t="s">
        <v>36</v>
      </c>
      <c r="H376" s="7" t="s">
        <v>21</v>
      </c>
      <c r="I376" s="9">
        <v>0.4</v>
      </c>
      <c r="J376" s="10">
        <v>3000</v>
      </c>
      <c r="K376" s="11">
        <f t="shared" si="10"/>
        <v>1200</v>
      </c>
      <c r="L376" s="11">
        <f t="shared" si="11"/>
        <v>300</v>
      </c>
      <c r="M376" s="12">
        <v>0.25</v>
      </c>
      <c r="O376" s="14"/>
      <c r="P376" s="13"/>
    </row>
    <row r="377" spans="1:16" ht="15.75" customHeight="1" x14ac:dyDescent="0.25">
      <c r="A377" s="1"/>
      <c r="B377" s="7" t="s">
        <v>23</v>
      </c>
      <c r="C377" s="7">
        <v>1197831</v>
      </c>
      <c r="D377" s="8">
        <v>44228</v>
      </c>
      <c r="E377" s="7" t="s">
        <v>24</v>
      </c>
      <c r="F377" s="7" t="s">
        <v>25</v>
      </c>
      <c r="G377" s="7" t="s">
        <v>36</v>
      </c>
      <c r="H377" s="7" t="s">
        <v>22</v>
      </c>
      <c r="I377" s="9">
        <v>0.35</v>
      </c>
      <c r="J377" s="10">
        <v>5000</v>
      </c>
      <c r="K377" s="11">
        <f t="shared" si="10"/>
        <v>1750</v>
      </c>
      <c r="L377" s="11">
        <f t="shared" si="11"/>
        <v>787.5</v>
      </c>
      <c r="M377" s="12">
        <v>0.45</v>
      </c>
      <c r="O377" s="14"/>
      <c r="P377" s="13"/>
    </row>
    <row r="378" spans="1:16" ht="15.75" customHeight="1" x14ac:dyDescent="0.25">
      <c r="A378" s="1"/>
      <c r="B378" s="7" t="s">
        <v>23</v>
      </c>
      <c r="C378" s="7">
        <v>1197831</v>
      </c>
      <c r="D378" s="8">
        <v>44258</v>
      </c>
      <c r="E378" s="7" t="s">
        <v>24</v>
      </c>
      <c r="F378" s="7" t="s">
        <v>25</v>
      </c>
      <c r="G378" s="7" t="s">
        <v>36</v>
      </c>
      <c r="H378" s="7" t="s">
        <v>17</v>
      </c>
      <c r="I378" s="9">
        <v>0.3</v>
      </c>
      <c r="J378" s="10">
        <v>6750</v>
      </c>
      <c r="K378" s="11">
        <f t="shared" si="10"/>
        <v>2025</v>
      </c>
      <c r="L378" s="11">
        <f t="shared" si="11"/>
        <v>708.75</v>
      </c>
      <c r="M378" s="12">
        <v>0.35</v>
      </c>
      <c r="O378" s="14"/>
      <c r="P378" s="13"/>
    </row>
    <row r="379" spans="1:16" ht="15.75" customHeight="1" x14ac:dyDescent="0.25">
      <c r="A379" s="1"/>
      <c r="B379" s="7" t="s">
        <v>23</v>
      </c>
      <c r="C379" s="7">
        <v>1197831</v>
      </c>
      <c r="D379" s="8">
        <v>44258</v>
      </c>
      <c r="E379" s="7" t="s">
        <v>24</v>
      </c>
      <c r="F379" s="7" t="s">
        <v>25</v>
      </c>
      <c r="G379" s="7" t="s">
        <v>36</v>
      </c>
      <c r="H379" s="7" t="s">
        <v>18</v>
      </c>
      <c r="I379" s="9">
        <v>0.4</v>
      </c>
      <c r="J379" s="10">
        <v>6750</v>
      </c>
      <c r="K379" s="11">
        <f t="shared" si="10"/>
        <v>2700</v>
      </c>
      <c r="L379" s="11">
        <f t="shared" si="11"/>
        <v>944.99999999999989</v>
      </c>
      <c r="M379" s="12">
        <v>0.35</v>
      </c>
      <c r="O379" s="14"/>
      <c r="P379" s="13"/>
    </row>
    <row r="380" spans="1:16" ht="15.75" customHeight="1" x14ac:dyDescent="0.25">
      <c r="A380" s="1"/>
      <c r="B380" s="7" t="s">
        <v>23</v>
      </c>
      <c r="C380" s="7">
        <v>1197831</v>
      </c>
      <c r="D380" s="8">
        <v>44258</v>
      </c>
      <c r="E380" s="7" t="s">
        <v>24</v>
      </c>
      <c r="F380" s="7" t="s">
        <v>25</v>
      </c>
      <c r="G380" s="7" t="s">
        <v>36</v>
      </c>
      <c r="H380" s="7" t="s">
        <v>19</v>
      </c>
      <c r="I380" s="9">
        <v>0.3</v>
      </c>
      <c r="J380" s="10">
        <v>5000</v>
      </c>
      <c r="K380" s="11">
        <f t="shared" si="10"/>
        <v>1500</v>
      </c>
      <c r="L380" s="11">
        <f t="shared" si="11"/>
        <v>525</v>
      </c>
      <c r="M380" s="12">
        <v>0.35</v>
      </c>
      <c r="O380" s="14"/>
      <c r="P380" s="13"/>
    </row>
    <row r="381" spans="1:16" ht="15.75" customHeight="1" x14ac:dyDescent="0.25">
      <c r="A381" s="1"/>
      <c r="B381" s="7" t="s">
        <v>23</v>
      </c>
      <c r="C381" s="7">
        <v>1197831</v>
      </c>
      <c r="D381" s="8">
        <v>44258</v>
      </c>
      <c r="E381" s="7" t="s">
        <v>24</v>
      </c>
      <c r="F381" s="7" t="s">
        <v>25</v>
      </c>
      <c r="G381" s="7" t="s">
        <v>36</v>
      </c>
      <c r="H381" s="7" t="s">
        <v>20</v>
      </c>
      <c r="I381" s="9">
        <v>0.35000000000000003</v>
      </c>
      <c r="J381" s="10">
        <v>4000</v>
      </c>
      <c r="K381" s="11">
        <f t="shared" si="10"/>
        <v>1400.0000000000002</v>
      </c>
      <c r="L381" s="11">
        <f t="shared" si="11"/>
        <v>630.00000000000011</v>
      </c>
      <c r="M381" s="12">
        <v>0.45</v>
      </c>
      <c r="O381" s="14"/>
      <c r="P381" s="13"/>
    </row>
    <row r="382" spans="1:16" ht="15.75" customHeight="1" x14ac:dyDescent="0.25">
      <c r="A382" s="1"/>
      <c r="B382" s="7" t="s">
        <v>23</v>
      </c>
      <c r="C382" s="7">
        <v>1197831</v>
      </c>
      <c r="D382" s="8">
        <v>44258</v>
      </c>
      <c r="E382" s="7" t="s">
        <v>24</v>
      </c>
      <c r="F382" s="7" t="s">
        <v>25</v>
      </c>
      <c r="G382" s="7" t="s">
        <v>36</v>
      </c>
      <c r="H382" s="7" t="s">
        <v>21</v>
      </c>
      <c r="I382" s="9">
        <v>0.4</v>
      </c>
      <c r="J382" s="10">
        <v>3000</v>
      </c>
      <c r="K382" s="11">
        <f t="shared" si="10"/>
        <v>1200</v>
      </c>
      <c r="L382" s="11">
        <f t="shared" si="11"/>
        <v>360</v>
      </c>
      <c r="M382" s="12">
        <v>0.3</v>
      </c>
      <c r="O382" s="14"/>
      <c r="P382" s="13"/>
    </row>
    <row r="383" spans="1:16" ht="15.75" customHeight="1" x14ac:dyDescent="0.25">
      <c r="A383" s="1"/>
      <c r="B383" s="7" t="s">
        <v>23</v>
      </c>
      <c r="C383" s="7">
        <v>1197831</v>
      </c>
      <c r="D383" s="8">
        <v>44258</v>
      </c>
      <c r="E383" s="7" t="s">
        <v>24</v>
      </c>
      <c r="F383" s="7" t="s">
        <v>25</v>
      </c>
      <c r="G383" s="7" t="s">
        <v>36</v>
      </c>
      <c r="H383" s="7" t="s">
        <v>22</v>
      </c>
      <c r="I383" s="9">
        <v>0.35000000000000003</v>
      </c>
      <c r="J383" s="10">
        <v>4500</v>
      </c>
      <c r="K383" s="11">
        <f t="shared" si="10"/>
        <v>1575.0000000000002</v>
      </c>
      <c r="L383" s="11">
        <f t="shared" si="11"/>
        <v>787.50000000000011</v>
      </c>
      <c r="M383" s="12">
        <v>0.5</v>
      </c>
      <c r="O383" s="14"/>
      <c r="P383" s="13"/>
    </row>
    <row r="384" spans="1:16" ht="15.75" customHeight="1" x14ac:dyDescent="0.25">
      <c r="A384" s="1"/>
      <c r="B384" s="7" t="s">
        <v>23</v>
      </c>
      <c r="C384" s="7">
        <v>1197831</v>
      </c>
      <c r="D384" s="8">
        <v>44288</v>
      </c>
      <c r="E384" s="7" t="s">
        <v>24</v>
      </c>
      <c r="F384" s="7" t="s">
        <v>25</v>
      </c>
      <c r="G384" s="7" t="s">
        <v>36</v>
      </c>
      <c r="H384" s="7" t="s">
        <v>17</v>
      </c>
      <c r="I384" s="9">
        <v>0.19999999999999998</v>
      </c>
      <c r="J384" s="10">
        <v>7000</v>
      </c>
      <c r="K384" s="11">
        <f t="shared" si="10"/>
        <v>1399.9999999999998</v>
      </c>
      <c r="L384" s="11">
        <f t="shared" si="11"/>
        <v>489.99999999999989</v>
      </c>
      <c r="M384" s="12">
        <v>0.35</v>
      </c>
      <c r="O384" s="14"/>
      <c r="P384" s="13"/>
    </row>
    <row r="385" spans="1:16" ht="15.75" customHeight="1" x14ac:dyDescent="0.25">
      <c r="A385" s="1"/>
      <c r="B385" s="7" t="s">
        <v>23</v>
      </c>
      <c r="C385" s="7">
        <v>1197831</v>
      </c>
      <c r="D385" s="8">
        <v>44288</v>
      </c>
      <c r="E385" s="7" t="s">
        <v>24</v>
      </c>
      <c r="F385" s="7" t="s">
        <v>25</v>
      </c>
      <c r="G385" s="7" t="s">
        <v>36</v>
      </c>
      <c r="H385" s="7" t="s">
        <v>18</v>
      </c>
      <c r="I385" s="9">
        <v>0.30000000000000004</v>
      </c>
      <c r="J385" s="10">
        <v>7000</v>
      </c>
      <c r="K385" s="11">
        <f t="shared" si="10"/>
        <v>2100.0000000000005</v>
      </c>
      <c r="L385" s="11">
        <f t="shared" si="11"/>
        <v>735.00000000000011</v>
      </c>
      <c r="M385" s="12">
        <v>0.35</v>
      </c>
      <c r="O385" s="14"/>
      <c r="P385" s="13"/>
    </row>
    <row r="386" spans="1:16" ht="15.75" customHeight="1" x14ac:dyDescent="0.25">
      <c r="A386" s="1"/>
      <c r="B386" s="7" t="s">
        <v>23</v>
      </c>
      <c r="C386" s="7">
        <v>1197831</v>
      </c>
      <c r="D386" s="8">
        <v>44288</v>
      </c>
      <c r="E386" s="7" t="s">
        <v>24</v>
      </c>
      <c r="F386" s="7" t="s">
        <v>25</v>
      </c>
      <c r="G386" s="7" t="s">
        <v>36</v>
      </c>
      <c r="H386" s="7" t="s">
        <v>19</v>
      </c>
      <c r="I386" s="9">
        <v>0.24999999999999997</v>
      </c>
      <c r="J386" s="10">
        <v>5250</v>
      </c>
      <c r="K386" s="11">
        <f t="shared" si="10"/>
        <v>1312.4999999999998</v>
      </c>
      <c r="L386" s="11">
        <f t="shared" si="11"/>
        <v>459.37499999999989</v>
      </c>
      <c r="M386" s="12">
        <v>0.35</v>
      </c>
      <c r="O386" s="14"/>
      <c r="P386" s="13"/>
    </row>
    <row r="387" spans="1:16" ht="15.75" customHeight="1" x14ac:dyDescent="0.25">
      <c r="A387" s="1"/>
      <c r="B387" s="7" t="s">
        <v>23</v>
      </c>
      <c r="C387" s="7">
        <v>1197831</v>
      </c>
      <c r="D387" s="8">
        <v>44288</v>
      </c>
      <c r="E387" s="7" t="s">
        <v>24</v>
      </c>
      <c r="F387" s="7" t="s">
        <v>25</v>
      </c>
      <c r="G387" s="7" t="s">
        <v>36</v>
      </c>
      <c r="H387" s="7" t="s">
        <v>20</v>
      </c>
      <c r="I387" s="9">
        <v>0.30000000000000004</v>
      </c>
      <c r="J387" s="10">
        <v>4250</v>
      </c>
      <c r="K387" s="11">
        <f t="shared" si="10"/>
        <v>1275.0000000000002</v>
      </c>
      <c r="L387" s="11">
        <f t="shared" si="11"/>
        <v>573.75000000000011</v>
      </c>
      <c r="M387" s="12">
        <v>0.45</v>
      </c>
      <c r="O387" s="14"/>
      <c r="P387" s="13"/>
    </row>
    <row r="388" spans="1:16" ht="15.75" customHeight="1" x14ac:dyDescent="0.25">
      <c r="A388" s="1"/>
      <c r="B388" s="7" t="s">
        <v>23</v>
      </c>
      <c r="C388" s="7">
        <v>1197831</v>
      </c>
      <c r="D388" s="8">
        <v>44288</v>
      </c>
      <c r="E388" s="7" t="s">
        <v>24</v>
      </c>
      <c r="F388" s="7" t="s">
        <v>25</v>
      </c>
      <c r="G388" s="7" t="s">
        <v>36</v>
      </c>
      <c r="H388" s="7" t="s">
        <v>21</v>
      </c>
      <c r="I388" s="9">
        <v>0.35</v>
      </c>
      <c r="J388" s="10">
        <v>3250</v>
      </c>
      <c r="K388" s="11">
        <f t="shared" si="10"/>
        <v>1137.5</v>
      </c>
      <c r="L388" s="11">
        <f t="shared" si="11"/>
        <v>341.25</v>
      </c>
      <c r="M388" s="12">
        <v>0.3</v>
      </c>
      <c r="O388" s="14"/>
      <c r="P388" s="13"/>
    </row>
    <row r="389" spans="1:16" ht="15.75" customHeight="1" x14ac:dyDescent="0.25">
      <c r="A389" s="1"/>
      <c r="B389" s="7" t="s">
        <v>23</v>
      </c>
      <c r="C389" s="7">
        <v>1197831</v>
      </c>
      <c r="D389" s="8">
        <v>44288</v>
      </c>
      <c r="E389" s="7" t="s">
        <v>24</v>
      </c>
      <c r="F389" s="7" t="s">
        <v>25</v>
      </c>
      <c r="G389" s="7" t="s">
        <v>36</v>
      </c>
      <c r="H389" s="7" t="s">
        <v>22</v>
      </c>
      <c r="I389" s="9">
        <v>0.30000000000000004</v>
      </c>
      <c r="J389" s="10">
        <v>6000</v>
      </c>
      <c r="K389" s="11">
        <f t="shared" si="10"/>
        <v>1800.0000000000002</v>
      </c>
      <c r="L389" s="11">
        <f t="shared" si="11"/>
        <v>900.00000000000011</v>
      </c>
      <c r="M389" s="12">
        <v>0.5</v>
      </c>
      <c r="O389" s="14"/>
      <c r="P389" s="13"/>
    </row>
    <row r="390" spans="1:16" ht="15.75" customHeight="1" x14ac:dyDescent="0.25">
      <c r="A390" s="1"/>
      <c r="B390" s="7" t="s">
        <v>23</v>
      </c>
      <c r="C390" s="7">
        <v>1197831</v>
      </c>
      <c r="D390" s="8">
        <v>44318</v>
      </c>
      <c r="E390" s="7" t="s">
        <v>24</v>
      </c>
      <c r="F390" s="7" t="s">
        <v>25</v>
      </c>
      <c r="G390" s="7" t="s">
        <v>36</v>
      </c>
      <c r="H390" s="7" t="s">
        <v>17</v>
      </c>
      <c r="I390" s="9">
        <v>0.19999999999999998</v>
      </c>
      <c r="J390" s="10">
        <v>7500</v>
      </c>
      <c r="K390" s="11">
        <f t="shared" ref="K390:K453" si="12">I390*J390</f>
        <v>1499.9999999999998</v>
      </c>
      <c r="L390" s="11">
        <f t="shared" ref="L390:L453" si="13">K390*M390</f>
        <v>524.99999999999989</v>
      </c>
      <c r="M390" s="12">
        <v>0.35</v>
      </c>
      <c r="O390" s="14"/>
      <c r="P390" s="13"/>
    </row>
    <row r="391" spans="1:16" ht="15.75" customHeight="1" x14ac:dyDescent="0.25">
      <c r="A391" s="1"/>
      <c r="B391" s="7" t="s">
        <v>23</v>
      </c>
      <c r="C391" s="7">
        <v>1197831</v>
      </c>
      <c r="D391" s="8">
        <v>44318</v>
      </c>
      <c r="E391" s="7" t="s">
        <v>24</v>
      </c>
      <c r="F391" s="7" t="s">
        <v>25</v>
      </c>
      <c r="G391" s="7" t="s">
        <v>36</v>
      </c>
      <c r="H391" s="7" t="s">
        <v>18</v>
      </c>
      <c r="I391" s="9">
        <v>0.30000000000000004</v>
      </c>
      <c r="J391" s="10">
        <v>7750</v>
      </c>
      <c r="K391" s="11">
        <f t="shared" si="12"/>
        <v>2325.0000000000005</v>
      </c>
      <c r="L391" s="11">
        <f t="shared" si="13"/>
        <v>813.75000000000011</v>
      </c>
      <c r="M391" s="12">
        <v>0.35</v>
      </c>
      <c r="O391" s="14"/>
      <c r="P391" s="13"/>
    </row>
    <row r="392" spans="1:16" ht="15.75" customHeight="1" x14ac:dyDescent="0.25">
      <c r="A392" s="1"/>
      <c r="B392" s="7" t="s">
        <v>23</v>
      </c>
      <c r="C392" s="7">
        <v>1197831</v>
      </c>
      <c r="D392" s="8">
        <v>44318</v>
      </c>
      <c r="E392" s="7" t="s">
        <v>24</v>
      </c>
      <c r="F392" s="7" t="s">
        <v>25</v>
      </c>
      <c r="G392" s="7" t="s">
        <v>36</v>
      </c>
      <c r="H392" s="7" t="s">
        <v>19</v>
      </c>
      <c r="I392" s="9">
        <v>0.24999999999999997</v>
      </c>
      <c r="J392" s="10">
        <v>6250</v>
      </c>
      <c r="K392" s="11">
        <f t="shared" si="12"/>
        <v>1562.4999999999998</v>
      </c>
      <c r="L392" s="11">
        <f t="shared" si="13"/>
        <v>546.87499999999989</v>
      </c>
      <c r="M392" s="12">
        <v>0.35</v>
      </c>
      <c r="O392" s="14"/>
      <c r="P392" s="13"/>
    </row>
    <row r="393" spans="1:16" ht="15.75" customHeight="1" x14ac:dyDescent="0.25">
      <c r="A393" s="1"/>
      <c r="B393" s="7" t="s">
        <v>23</v>
      </c>
      <c r="C393" s="7">
        <v>1197831</v>
      </c>
      <c r="D393" s="8">
        <v>44318</v>
      </c>
      <c r="E393" s="7" t="s">
        <v>24</v>
      </c>
      <c r="F393" s="7" t="s">
        <v>25</v>
      </c>
      <c r="G393" s="7" t="s">
        <v>36</v>
      </c>
      <c r="H393" s="7" t="s">
        <v>20</v>
      </c>
      <c r="I393" s="9">
        <v>0.35000000000000003</v>
      </c>
      <c r="J393" s="10">
        <v>5500</v>
      </c>
      <c r="K393" s="11">
        <f t="shared" si="12"/>
        <v>1925.0000000000002</v>
      </c>
      <c r="L393" s="11">
        <f t="shared" si="13"/>
        <v>866.25000000000011</v>
      </c>
      <c r="M393" s="12">
        <v>0.45</v>
      </c>
      <c r="O393" s="14"/>
      <c r="P393" s="13"/>
    </row>
    <row r="394" spans="1:16" ht="15.75" customHeight="1" x14ac:dyDescent="0.25">
      <c r="A394" s="1"/>
      <c r="B394" s="7" t="s">
        <v>23</v>
      </c>
      <c r="C394" s="7">
        <v>1197831</v>
      </c>
      <c r="D394" s="8">
        <v>44318</v>
      </c>
      <c r="E394" s="7" t="s">
        <v>24</v>
      </c>
      <c r="F394" s="7" t="s">
        <v>25</v>
      </c>
      <c r="G394" s="7" t="s">
        <v>36</v>
      </c>
      <c r="H394" s="7" t="s">
        <v>21</v>
      </c>
      <c r="I394" s="9">
        <v>0.5</v>
      </c>
      <c r="J394" s="10">
        <v>4500</v>
      </c>
      <c r="K394" s="11">
        <f t="shared" si="12"/>
        <v>2250</v>
      </c>
      <c r="L394" s="11">
        <f t="shared" si="13"/>
        <v>675</v>
      </c>
      <c r="M394" s="12">
        <v>0.3</v>
      </c>
      <c r="O394" s="14"/>
      <c r="P394" s="13"/>
    </row>
    <row r="395" spans="1:16" ht="15.75" customHeight="1" x14ac:dyDescent="0.25">
      <c r="A395" s="1"/>
      <c r="B395" s="7" t="s">
        <v>23</v>
      </c>
      <c r="C395" s="7">
        <v>1197831</v>
      </c>
      <c r="D395" s="8">
        <v>44318</v>
      </c>
      <c r="E395" s="7" t="s">
        <v>24</v>
      </c>
      <c r="F395" s="7" t="s">
        <v>25</v>
      </c>
      <c r="G395" s="7" t="s">
        <v>36</v>
      </c>
      <c r="H395" s="7" t="s">
        <v>22</v>
      </c>
      <c r="I395" s="9">
        <v>0.45</v>
      </c>
      <c r="J395" s="10">
        <v>8000</v>
      </c>
      <c r="K395" s="11">
        <f t="shared" si="12"/>
        <v>3600</v>
      </c>
      <c r="L395" s="11">
        <f t="shared" si="13"/>
        <v>1800</v>
      </c>
      <c r="M395" s="12">
        <v>0.5</v>
      </c>
      <c r="O395" s="14"/>
      <c r="P395" s="13"/>
    </row>
    <row r="396" spans="1:16" ht="15.75" customHeight="1" x14ac:dyDescent="0.25">
      <c r="A396" s="1"/>
      <c r="B396" s="7" t="s">
        <v>23</v>
      </c>
      <c r="C396" s="7">
        <v>1197831</v>
      </c>
      <c r="D396" s="8">
        <v>44348</v>
      </c>
      <c r="E396" s="7" t="s">
        <v>24</v>
      </c>
      <c r="F396" s="7" t="s">
        <v>25</v>
      </c>
      <c r="G396" s="7" t="s">
        <v>36</v>
      </c>
      <c r="H396" s="7" t="s">
        <v>17</v>
      </c>
      <c r="I396" s="9">
        <v>0.45</v>
      </c>
      <c r="J396" s="10">
        <v>8000</v>
      </c>
      <c r="K396" s="11">
        <f t="shared" si="12"/>
        <v>3600</v>
      </c>
      <c r="L396" s="11">
        <f t="shared" si="13"/>
        <v>1260</v>
      </c>
      <c r="M396" s="12">
        <v>0.35</v>
      </c>
      <c r="O396" s="14"/>
      <c r="P396" s="13"/>
    </row>
    <row r="397" spans="1:16" ht="15.75" customHeight="1" x14ac:dyDescent="0.25">
      <c r="A397" s="1"/>
      <c r="B397" s="7" t="s">
        <v>23</v>
      </c>
      <c r="C397" s="7">
        <v>1197831</v>
      </c>
      <c r="D397" s="8">
        <v>44348</v>
      </c>
      <c r="E397" s="7" t="s">
        <v>24</v>
      </c>
      <c r="F397" s="7" t="s">
        <v>25</v>
      </c>
      <c r="G397" s="7" t="s">
        <v>36</v>
      </c>
      <c r="H397" s="7" t="s">
        <v>18</v>
      </c>
      <c r="I397" s="9">
        <v>0.5</v>
      </c>
      <c r="J397" s="10">
        <v>8000</v>
      </c>
      <c r="K397" s="11">
        <f t="shared" si="12"/>
        <v>4000</v>
      </c>
      <c r="L397" s="11">
        <f t="shared" si="13"/>
        <v>1400</v>
      </c>
      <c r="M397" s="12">
        <v>0.35</v>
      </c>
      <c r="O397" s="14"/>
      <c r="P397" s="13"/>
    </row>
    <row r="398" spans="1:16" ht="15.75" customHeight="1" x14ac:dyDescent="0.25">
      <c r="A398" s="1"/>
      <c r="B398" s="7" t="s">
        <v>23</v>
      </c>
      <c r="C398" s="7">
        <v>1197831</v>
      </c>
      <c r="D398" s="8">
        <v>44348</v>
      </c>
      <c r="E398" s="7" t="s">
        <v>24</v>
      </c>
      <c r="F398" s="7" t="s">
        <v>25</v>
      </c>
      <c r="G398" s="7" t="s">
        <v>36</v>
      </c>
      <c r="H398" s="7" t="s">
        <v>19</v>
      </c>
      <c r="I398" s="9">
        <v>0.45</v>
      </c>
      <c r="J398" s="10">
        <v>6500</v>
      </c>
      <c r="K398" s="11">
        <f t="shared" si="12"/>
        <v>2925</v>
      </c>
      <c r="L398" s="11">
        <f t="shared" si="13"/>
        <v>1023.7499999999999</v>
      </c>
      <c r="M398" s="12">
        <v>0.35</v>
      </c>
      <c r="O398" s="14"/>
      <c r="P398" s="13"/>
    </row>
    <row r="399" spans="1:16" ht="15.75" customHeight="1" x14ac:dyDescent="0.25">
      <c r="A399" s="1"/>
      <c r="B399" s="7" t="s">
        <v>23</v>
      </c>
      <c r="C399" s="7">
        <v>1197831</v>
      </c>
      <c r="D399" s="8">
        <v>44348</v>
      </c>
      <c r="E399" s="7" t="s">
        <v>24</v>
      </c>
      <c r="F399" s="7" t="s">
        <v>25</v>
      </c>
      <c r="G399" s="7" t="s">
        <v>36</v>
      </c>
      <c r="H399" s="7" t="s">
        <v>20</v>
      </c>
      <c r="I399" s="9">
        <v>0.45</v>
      </c>
      <c r="J399" s="10">
        <v>6000</v>
      </c>
      <c r="K399" s="11">
        <f t="shared" si="12"/>
        <v>2700</v>
      </c>
      <c r="L399" s="11">
        <f t="shared" si="13"/>
        <v>1215</v>
      </c>
      <c r="M399" s="12">
        <v>0.45</v>
      </c>
      <c r="O399" s="14"/>
      <c r="P399" s="13"/>
    </row>
    <row r="400" spans="1:16" ht="15.75" customHeight="1" x14ac:dyDescent="0.25">
      <c r="A400" s="1"/>
      <c r="B400" s="7" t="s">
        <v>23</v>
      </c>
      <c r="C400" s="7">
        <v>1197831</v>
      </c>
      <c r="D400" s="8">
        <v>44348</v>
      </c>
      <c r="E400" s="7" t="s">
        <v>24</v>
      </c>
      <c r="F400" s="7" t="s">
        <v>25</v>
      </c>
      <c r="G400" s="7" t="s">
        <v>36</v>
      </c>
      <c r="H400" s="7" t="s">
        <v>21</v>
      </c>
      <c r="I400" s="9">
        <v>0.5</v>
      </c>
      <c r="J400" s="10">
        <v>5000</v>
      </c>
      <c r="K400" s="11">
        <f t="shared" si="12"/>
        <v>2500</v>
      </c>
      <c r="L400" s="11">
        <f t="shared" si="13"/>
        <v>750</v>
      </c>
      <c r="M400" s="12">
        <v>0.3</v>
      </c>
      <c r="O400" s="14"/>
      <c r="P400" s="13"/>
    </row>
    <row r="401" spans="1:16" ht="15.75" customHeight="1" x14ac:dyDescent="0.25">
      <c r="A401" s="1"/>
      <c r="B401" s="7" t="s">
        <v>23</v>
      </c>
      <c r="C401" s="7">
        <v>1197831</v>
      </c>
      <c r="D401" s="8">
        <v>44348</v>
      </c>
      <c r="E401" s="7" t="s">
        <v>24</v>
      </c>
      <c r="F401" s="7" t="s">
        <v>25</v>
      </c>
      <c r="G401" s="7" t="s">
        <v>36</v>
      </c>
      <c r="H401" s="7" t="s">
        <v>22</v>
      </c>
      <c r="I401" s="9">
        <v>0.55000000000000004</v>
      </c>
      <c r="J401" s="10">
        <v>8750</v>
      </c>
      <c r="K401" s="11">
        <f t="shared" si="12"/>
        <v>4812.5</v>
      </c>
      <c r="L401" s="11">
        <f t="shared" si="13"/>
        <v>2406.25</v>
      </c>
      <c r="M401" s="12">
        <v>0.5</v>
      </c>
      <c r="O401" s="14"/>
      <c r="P401" s="13"/>
    </row>
    <row r="402" spans="1:16" ht="15.75" customHeight="1" x14ac:dyDescent="0.25">
      <c r="A402" s="1"/>
      <c r="B402" s="7" t="s">
        <v>23</v>
      </c>
      <c r="C402" s="7">
        <v>1197831</v>
      </c>
      <c r="D402" s="8">
        <v>44380</v>
      </c>
      <c r="E402" s="7" t="s">
        <v>24</v>
      </c>
      <c r="F402" s="7" t="s">
        <v>25</v>
      </c>
      <c r="G402" s="7" t="s">
        <v>36</v>
      </c>
      <c r="H402" s="7" t="s">
        <v>17</v>
      </c>
      <c r="I402" s="9">
        <v>0.45</v>
      </c>
      <c r="J402" s="10">
        <v>8250</v>
      </c>
      <c r="K402" s="11">
        <f t="shared" si="12"/>
        <v>3712.5</v>
      </c>
      <c r="L402" s="11">
        <f t="shared" si="13"/>
        <v>1484.9999999999998</v>
      </c>
      <c r="M402" s="12">
        <v>0.39999999999999997</v>
      </c>
      <c r="O402" s="14"/>
      <c r="P402" s="13"/>
    </row>
    <row r="403" spans="1:16" ht="15.75" customHeight="1" x14ac:dyDescent="0.25">
      <c r="A403" s="1"/>
      <c r="B403" s="7" t="s">
        <v>23</v>
      </c>
      <c r="C403" s="7">
        <v>1197831</v>
      </c>
      <c r="D403" s="8">
        <v>44380</v>
      </c>
      <c r="E403" s="7" t="s">
        <v>24</v>
      </c>
      <c r="F403" s="7" t="s">
        <v>25</v>
      </c>
      <c r="G403" s="7" t="s">
        <v>36</v>
      </c>
      <c r="H403" s="7" t="s">
        <v>18</v>
      </c>
      <c r="I403" s="9">
        <v>0.5</v>
      </c>
      <c r="J403" s="10">
        <v>8250</v>
      </c>
      <c r="K403" s="11">
        <f t="shared" si="12"/>
        <v>4125</v>
      </c>
      <c r="L403" s="11">
        <f t="shared" si="13"/>
        <v>1649.9999999999998</v>
      </c>
      <c r="M403" s="12">
        <v>0.39999999999999997</v>
      </c>
      <c r="O403" s="14"/>
      <c r="P403" s="13"/>
    </row>
    <row r="404" spans="1:16" ht="15.75" customHeight="1" x14ac:dyDescent="0.25">
      <c r="A404" s="1"/>
      <c r="B404" s="7" t="s">
        <v>23</v>
      </c>
      <c r="C404" s="7">
        <v>1197831</v>
      </c>
      <c r="D404" s="8">
        <v>44380</v>
      </c>
      <c r="E404" s="7" t="s">
        <v>24</v>
      </c>
      <c r="F404" s="7" t="s">
        <v>25</v>
      </c>
      <c r="G404" s="7" t="s">
        <v>36</v>
      </c>
      <c r="H404" s="7" t="s">
        <v>19</v>
      </c>
      <c r="I404" s="9">
        <v>0.45</v>
      </c>
      <c r="J404" s="10">
        <v>9750</v>
      </c>
      <c r="K404" s="11">
        <f t="shared" si="12"/>
        <v>4387.5</v>
      </c>
      <c r="L404" s="11">
        <f t="shared" si="13"/>
        <v>1754.9999999999998</v>
      </c>
      <c r="M404" s="12">
        <v>0.39999999999999997</v>
      </c>
      <c r="O404" s="14"/>
      <c r="P404" s="13"/>
    </row>
    <row r="405" spans="1:16" ht="15.75" customHeight="1" x14ac:dyDescent="0.25">
      <c r="A405" s="1"/>
      <c r="B405" s="7" t="s">
        <v>23</v>
      </c>
      <c r="C405" s="7">
        <v>1197831</v>
      </c>
      <c r="D405" s="8">
        <v>44380</v>
      </c>
      <c r="E405" s="7" t="s">
        <v>24</v>
      </c>
      <c r="F405" s="7" t="s">
        <v>25</v>
      </c>
      <c r="G405" s="7" t="s">
        <v>36</v>
      </c>
      <c r="H405" s="7" t="s">
        <v>20</v>
      </c>
      <c r="I405" s="9">
        <v>0.45</v>
      </c>
      <c r="J405" s="10">
        <v>5750</v>
      </c>
      <c r="K405" s="11">
        <f t="shared" si="12"/>
        <v>2587.5</v>
      </c>
      <c r="L405" s="11">
        <f t="shared" si="13"/>
        <v>1293.75</v>
      </c>
      <c r="M405" s="12">
        <v>0.5</v>
      </c>
      <c r="O405" s="14"/>
      <c r="P405" s="13"/>
    </row>
    <row r="406" spans="1:16" ht="15.75" customHeight="1" x14ac:dyDescent="0.25">
      <c r="A406" s="1"/>
      <c r="B406" s="7" t="s">
        <v>23</v>
      </c>
      <c r="C406" s="7">
        <v>1197831</v>
      </c>
      <c r="D406" s="8">
        <v>44380</v>
      </c>
      <c r="E406" s="7" t="s">
        <v>24</v>
      </c>
      <c r="F406" s="7" t="s">
        <v>25</v>
      </c>
      <c r="G406" s="7" t="s">
        <v>36</v>
      </c>
      <c r="H406" s="7" t="s">
        <v>21</v>
      </c>
      <c r="I406" s="9">
        <v>0.5</v>
      </c>
      <c r="J406" s="10">
        <v>5750</v>
      </c>
      <c r="K406" s="11">
        <f t="shared" si="12"/>
        <v>2875</v>
      </c>
      <c r="L406" s="11">
        <f t="shared" si="13"/>
        <v>1006.2499999999999</v>
      </c>
      <c r="M406" s="12">
        <v>0.35</v>
      </c>
      <c r="O406" s="14"/>
      <c r="P406" s="13"/>
    </row>
    <row r="407" spans="1:16" ht="15.75" customHeight="1" x14ac:dyDescent="0.25">
      <c r="A407" s="1"/>
      <c r="B407" s="7" t="s">
        <v>23</v>
      </c>
      <c r="C407" s="7">
        <v>1197831</v>
      </c>
      <c r="D407" s="8">
        <v>44380</v>
      </c>
      <c r="E407" s="7" t="s">
        <v>24</v>
      </c>
      <c r="F407" s="7" t="s">
        <v>25</v>
      </c>
      <c r="G407" s="7" t="s">
        <v>36</v>
      </c>
      <c r="H407" s="7" t="s">
        <v>22</v>
      </c>
      <c r="I407" s="9">
        <v>0.6</v>
      </c>
      <c r="J407" s="10">
        <v>8500</v>
      </c>
      <c r="K407" s="11">
        <f t="shared" si="12"/>
        <v>5100</v>
      </c>
      <c r="L407" s="11">
        <f t="shared" si="13"/>
        <v>2805</v>
      </c>
      <c r="M407" s="12">
        <v>0.55000000000000004</v>
      </c>
      <c r="O407" s="14"/>
      <c r="P407" s="13"/>
    </row>
    <row r="408" spans="1:16" ht="15.75" customHeight="1" x14ac:dyDescent="0.25">
      <c r="A408" s="1"/>
      <c r="B408" s="7" t="s">
        <v>23</v>
      </c>
      <c r="C408" s="7">
        <v>1197831</v>
      </c>
      <c r="D408" s="8">
        <v>44413</v>
      </c>
      <c r="E408" s="7" t="s">
        <v>24</v>
      </c>
      <c r="F408" s="7" t="s">
        <v>25</v>
      </c>
      <c r="G408" s="7" t="s">
        <v>36</v>
      </c>
      <c r="H408" s="7" t="s">
        <v>17</v>
      </c>
      <c r="I408" s="9">
        <v>0.5</v>
      </c>
      <c r="J408" s="10">
        <v>8000</v>
      </c>
      <c r="K408" s="11">
        <f t="shared" si="12"/>
        <v>4000</v>
      </c>
      <c r="L408" s="11">
        <f t="shared" si="13"/>
        <v>1599.9999999999998</v>
      </c>
      <c r="M408" s="12">
        <v>0.39999999999999997</v>
      </c>
      <c r="O408" s="14"/>
      <c r="P408" s="13"/>
    </row>
    <row r="409" spans="1:16" ht="15.75" customHeight="1" x14ac:dyDescent="0.25">
      <c r="A409" s="1"/>
      <c r="B409" s="7" t="s">
        <v>23</v>
      </c>
      <c r="C409" s="7">
        <v>1197831</v>
      </c>
      <c r="D409" s="8">
        <v>44413</v>
      </c>
      <c r="E409" s="7" t="s">
        <v>24</v>
      </c>
      <c r="F409" s="7" t="s">
        <v>25</v>
      </c>
      <c r="G409" s="7" t="s">
        <v>36</v>
      </c>
      <c r="H409" s="7" t="s">
        <v>18</v>
      </c>
      <c r="I409" s="9">
        <v>0.55000000000000004</v>
      </c>
      <c r="J409" s="10">
        <v>8000</v>
      </c>
      <c r="K409" s="11">
        <f t="shared" si="12"/>
        <v>4400</v>
      </c>
      <c r="L409" s="11">
        <f t="shared" si="13"/>
        <v>1759.9999999999998</v>
      </c>
      <c r="M409" s="12">
        <v>0.39999999999999997</v>
      </c>
      <c r="O409" s="14"/>
      <c r="P409" s="13"/>
    </row>
    <row r="410" spans="1:16" ht="15.75" customHeight="1" x14ac:dyDescent="0.25">
      <c r="A410" s="1"/>
      <c r="B410" s="7" t="s">
        <v>23</v>
      </c>
      <c r="C410" s="7">
        <v>1197831</v>
      </c>
      <c r="D410" s="8">
        <v>44413</v>
      </c>
      <c r="E410" s="7" t="s">
        <v>24</v>
      </c>
      <c r="F410" s="7" t="s">
        <v>25</v>
      </c>
      <c r="G410" s="7" t="s">
        <v>36</v>
      </c>
      <c r="H410" s="7" t="s">
        <v>19</v>
      </c>
      <c r="I410" s="9">
        <v>0.5</v>
      </c>
      <c r="J410" s="10">
        <v>9750</v>
      </c>
      <c r="K410" s="11">
        <f t="shared" si="12"/>
        <v>4875</v>
      </c>
      <c r="L410" s="11">
        <f t="shared" si="13"/>
        <v>1949.9999999999998</v>
      </c>
      <c r="M410" s="12">
        <v>0.39999999999999997</v>
      </c>
      <c r="O410" s="14"/>
      <c r="P410" s="13"/>
    </row>
    <row r="411" spans="1:16" ht="15.75" customHeight="1" x14ac:dyDescent="0.25">
      <c r="A411" s="1"/>
      <c r="B411" s="7" t="s">
        <v>23</v>
      </c>
      <c r="C411" s="7">
        <v>1197831</v>
      </c>
      <c r="D411" s="8">
        <v>44413</v>
      </c>
      <c r="E411" s="7" t="s">
        <v>24</v>
      </c>
      <c r="F411" s="7" t="s">
        <v>25</v>
      </c>
      <c r="G411" s="7" t="s">
        <v>36</v>
      </c>
      <c r="H411" s="7" t="s">
        <v>20</v>
      </c>
      <c r="I411" s="9">
        <v>0.5</v>
      </c>
      <c r="J411" s="10">
        <v>5250</v>
      </c>
      <c r="K411" s="11">
        <f t="shared" si="12"/>
        <v>2625</v>
      </c>
      <c r="L411" s="11">
        <f t="shared" si="13"/>
        <v>1312.5</v>
      </c>
      <c r="M411" s="12">
        <v>0.5</v>
      </c>
      <c r="O411" s="14"/>
      <c r="P411" s="13"/>
    </row>
    <row r="412" spans="1:16" ht="15.75" customHeight="1" x14ac:dyDescent="0.25">
      <c r="A412" s="1"/>
      <c r="B412" s="7" t="s">
        <v>23</v>
      </c>
      <c r="C412" s="7">
        <v>1197831</v>
      </c>
      <c r="D412" s="8">
        <v>44413</v>
      </c>
      <c r="E412" s="7" t="s">
        <v>24</v>
      </c>
      <c r="F412" s="7" t="s">
        <v>25</v>
      </c>
      <c r="G412" s="7" t="s">
        <v>36</v>
      </c>
      <c r="H412" s="7" t="s">
        <v>21</v>
      </c>
      <c r="I412" s="9">
        <v>0.55000000000000004</v>
      </c>
      <c r="J412" s="10">
        <v>5250</v>
      </c>
      <c r="K412" s="11">
        <f t="shared" si="12"/>
        <v>2887.5000000000005</v>
      </c>
      <c r="L412" s="11">
        <f t="shared" si="13"/>
        <v>1010.6250000000001</v>
      </c>
      <c r="M412" s="12">
        <v>0.35</v>
      </c>
      <c r="O412" s="14"/>
      <c r="P412" s="13"/>
    </row>
    <row r="413" spans="1:16" ht="15.75" customHeight="1" x14ac:dyDescent="0.25">
      <c r="A413" s="1"/>
      <c r="B413" s="7" t="s">
        <v>23</v>
      </c>
      <c r="C413" s="7">
        <v>1197831</v>
      </c>
      <c r="D413" s="8">
        <v>44413</v>
      </c>
      <c r="E413" s="7" t="s">
        <v>24</v>
      </c>
      <c r="F413" s="7" t="s">
        <v>25</v>
      </c>
      <c r="G413" s="7" t="s">
        <v>36</v>
      </c>
      <c r="H413" s="7" t="s">
        <v>22</v>
      </c>
      <c r="I413" s="9">
        <v>0.6</v>
      </c>
      <c r="J413" s="10">
        <v>7750</v>
      </c>
      <c r="K413" s="11">
        <f t="shared" si="12"/>
        <v>4650</v>
      </c>
      <c r="L413" s="11">
        <f t="shared" si="13"/>
        <v>2557.5</v>
      </c>
      <c r="M413" s="12">
        <v>0.55000000000000004</v>
      </c>
      <c r="O413" s="14"/>
      <c r="P413" s="13"/>
    </row>
    <row r="414" spans="1:16" ht="15.75" customHeight="1" x14ac:dyDescent="0.25">
      <c r="A414" s="1"/>
      <c r="B414" s="7" t="s">
        <v>23</v>
      </c>
      <c r="C414" s="7">
        <v>1197831</v>
      </c>
      <c r="D414" s="8">
        <v>44441</v>
      </c>
      <c r="E414" s="7" t="s">
        <v>24</v>
      </c>
      <c r="F414" s="7" t="s">
        <v>25</v>
      </c>
      <c r="G414" s="7" t="s">
        <v>36</v>
      </c>
      <c r="H414" s="7" t="s">
        <v>17</v>
      </c>
      <c r="I414" s="9">
        <v>0.55000000000000004</v>
      </c>
      <c r="J414" s="10">
        <v>7250</v>
      </c>
      <c r="K414" s="11">
        <f t="shared" si="12"/>
        <v>3987.5000000000005</v>
      </c>
      <c r="L414" s="11">
        <f t="shared" si="13"/>
        <v>1595</v>
      </c>
      <c r="M414" s="12">
        <v>0.39999999999999997</v>
      </c>
      <c r="O414" s="14"/>
      <c r="P414" s="13"/>
    </row>
    <row r="415" spans="1:16" ht="15.75" customHeight="1" x14ac:dyDescent="0.25">
      <c r="A415" s="1"/>
      <c r="B415" s="7" t="s">
        <v>23</v>
      </c>
      <c r="C415" s="7">
        <v>1197831</v>
      </c>
      <c r="D415" s="8">
        <v>44441</v>
      </c>
      <c r="E415" s="7" t="s">
        <v>24</v>
      </c>
      <c r="F415" s="7" t="s">
        <v>25</v>
      </c>
      <c r="G415" s="7" t="s">
        <v>36</v>
      </c>
      <c r="H415" s="7" t="s">
        <v>18</v>
      </c>
      <c r="I415" s="9">
        <v>0.55000000000000004</v>
      </c>
      <c r="J415" s="10">
        <v>6750</v>
      </c>
      <c r="K415" s="11">
        <f t="shared" si="12"/>
        <v>3712.5000000000005</v>
      </c>
      <c r="L415" s="11">
        <f t="shared" si="13"/>
        <v>1485</v>
      </c>
      <c r="M415" s="12">
        <v>0.39999999999999997</v>
      </c>
      <c r="O415" s="14"/>
      <c r="P415" s="13"/>
    </row>
    <row r="416" spans="1:16" ht="15.75" customHeight="1" x14ac:dyDescent="0.25">
      <c r="A416" s="1"/>
      <c r="B416" s="7" t="s">
        <v>23</v>
      </c>
      <c r="C416" s="7">
        <v>1197831</v>
      </c>
      <c r="D416" s="8">
        <v>44441</v>
      </c>
      <c r="E416" s="7" t="s">
        <v>24</v>
      </c>
      <c r="F416" s="7" t="s">
        <v>25</v>
      </c>
      <c r="G416" s="7" t="s">
        <v>36</v>
      </c>
      <c r="H416" s="7" t="s">
        <v>19</v>
      </c>
      <c r="I416" s="9">
        <v>0.6</v>
      </c>
      <c r="J416" s="10">
        <v>7250</v>
      </c>
      <c r="K416" s="11">
        <f t="shared" si="12"/>
        <v>4350</v>
      </c>
      <c r="L416" s="11">
        <f t="shared" si="13"/>
        <v>1739.9999999999998</v>
      </c>
      <c r="M416" s="12">
        <v>0.39999999999999997</v>
      </c>
      <c r="O416" s="14"/>
      <c r="P416" s="13"/>
    </row>
    <row r="417" spans="1:16" ht="15.75" customHeight="1" x14ac:dyDescent="0.25">
      <c r="A417" s="1"/>
      <c r="B417" s="7" t="s">
        <v>23</v>
      </c>
      <c r="C417" s="7">
        <v>1197831</v>
      </c>
      <c r="D417" s="8">
        <v>44441</v>
      </c>
      <c r="E417" s="7" t="s">
        <v>24</v>
      </c>
      <c r="F417" s="7" t="s">
        <v>25</v>
      </c>
      <c r="G417" s="7" t="s">
        <v>36</v>
      </c>
      <c r="H417" s="7" t="s">
        <v>20</v>
      </c>
      <c r="I417" s="9">
        <v>0.6</v>
      </c>
      <c r="J417" s="10">
        <v>4500</v>
      </c>
      <c r="K417" s="11">
        <f t="shared" si="12"/>
        <v>2700</v>
      </c>
      <c r="L417" s="11">
        <f t="shared" si="13"/>
        <v>1350</v>
      </c>
      <c r="M417" s="12">
        <v>0.5</v>
      </c>
      <c r="O417" s="14"/>
      <c r="P417" s="13"/>
    </row>
    <row r="418" spans="1:16" ht="15.75" customHeight="1" x14ac:dyDescent="0.25">
      <c r="A418" s="1"/>
      <c r="B418" s="7" t="s">
        <v>23</v>
      </c>
      <c r="C418" s="7">
        <v>1197831</v>
      </c>
      <c r="D418" s="8">
        <v>44441</v>
      </c>
      <c r="E418" s="7" t="s">
        <v>24</v>
      </c>
      <c r="F418" s="7" t="s">
        <v>25</v>
      </c>
      <c r="G418" s="7" t="s">
        <v>36</v>
      </c>
      <c r="H418" s="7" t="s">
        <v>21</v>
      </c>
      <c r="I418" s="9">
        <v>0.55000000000000004</v>
      </c>
      <c r="J418" s="10">
        <v>4500</v>
      </c>
      <c r="K418" s="11">
        <f t="shared" si="12"/>
        <v>2475</v>
      </c>
      <c r="L418" s="11">
        <f t="shared" si="13"/>
        <v>866.25</v>
      </c>
      <c r="M418" s="12">
        <v>0.35</v>
      </c>
      <c r="O418" s="14"/>
      <c r="P418" s="13"/>
    </row>
    <row r="419" spans="1:16" ht="15.75" customHeight="1" x14ac:dyDescent="0.25">
      <c r="A419" s="1"/>
      <c r="B419" s="7" t="s">
        <v>23</v>
      </c>
      <c r="C419" s="7">
        <v>1197831</v>
      </c>
      <c r="D419" s="8">
        <v>44441</v>
      </c>
      <c r="E419" s="7" t="s">
        <v>24</v>
      </c>
      <c r="F419" s="7" t="s">
        <v>25</v>
      </c>
      <c r="G419" s="7" t="s">
        <v>36</v>
      </c>
      <c r="H419" s="7" t="s">
        <v>22</v>
      </c>
      <c r="I419" s="9">
        <v>0.5</v>
      </c>
      <c r="J419" s="10">
        <v>6750</v>
      </c>
      <c r="K419" s="11">
        <f t="shared" si="12"/>
        <v>3375</v>
      </c>
      <c r="L419" s="11">
        <f t="shared" si="13"/>
        <v>1856.2500000000002</v>
      </c>
      <c r="M419" s="12">
        <v>0.55000000000000004</v>
      </c>
      <c r="O419" s="14"/>
      <c r="P419" s="13"/>
    </row>
    <row r="420" spans="1:16" ht="15.75" customHeight="1" x14ac:dyDescent="0.25">
      <c r="A420" s="1"/>
      <c r="B420" s="7" t="s">
        <v>23</v>
      </c>
      <c r="C420" s="7">
        <v>1197831</v>
      </c>
      <c r="D420" s="8">
        <v>44470</v>
      </c>
      <c r="E420" s="7" t="s">
        <v>24</v>
      </c>
      <c r="F420" s="7" t="s">
        <v>25</v>
      </c>
      <c r="G420" s="7" t="s">
        <v>36</v>
      </c>
      <c r="H420" s="7" t="s">
        <v>17</v>
      </c>
      <c r="I420" s="9">
        <v>0.4</v>
      </c>
      <c r="J420" s="10">
        <v>6250</v>
      </c>
      <c r="K420" s="11">
        <f t="shared" si="12"/>
        <v>2500</v>
      </c>
      <c r="L420" s="11">
        <f t="shared" si="13"/>
        <v>999.99999999999989</v>
      </c>
      <c r="M420" s="12">
        <v>0.39999999999999997</v>
      </c>
      <c r="O420" s="14"/>
      <c r="P420" s="13"/>
    </row>
    <row r="421" spans="1:16" ht="15.75" customHeight="1" x14ac:dyDescent="0.25">
      <c r="A421" s="1"/>
      <c r="B421" s="7" t="s">
        <v>23</v>
      </c>
      <c r="C421" s="7">
        <v>1197831</v>
      </c>
      <c r="D421" s="8">
        <v>44470</v>
      </c>
      <c r="E421" s="7" t="s">
        <v>24</v>
      </c>
      <c r="F421" s="7" t="s">
        <v>25</v>
      </c>
      <c r="G421" s="7" t="s">
        <v>36</v>
      </c>
      <c r="H421" s="7" t="s">
        <v>18</v>
      </c>
      <c r="I421" s="9">
        <v>0.4</v>
      </c>
      <c r="J421" s="10">
        <v>6250</v>
      </c>
      <c r="K421" s="11">
        <f t="shared" si="12"/>
        <v>2500</v>
      </c>
      <c r="L421" s="11">
        <f t="shared" si="13"/>
        <v>999.99999999999989</v>
      </c>
      <c r="M421" s="12">
        <v>0.39999999999999997</v>
      </c>
      <c r="O421" s="14"/>
      <c r="P421" s="13"/>
    </row>
    <row r="422" spans="1:16" ht="15.75" customHeight="1" x14ac:dyDescent="0.25">
      <c r="A422" s="1"/>
      <c r="B422" s="7" t="s">
        <v>23</v>
      </c>
      <c r="C422" s="7">
        <v>1197831</v>
      </c>
      <c r="D422" s="8">
        <v>44470</v>
      </c>
      <c r="E422" s="7" t="s">
        <v>24</v>
      </c>
      <c r="F422" s="7" t="s">
        <v>25</v>
      </c>
      <c r="G422" s="7" t="s">
        <v>36</v>
      </c>
      <c r="H422" s="7" t="s">
        <v>19</v>
      </c>
      <c r="I422" s="9">
        <v>0.45</v>
      </c>
      <c r="J422" s="10">
        <v>5750</v>
      </c>
      <c r="K422" s="11">
        <f t="shared" si="12"/>
        <v>2587.5</v>
      </c>
      <c r="L422" s="11">
        <f t="shared" si="13"/>
        <v>1035</v>
      </c>
      <c r="M422" s="12">
        <v>0.39999999999999997</v>
      </c>
      <c r="O422" s="14"/>
      <c r="P422" s="13"/>
    </row>
    <row r="423" spans="1:16" ht="15.75" customHeight="1" x14ac:dyDescent="0.25">
      <c r="A423" s="1"/>
      <c r="B423" s="7" t="s">
        <v>23</v>
      </c>
      <c r="C423" s="7">
        <v>1197831</v>
      </c>
      <c r="D423" s="8">
        <v>44470</v>
      </c>
      <c r="E423" s="7" t="s">
        <v>24</v>
      </c>
      <c r="F423" s="7" t="s">
        <v>25</v>
      </c>
      <c r="G423" s="7" t="s">
        <v>36</v>
      </c>
      <c r="H423" s="7" t="s">
        <v>20</v>
      </c>
      <c r="I423" s="9">
        <v>0.45</v>
      </c>
      <c r="J423" s="10">
        <v>4250</v>
      </c>
      <c r="K423" s="11">
        <f t="shared" si="12"/>
        <v>1912.5</v>
      </c>
      <c r="L423" s="11">
        <f t="shared" si="13"/>
        <v>956.25</v>
      </c>
      <c r="M423" s="12">
        <v>0.5</v>
      </c>
      <c r="O423" s="14"/>
      <c r="P423" s="13"/>
    </row>
    <row r="424" spans="1:16" ht="15.75" customHeight="1" x14ac:dyDescent="0.25">
      <c r="A424" s="1"/>
      <c r="B424" s="7" t="s">
        <v>23</v>
      </c>
      <c r="C424" s="7">
        <v>1197831</v>
      </c>
      <c r="D424" s="8">
        <v>44470</v>
      </c>
      <c r="E424" s="7" t="s">
        <v>24</v>
      </c>
      <c r="F424" s="7" t="s">
        <v>25</v>
      </c>
      <c r="G424" s="7" t="s">
        <v>36</v>
      </c>
      <c r="H424" s="7" t="s">
        <v>21</v>
      </c>
      <c r="I424" s="9">
        <v>0.4</v>
      </c>
      <c r="J424" s="10">
        <v>4000</v>
      </c>
      <c r="K424" s="11">
        <f t="shared" si="12"/>
        <v>1600</v>
      </c>
      <c r="L424" s="11">
        <f t="shared" si="13"/>
        <v>560</v>
      </c>
      <c r="M424" s="12">
        <v>0.35</v>
      </c>
      <c r="O424" s="14"/>
      <c r="P424" s="13"/>
    </row>
    <row r="425" spans="1:16" ht="15.75" customHeight="1" x14ac:dyDescent="0.25">
      <c r="A425" s="1"/>
      <c r="B425" s="7" t="s">
        <v>23</v>
      </c>
      <c r="C425" s="7">
        <v>1197831</v>
      </c>
      <c r="D425" s="8">
        <v>44470</v>
      </c>
      <c r="E425" s="7" t="s">
        <v>24</v>
      </c>
      <c r="F425" s="7" t="s">
        <v>25</v>
      </c>
      <c r="G425" s="7" t="s">
        <v>36</v>
      </c>
      <c r="H425" s="7" t="s">
        <v>22</v>
      </c>
      <c r="I425" s="9">
        <v>0.5</v>
      </c>
      <c r="J425" s="10">
        <v>5750</v>
      </c>
      <c r="K425" s="11">
        <f t="shared" si="12"/>
        <v>2875</v>
      </c>
      <c r="L425" s="11">
        <f t="shared" si="13"/>
        <v>1581.2500000000002</v>
      </c>
      <c r="M425" s="12">
        <v>0.55000000000000004</v>
      </c>
      <c r="O425" s="14"/>
      <c r="P425" s="13"/>
    </row>
    <row r="426" spans="1:16" ht="15.75" customHeight="1" x14ac:dyDescent="0.25">
      <c r="A426" s="1"/>
      <c r="B426" s="7" t="s">
        <v>23</v>
      </c>
      <c r="C426" s="7">
        <v>1197831</v>
      </c>
      <c r="D426" s="8">
        <v>44502</v>
      </c>
      <c r="E426" s="7" t="s">
        <v>24</v>
      </c>
      <c r="F426" s="7" t="s">
        <v>25</v>
      </c>
      <c r="G426" s="7" t="s">
        <v>36</v>
      </c>
      <c r="H426" s="7" t="s">
        <v>17</v>
      </c>
      <c r="I426" s="9">
        <v>0.4</v>
      </c>
      <c r="J426" s="10">
        <v>7250</v>
      </c>
      <c r="K426" s="11">
        <f t="shared" si="12"/>
        <v>2900</v>
      </c>
      <c r="L426" s="11">
        <f t="shared" si="13"/>
        <v>1160</v>
      </c>
      <c r="M426" s="12">
        <v>0.39999999999999997</v>
      </c>
      <c r="O426" s="14"/>
      <c r="P426" s="13"/>
    </row>
    <row r="427" spans="1:16" ht="15.75" customHeight="1" x14ac:dyDescent="0.25">
      <c r="A427" s="1"/>
      <c r="B427" s="7" t="s">
        <v>23</v>
      </c>
      <c r="C427" s="7">
        <v>1197831</v>
      </c>
      <c r="D427" s="8">
        <v>44502</v>
      </c>
      <c r="E427" s="7" t="s">
        <v>24</v>
      </c>
      <c r="F427" s="7" t="s">
        <v>25</v>
      </c>
      <c r="G427" s="7" t="s">
        <v>36</v>
      </c>
      <c r="H427" s="7" t="s">
        <v>18</v>
      </c>
      <c r="I427" s="9">
        <v>0.4</v>
      </c>
      <c r="J427" s="10">
        <v>7250</v>
      </c>
      <c r="K427" s="11">
        <f t="shared" si="12"/>
        <v>2900</v>
      </c>
      <c r="L427" s="11">
        <f t="shared" si="13"/>
        <v>1160</v>
      </c>
      <c r="M427" s="12">
        <v>0.39999999999999997</v>
      </c>
      <c r="O427" s="14"/>
      <c r="P427" s="13"/>
    </row>
    <row r="428" spans="1:16" ht="15.75" customHeight="1" x14ac:dyDescent="0.25">
      <c r="A428" s="1"/>
      <c r="B428" s="7" t="s">
        <v>23</v>
      </c>
      <c r="C428" s="7">
        <v>1197831</v>
      </c>
      <c r="D428" s="8">
        <v>44502</v>
      </c>
      <c r="E428" s="7" t="s">
        <v>24</v>
      </c>
      <c r="F428" s="7" t="s">
        <v>25</v>
      </c>
      <c r="G428" s="7" t="s">
        <v>36</v>
      </c>
      <c r="H428" s="7" t="s">
        <v>19</v>
      </c>
      <c r="I428" s="9">
        <v>0.65</v>
      </c>
      <c r="J428" s="10">
        <v>6500</v>
      </c>
      <c r="K428" s="11">
        <f t="shared" si="12"/>
        <v>4225</v>
      </c>
      <c r="L428" s="11">
        <f t="shared" si="13"/>
        <v>1689.9999999999998</v>
      </c>
      <c r="M428" s="12">
        <v>0.39999999999999997</v>
      </c>
      <c r="O428" s="14"/>
      <c r="P428" s="13"/>
    </row>
    <row r="429" spans="1:16" ht="15.75" customHeight="1" x14ac:dyDescent="0.25">
      <c r="A429" s="1"/>
      <c r="B429" s="7" t="s">
        <v>23</v>
      </c>
      <c r="C429" s="7">
        <v>1197831</v>
      </c>
      <c r="D429" s="8">
        <v>44502</v>
      </c>
      <c r="E429" s="7" t="s">
        <v>24</v>
      </c>
      <c r="F429" s="7" t="s">
        <v>25</v>
      </c>
      <c r="G429" s="7" t="s">
        <v>36</v>
      </c>
      <c r="H429" s="7" t="s">
        <v>20</v>
      </c>
      <c r="I429" s="9">
        <v>0.65</v>
      </c>
      <c r="J429" s="10">
        <v>5000</v>
      </c>
      <c r="K429" s="11">
        <f t="shared" si="12"/>
        <v>3250</v>
      </c>
      <c r="L429" s="11">
        <f t="shared" si="13"/>
        <v>1625</v>
      </c>
      <c r="M429" s="12">
        <v>0.5</v>
      </c>
      <c r="O429" s="14"/>
      <c r="P429" s="13"/>
    </row>
    <row r="430" spans="1:16" ht="15.75" customHeight="1" x14ac:dyDescent="0.25">
      <c r="A430" s="1"/>
      <c r="B430" s="7" t="s">
        <v>23</v>
      </c>
      <c r="C430" s="7">
        <v>1197831</v>
      </c>
      <c r="D430" s="8">
        <v>44502</v>
      </c>
      <c r="E430" s="7" t="s">
        <v>24</v>
      </c>
      <c r="F430" s="7" t="s">
        <v>25</v>
      </c>
      <c r="G430" s="7" t="s">
        <v>36</v>
      </c>
      <c r="H430" s="7" t="s">
        <v>21</v>
      </c>
      <c r="I430" s="9">
        <v>0.6</v>
      </c>
      <c r="J430" s="10">
        <v>4750</v>
      </c>
      <c r="K430" s="11">
        <f t="shared" si="12"/>
        <v>2850</v>
      </c>
      <c r="L430" s="11">
        <f t="shared" si="13"/>
        <v>997.49999999999989</v>
      </c>
      <c r="M430" s="12">
        <v>0.35</v>
      </c>
      <c r="O430" s="14"/>
      <c r="P430" s="13"/>
    </row>
    <row r="431" spans="1:16" ht="15.75" customHeight="1" x14ac:dyDescent="0.25">
      <c r="A431" s="1"/>
      <c r="B431" s="7" t="s">
        <v>23</v>
      </c>
      <c r="C431" s="7">
        <v>1197831</v>
      </c>
      <c r="D431" s="8">
        <v>44502</v>
      </c>
      <c r="E431" s="7" t="s">
        <v>24</v>
      </c>
      <c r="F431" s="7" t="s">
        <v>25</v>
      </c>
      <c r="G431" s="7" t="s">
        <v>36</v>
      </c>
      <c r="H431" s="7" t="s">
        <v>22</v>
      </c>
      <c r="I431" s="9">
        <v>0.70000000000000007</v>
      </c>
      <c r="J431" s="10">
        <v>6750</v>
      </c>
      <c r="K431" s="11">
        <f t="shared" si="12"/>
        <v>4725</v>
      </c>
      <c r="L431" s="11">
        <f t="shared" si="13"/>
        <v>2598.75</v>
      </c>
      <c r="M431" s="12">
        <v>0.55000000000000004</v>
      </c>
      <c r="O431" s="14"/>
      <c r="P431" s="13"/>
    </row>
    <row r="432" spans="1:16" ht="15.75" customHeight="1" x14ac:dyDescent="0.25">
      <c r="A432" s="1"/>
      <c r="B432" s="7" t="s">
        <v>23</v>
      </c>
      <c r="C432" s="7">
        <v>1197831</v>
      </c>
      <c r="D432" s="8">
        <v>44531</v>
      </c>
      <c r="E432" s="7" t="s">
        <v>24</v>
      </c>
      <c r="F432" s="7" t="s">
        <v>25</v>
      </c>
      <c r="G432" s="7" t="s">
        <v>36</v>
      </c>
      <c r="H432" s="7" t="s">
        <v>17</v>
      </c>
      <c r="I432" s="9">
        <v>0.6</v>
      </c>
      <c r="J432" s="10">
        <v>8250</v>
      </c>
      <c r="K432" s="11">
        <f t="shared" si="12"/>
        <v>4950</v>
      </c>
      <c r="L432" s="11">
        <f t="shared" si="13"/>
        <v>1979.9999999999998</v>
      </c>
      <c r="M432" s="12">
        <v>0.39999999999999997</v>
      </c>
      <c r="O432" s="14"/>
      <c r="P432" s="13"/>
    </row>
    <row r="433" spans="1:17" ht="15.75" customHeight="1" x14ac:dyDescent="0.25">
      <c r="A433" s="1"/>
      <c r="B433" s="7" t="s">
        <v>23</v>
      </c>
      <c r="C433" s="7">
        <v>1197831</v>
      </c>
      <c r="D433" s="8">
        <v>44531</v>
      </c>
      <c r="E433" s="7" t="s">
        <v>24</v>
      </c>
      <c r="F433" s="7" t="s">
        <v>25</v>
      </c>
      <c r="G433" s="7" t="s">
        <v>36</v>
      </c>
      <c r="H433" s="7" t="s">
        <v>18</v>
      </c>
      <c r="I433" s="9">
        <v>0.6</v>
      </c>
      <c r="J433" s="10">
        <v>8250</v>
      </c>
      <c r="K433" s="11">
        <f t="shared" si="12"/>
        <v>4950</v>
      </c>
      <c r="L433" s="11">
        <f t="shared" si="13"/>
        <v>1979.9999999999998</v>
      </c>
      <c r="M433" s="12">
        <v>0.39999999999999997</v>
      </c>
      <c r="O433" s="14"/>
      <c r="P433" s="13"/>
    </row>
    <row r="434" spans="1:17" ht="15.75" customHeight="1" x14ac:dyDescent="0.25">
      <c r="A434" s="1"/>
      <c r="B434" s="7" t="s">
        <v>23</v>
      </c>
      <c r="C434" s="7">
        <v>1197831</v>
      </c>
      <c r="D434" s="8">
        <v>44531</v>
      </c>
      <c r="E434" s="7" t="s">
        <v>24</v>
      </c>
      <c r="F434" s="7" t="s">
        <v>25</v>
      </c>
      <c r="G434" s="7" t="s">
        <v>36</v>
      </c>
      <c r="H434" s="7" t="s">
        <v>19</v>
      </c>
      <c r="I434" s="9">
        <v>0.65</v>
      </c>
      <c r="J434" s="10">
        <v>7250</v>
      </c>
      <c r="K434" s="11">
        <f t="shared" si="12"/>
        <v>4712.5</v>
      </c>
      <c r="L434" s="11">
        <f t="shared" si="13"/>
        <v>1884.9999999999998</v>
      </c>
      <c r="M434" s="12">
        <v>0.39999999999999997</v>
      </c>
      <c r="O434" s="14"/>
      <c r="P434" s="13"/>
    </row>
    <row r="435" spans="1:17" ht="15.75" customHeight="1" x14ac:dyDescent="0.25">
      <c r="A435" s="1"/>
      <c r="B435" s="7" t="s">
        <v>23</v>
      </c>
      <c r="C435" s="7">
        <v>1197831</v>
      </c>
      <c r="D435" s="8">
        <v>44531</v>
      </c>
      <c r="E435" s="7" t="s">
        <v>24</v>
      </c>
      <c r="F435" s="7" t="s">
        <v>25</v>
      </c>
      <c r="G435" s="7" t="s">
        <v>36</v>
      </c>
      <c r="H435" s="7" t="s">
        <v>20</v>
      </c>
      <c r="I435" s="9">
        <v>0.65</v>
      </c>
      <c r="J435" s="10">
        <v>5750</v>
      </c>
      <c r="K435" s="11">
        <f t="shared" si="12"/>
        <v>3737.5</v>
      </c>
      <c r="L435" s="11">
        <f t="shared" si="13"/>
        <v>1868.75</v>
      </c>
      <c r="M435" s="12">
        <v>0.5</v>
      </c>
      <c r="O435" s="14"/>
      <c r="P435" s="13"/>
    </row>
    <row r="436" spans="1:17" ht="15.75" customHeight="1" x14ac:dyDescent="0.25">
      <c r="A436" s="1"/>
      <c r="B436" s="7" t="s">
        <v>23</v>
      </c>
      <c r="C436" s="7">
        <v>1197831</v>
      </c>
      <c r="D436" s="8">
        <v>44531</v>
      </c>
      <c r="E436" s="7" t="s">
        <v>24</v>
      </c>
      <c r="F436" s="7" t="s">
        <v>25</v>
      </c>
      <c r="G436" s="7" t="s">
        <v>36</v>
      </c>
      <c r="H436" s="7" t="s">
        <v>21</v>
      </c>
      <c r="I436" s="9">
        <v>0.6</v>
      </c>
      <c r="J436" s="10">
        <v>5250</v>
      </c>
      <c r="K436" s="11">
        <f t="shared" si="12"/>
        <v>3150</v>
      </c>
      <c r="L436" s="11">
        <f t="shared" si="13"/>
        <v>1102.5</v>
      </c>
      <c r="M436" s="12">
        <v>0.35</v>
      </c>
      <c r="O436" s="14"/>
      <c r="P436" s="13"/>
    </row>
    <row r="437" spans="1:17" ht="15.75" customHeight="1" x14ac:dyDescent="0.25">
      <c r="A437" s="1"/>
      <c r="B437" s="7" t="s">
        <v>23</v>
      </c>
      <c r="C437" s="7">
        <v>1197831</v>
      </c>
      <c r="D437" s="8">
        <v>44531</v>
      </c>
      <c r="E437" s="7" t="s">
        <v>24</v>
      </c>
      <c r="F437" s="7" t="s">
        <v>25</v>
      </c>
      <c r="G437" s="7" t="s">
        <v>36</v>
      </c>
      <c r="H437" s="7" t="s">
        <v>22</v>
      </c>
      <c r="I437" s="9">
        <v>0.70000000000000007</v>
      </c>
      <c r="J437" s="10">
        <v>7750</v>
      </c>
      <c r="K437" s="11">
        <f t="shared" si="12"/>
        <v>5425.0000000000009</v>
      </c>
      <c r="L437" s="11">
        <f t="shared" si="13"/>
        <v>2983.7500000000009</v>
      </c>
      <c r="M437" s="12">
        <v>0.55000000000000004</v>
      </c>
      <c r="O437" s="14"/>
      <c r="P437" s="13"/>
    </row>
    <row r="438" spans="1:17" ht="15.75" customHeight="1" x14ac:dyDescent="0.25">
      <c r="A438" s="1"/>
      <c r="B438" s="7" t="s">
        <v>14</v>
      </c>
      <c r="C438" s="7">
        <v>1185732</v>
      </c>
      <c r="D438" s="8">
        <v>44203</v>
      </c>
      <c r="E438" s="7" t="s">
        <v>15</v>
      </c>
      <c r="F438" s="7" t="s">
        <v>37</v>
      </c>
      <c r="G438" s="7" t="s">
        <v>38</v>
      </c>
      <c r="H438" s="7" t="s">
        <v>17</v>
      </c>
      <c r="I438" s="9">
        <v>0.45</v>
      </c>
      <c r="J438" s="10">
        <v>4250</v>
      </c>
      <c r="K438" s="11">
        <f t="shared" si="12"/>
        <v>1912.5</v>
      </c>
      <c r="L438" s="11">
        <f t="shared" si="13"/>
        <v>1051.875</v>
      </c>
      <c r="M438" s="12">
        <v>0.55000000000000004</v>
      </c>
      <c r="O438" s="15"/>
      <c r="P438" s="13"/>
      <c r="Q438" s="16"/>
    </row>
    <row r="439" spans="1:17" ht="15.75" customHeight="1" x14ac:dyDescent="0.25">
      <c r="A439" s="1"/>
      <c r="B439" s="7" t="s">
        <v>14</v>
      </c>
      <c r="C439" s="7">
        <v>1185732</v>
      </c>
      <c r="D439" s="8">
        <v>44203</v>
      </c>
      <c r="E439" s="7" t="s">
        <v>15</v>
      </c>
      <c r="F439" s="7" t="s">
        <v>37</v>
      </c>
      <c r="G439" s="7" t="s">
        <v>38</v>
      </c>
      <c r="H439" s="7" t="s">
        <v>18</v>
      </c>
      <c r="I439" s="9">
        <v>0.45</v>
      </c>
      <c r="J439" s="10">
        <v>2250</v>
      </c>
      <c r="K439" s="11">
        <f t="shared" si="12"/>
        <v>1012.5</v>
      </c>
      <c r="L439" s="11">
        <f t="shared" si="13"/>
        <v>354.375</v>
      </c>
      <c r="M439" s="12">
        <v>0.35</v>
      </c>
      <c r="O439" s="15"/>
      <c r="P439" s="13"/>
      <c r="Q439" s="16"/>
    </row>
    <row r="440" spans="1:17" ht="15.75" customHeight="1" x14ac:dyDescent="0.25">
      <c r="A440" s="1"/>
      <c r="B440" s="7" t="s">
        <v>14</v>
      </c>
      <c r="C440" s="7">
        <v>1185732</v>
      </c>
      <c r="D440" s="8">
        <v>44203</v>
      </c>
      <c r="E440" s="7" t="s">
        <v>15</v>
      </c>
      <c r="F440" s="7" t="s">
        <v>37</v>
      </c>
      <c r="G440" s="7" t="s">
        <v>38</v>
      </c>
      <c r="H440" s="7" t="s">
        <v>19</v>
      </c>
      <c r="I440" s="9">
        <v>0.35000000000000003</v>
      </c>
      <c r="J440" s="10">
        <v>2250</v>
      </c>
      <c r="K440" s="11">
        <f t="shared" si="12"/>
        <v>787.50000000000011</v>
      </c>
      <c r="L440" s="11">
        <f t="shared" si="13"/>
        <v>315</v>
      </c>
      <c r="M440" s="12">
        <v>0.39999999999999997</v>
      </c>
      <c r="O440" s="15"/>
      <c r="P440" s="13"/>
      <c r="Q440" s="16"/>
    </row>
    <row r="441" spans="1:17" ht="15.75" customHeight="1" x14ac:dyDescent="0.25">
      <c r="A441" s="1"/>
      <c r="B441" s="7" t="s">
        <v>14</v>
      </c>
      <c r="C441" s="7">
        <v>1185732</v>
      </c>
      <c r="D441" s="8">
        <v>44203</v>
      </c>
      <c r="E441" s="7" t="s">
        <v>15</v>
      </c>
      <c r="F441" s="7" t="s">
        <v>37</v>
      </c>
      <c r="G441" s="7" t="s">
        <v>38</v>
      </c>
      <c r="H441" s="7" t="s">
        <v>20</v>
      </c>
      <c r="I441" s="9">
        <v>0.4</v>
      </c>
      <c r="J441" s="10">
        <v>750</v>
      </c>
      <c r="K441" s="11">
        <f t="shared" si="12"/>
        <v>300</v>
      </c>
      <c r="L441" s="11">
        <f t="shared" si="13"/>
        <v>119.99999999999999</v>
      </c>
      <c r="M441" s="12">
        <v>0.39999999999999997</v>
      </c>
      <c r="O441" s="15"/>
      <c r="P441" s="13"/>
      <c r="Q441" s="16"/>
    </row>
    <row r="442" spans="1:17" ht="15.75" customHeight="1" x14ac:dyDescent="0.25">
      <c r="A442" s="1"/>
      <c r="B442" s="7" t="s">
        <v>14</v>
      </c>
      <c r="C442" s="7">
        <v>1185732</v>
      </c>
      <c r="D442" s="8">
        <v>44203</v>
      </c>
      <c r="E442" s="7" t="s">
        <v>15</v>
      </c>
      <c r="F442" s="7" t="s">
        <v>37</v>
      </c>
      <c r="G442" s="7" t="s">
        <v>38</v>
      </c>
      <c r="H442" s="7" t="s">
        <v>21</v>
      </c>
      <c r="I442" s="9">
        <v>0.54999999999999993</v>
      </c>
      <c r="J442" s="10">
        <v>1250</v>
      </c>
      <c r="K442" s="11">
        <f t="shared" si="12"/>
        <v>687.49999999999989</v>
      </c>
      <c r="L442" s="11">
        <f t="shared" si="13"/>
        <v>240.62499999999994</v>
      </c>
      <c r="M442" s="12">
        <v>0.35</v>
      </c>
      <c r="O442" s="15"/>
      <c r="P442" s="13"/>
      <c r="Q442" s="16"/>
    </row>
    <row r="443" spans="1:17" ht="15.75" customHeight="1" x14ac:dyDescent="0.25">
      <c r="A443" s="1"/>
      <c r="B443" s="7" t="s">
        <v>14</v>
      </c>
      <c r="C443" s="7">
        <v>1185732</v>
      </c>
      <c r="D443" s="8">
        <v>44203</v>
      </c>
      <c r="E443" s="7" t="s">
        <v>15</v>
      </c>
      <c r="F443" s="7" t="s">
        <v>37</v>
      </c>
      <c r="G443" s="7" t="s">
        <v>38</v>
      </c>
      <c r="H443" s="7" t="s">
        <v>22</v>
      </c>
      <c r="I443" s="9">
        <v>0.45</v>
      </c>
      <c r="J443" s="10">
        <v>2250</v>
      </c>
      <c r="K443" s="11">
        <f t="shared" si="12"/>
        <v>1012.5</v>
      </c>
      <c r="L443" s="11">
        <f t="shared" si="13"/>
        <v>303.75</v>
      </c>
      <c r="M443" s="12">
        <v>0.3</v>
      </c>
      <c r="O443" s="15"/>
      <c r="P443" s="13"/>
      <c r="Q443" s="16"/>
    </row>
    <row r="444" spans="1:17" ht="15.75" customHeight="1" x14ac:dyDescent="0.25">
      <c r="A444" s="1"/>
      <c r="B444" s="7" t="s">
        <v>14</v>
      </c>
      <c r="C444" s="7">
        <v>1185732</v>
      </c>
      <c r="D444" s="8">
        <v>44232</v>
      </c>
      <c r="E444" s="7" t="s">
        <v>15</v>
      </c>
      <c r="F444" s="7" t="s">
        <v>37</v>
      </c>
      <c r="G444" s="7" t="s">
        <v>38</v>
      </c>
      <c r="H444" s="7" t="s">
        <v>17</v>
      </c>
      <c r="I444" s="9">
        <v>0.45</v>
      </c>
      <c r="J444" s="10">
        <v>4750</v>
      </c>
      <c r="K444" s="11">
        <f t="shared" si="12"/>
        <v>2137.5</v>
      </c>
      <c r="L444" s="11">
        <f t="shared" si="13"/>
        <v>1175.625</v>
      </c>
      <c r="M444" s="12">
        <v>0.55000000000000004</v>
      </c>
      <c r="O444" s="15"/>
      <c r="P444" s="13"/>
      <c r="Q444" s="16"/>
    </row>
    <row r="445" spans="1:17" ht="15.75" customHeight="1" x14ac:dyDescent="0.25">
      <c r="A445" s="1"/>
      <c r="B445" s="7" t="s">
        <v>14</v>
      </c>
      <c r="C445" s="7">
        <v>1185732</v>
      </c>
      <c r="D445" s="8">
        <v>44232</v>
      </c>
      <c r="E445" s="7" t="s">
        <v>15</v>
      </c>
      <c r="F445" s="7" t="s">
        <v>37</v>
      </c>
      <c r="G445" s="7" t="s">
        <v>38</v>
      </c>
      <c r="H445" s="7" t="s">
        <v>18</v>
      </c>
      <c r="I445" s="9">
        <v>0.45</v>
      </c>
      <c r="J445" s="10">
        <v>1250</v>
      </c>
      <c r="K445" s="11">
        <f t="shared" si="12"/>
        <v>562.5</v>
      </c>
      <c r="L445" s="11">
        <f t="shared" si="13"/>
        <v>196.875</v>
      </c>
      <c r="M445" s="12">
        <v>0.35</v>
      </c>
      <c r="O445" s="15"/>
      <c r="P445" s="13"/>
      <c r="Q445" s="16"/>
    </row>
    <row r="446" spans="1:17" ht="15.75" customHeight="1" x14ac:dyDescent="0.25">
      <c r="A446" s="1"/>
      <c r="B446" s="7" t="s">
        <v>14</v>
      </c>
      <c r="C446" s="7">
        <v>1185732</v>
      </c>
      <c r="D446" s="8">
        <v>44232</v>
      </c>
      <c r="E446" s="7" t="s">
        <v>15</v>
      </c>
      <c r="F446" s="7" t="s">
        <v>37</v>
      </c>
      <c r="G446" s="7" t="s">
        <v>38</v>
      </c>
      <c r="H446" s="7" t="s">
        <v>19</v>
      </c>
      <c r="I446" s="9">
        <v>0.35000000000000003</v>
      </c>
      <c r="J446" s="10">
        <v>1750</v>
      </c>
      <c r="K446" s="11">
        <f t="shared" si="12"/>
        <v>612.50000000000011</v>
      </c>
      <c r="L446" s="11">
        <f t="shared" si="13"/>
        <v>245.00000000000003</v>
      </c>
      <c r="M446" s="12">
        <v>0.39999999999999997</v>
      </c>
      <c r="O446" s="15"/>
      <c r="P446" s="13"/>
      <c r="Q446" s="16"/>
    </row>
    <row r="447" spans="1:17" ht="15.75" customHeight="1" x14ac:dyDescent="0.25">
      <c r="A447" s="1"/>
      <c r="B447" s="7" t="s">
        <v>14</v>
      </c>
      <c r="C447" s="7">
        <v>1185732</v>
      </c>
      <c r="D447" s="8">
        <v>44232</v>
      </c>
      <c r="E447" s="7" t="s">
        <v>15</v>
      </c>
      <c r="F447" s="7" t="s">
        <v>37</v>
      </c>
      <c r="G447" s="7" t="s">
        <v>38</v>
      </c>
      <c r="H447" s="7" t="s">
        <v>20</v>
      </c>
      <c r="I447" s="9">
        <v>0.4</v>
      </c>
      <c r="J447" s="10">
        <v>500</v>
      </c>
      <c r="K447" s="11">
        <f t="shared" si="12"/>
        <v>200</v>
      </c>
      <c r="L447" s="11">
        <f t="shared" si="13"/>
        <v>80</v>
      </c>
      <c r="M447" s="12">
        <v>0.39999999999999997</v>
      </c>
      <c r="O447" s="15"/>
      <c r="P447" s="13"/>
      <c r="Q447" s="16"/>
    </row>
    <row r="448" spans="1:17" ht="15.75" customHeight="1" x14ac:dyDescent="0.25">
      <c r="A448" s="1"/>
      <c r="B448" s="7" t="s">
        <v>14</v>
      </c>
      <c r="C448" s="7">
        <v>1185732</v>
      </c>
      <c r="D448" s="8">
        <v>44232</v>
      </c>
      <c r="E448" s="7" t="s">
        <v>15</v>
      </c>
      <c r="F448" s="7" t="s">
        <v>37</v>
      </c>
      <c r="G448" s="7" t="s">
        <v>38</v>
      </c>
      <c r="H448" s="7" t="s">
        <v>21</v>
      </c>
      <c r="I448" s="9">
        <v>0.54999999999999993</v>
      </c>
      <c r="J448" s="10">
        <v>1250</v>
      </c>
      <c r="K448" s="11">
        <f t="shared" si="12"/>
        <v>687.49999999999989</v>
      </c>
      <c r="L448" s="11">
        <f t="shared" si="13"/>
        <v>240.62499999999994</v>
      </c>
      <c r="M448" s="12">
        <v>0.35</v>
      </c>
      <c r="O448" s="15"/>
      <c r="P448" s="13"/>
      <c r="Q448" s="16"/>
    </row>
    <row r="449" spans="1:17" ht="15.75" customHeight="1" x14ac:dyDescent="0.25">
      <c r="A449" s="1"/>
      <c r="B449" s="7" t="s">
        <v>14</v>
      </c>
      <c r="C449" s="7">
        <v>1185732</v>
      </c>
      <c r="D449" s="8">
        <v>44232</v>
      </c>
      <c r="E449" s="7" t="s">
        <v>15</v>
      </c>
      <c r="F449" s="7" t="s">
        <v>37</v>
      </c>
      <c r="G449" s="7" t="s">
        <v>38</v>
      </c>
      <c r="H449" s="7" t="s">
        <v>22</v>
      </c>
      <c r="I449" s="9">
        <v>0.45</v>
      </c>
      <c r="J449" s="10">
        <v>2250</v>
      </c>
      <c r="K449" s="11">
        <f t="shared" si="12"/>
        <v>1012.5</v>
      </c>
      <c r="L449" s="11">
        <f t="shared" si="13"/>
        <v>303.75</v>
      </c>
      <c r="M449" s="12">
        <v>0.3</v>
      </c>
      <c r="O449" s="15"/>
      <c r="P449" s="13"/>
      <c r="Q449" s="16"/>
    </row>
    <row r="450" spans="1:17" ht="15.75" customHeight="1" x14ac:dyDescent="0.25">
      <c r="A450" s="1"/>
      <c r="B450" s="7" t="s">
        <v>14</v>
      </c>
      <c r="C450" s="7">
        <v>1185732</v>
      </c>
      <c r="D450" s="8">
        <v>44258</v>
      </c>
      <c r="E450" s="7" t="s">
        <v>15</v>
      </c>
      <c r="F450" s="7" t="s">
        <v>37</v>
      </c>
      <c r="G450" s="7" t="s">
        <v>38</v>
      </c>
      <c r="H450" s="7" t="s">
        <v>17</v>
      </c>
      <c r="I450" s="9">
        <v>0.5</v>
      </c>
      <c r="J450" s="10">
        <v>4450</v>
      </c>
      <c r="K450" s="11">
        <f t="shared" si="12"/>
        <v>2225</v>
      </c>
      <c r="L450" s="11">
        <f t="shared" si="13"/>
        <v>1223.75</v>
      </c>
      <c r="M450" s="12">
        <v>0.55000000000000004</v>
      </c>
      <c r="O450" s="15"/>
      <c r="P450" s="13"/>
      <c r="Q450" s="16"/>
    </row>
    <row r="451" spans="1:17" ht="15.75" customHeight="1" x14ac:dyDescent="0.25">
      <c r="A451" s="1"/>
      <c r="B451" s="7" t="s">
        <v>14</v>
      </c>
      <c r="C451" s="7">
        <v>1185732</v>
      </c>
      <c r="D451" s="8">
        <v>44258</v>
      </c>
      <c r="E451" s="7" t="s">
        <v>15</v>
      </c>
      <c r="F451" s="7" t="s">
        <v>37</v>
      </c>
      <c r="G451" s="7" t="s">
        <v>38</v>
      </c>
      <c r="H451" s="7" t="s">
        <v>18</v>
      </c>
      <c r="I451" s="9">
        <v>0.5</v>
      </c>
      <c r="J451" s="10">
        <v>1500</v>
      </c>
      <c r="K451" s="11">
        <f t="shared" si="12"/>
        <v>750</v>
      </c>
      <c r="L451" s="11">
        <f t="shared" si="13"/>
        <v>262.5</v>
      </c>
      <c r="M451" s="12">
        <v>0.35</v>
      </c>
      <c r="O451" s="15"/>
      <c r="P451" s="13"/>
      <c r="Q451" s="16"/>
    </row>
    <row r="452" spans="1:17" ht="15.75" customHeight="1" x14ac:dyDescent="0.25">
      <c r="A452" s="1"/>
      <c r="B452" s="7" t="s">
        <v>14</v>
      </c>
      <c r="C452" s="7">
        <v>1185732</v>
      </c>
      <c r="D452" s="8">
        <v>44258</v>
      </c>
      <c r="E452" s="7" t="s">
        <v>15</v>
      </c>
      <c r="F452" s="7" t="s">
        <v>37</v>
      </c>
      <c r="G452" s="7" t="s">
        <v>38</v>
      </c>
      <c r="H452" s="7" t="s">
        <v>19</v>
      </c>
      <c r="I452" s="9">
        <v>0.4</v>
      </c>
      <c r="J452" s="10">
        <v>1750</v>
      </c>
      <c r="K452" s="11">
        <f t="shared" si="12"/>
        <v>700</v>
      </c>
      <c r="L452" s="11">
        <f t="shared" si="13"/>
        <v>280</v>
      </c>
      <c r="M452" s="12">
        <v>0.39999999999999997</v>
      </c>
      <c r="O452" s="15"/>
      <c r="P452" s="13"/>
      <c r="Q452" s="16"/>
    </row>
    <row r="453" spans="1:17" ht="15.75" customHeight="1" x14ac:dyDescent="0.25">
      <c r="A453" s="1"/>
      <c r="B453" s="7" t="s">
        <v>14</v>
      </c>
      <c r="C453" s="7">
        <v>1185732</v>
      </c>
      <c r="D453" s="8">
        <v>44258</v>
      </c>
      <c r="E453" s="7" t="s">
        <v>15</v>
      </c>
      <c r="F453" s="7" t="s">
        <v>37</v>
      </c>
      <c r="G453" s="7" t="s">
        <v>38</v>
      </c>
      <c r="H453" s="7" t="s">
        <v>20</v>
      </c>
      <c r="I453" s="9">
        <v>0.45</v>
      </c>
      <c r="J453" s="10">
        <v>250</v>
      </c>
      <c r="K453" s="11">
        <f t="shared" si="12"/>
        <v>112.5</v>
      </c>
      <c r="L453" s="11">
        <f t="shared" si="13"/>
        <v>44.999999999999993</v>
      </c>
      <c r="M453" s="12">
        <v>0.39999999999999997</v>
      </c>
      <c r="O453" s="15"/>
      <c r="P453" s="13"/>
      <c r="Q453" s="16"/>
    </row>
    <row r="454" spans="1:17" ht="15.75" customHeight="1" x14ac:dyDescent="0.25">
      <c r="A454" s="1"/>
      <c r="B454" s="7" t="s">
        <v>14</v>
      </c>
      <c r="C454" s="7">
        <v>1185732</v>
      </c>
      <c r="D454" s="8">
        <v>44258</v>
      </c>
      <c r="E454" s="7" t="s">
        <v>15</v>
      </c>
      <c r="F454" s="7" t="s">
        <v>37</v>
      </c>
      <c r="G454" s="7" t="s">
        <v>38</v>
      </c>
      <c r="H454" s="7" t="s">
        <v>21</v>
      </c>
      <c r="I454" s="9">
        <v>0.6</v>
      </c>
      <c r="J454" s="10">
        <v>750</v>
      </c>
      <c r="K454" s="11">
        <f t="shared" ref="K454:K517" si="14">I454*J454</f>
        <v>450</v>
      </c>
      <c r="L454" s="11">
        <f t="shared" ref="L454:L517" si="15">K454*M454</f>
        <v>135</v>
      </c>
      <c r="M454" s="12">
        <v>0.3</v>
      </c>
      <c r="O454" s="15"/>
      <c r="P454" s="13"/>
      <c r="Q454" s="16"/>
    </row>
    <row r="455" spans="1:17" ht="15.75" customHeight="1" x14ac:dyDescent="0.25">
      <c r="A455" s="1"/>
      <c r="B455" s="7" t="s">
        <v>14</v>
      </c>
      <c r="C455" s="7">
        <v>1185732</v>
      </c>
      <c r="D455" s="8">
        <v>44258</v>
      </c>
      <c r="E455" s="7" t="s">
        <v>15</v>
      </c>
      <c r="F455" s="7" t="s">
        <v>37</v>
      </c>
      <c r="G455" s="7" t="s">
        <v>38</v>
      </c>
      <c r="H455" s="7" t="s">
        <v>22</v>
      </c>
      <c r="I455" s="9">
        <v>0.5</v>
      </c>
      <c r="J455" s="10">
        <v>1750</v>
      </c>
      <c r="K455" s="11">
        <f t="shared" si="14"/>
        <v>875</v>
      </c>
      <c r="L455" s="11">
        <f t="shared" si="15"/>
        <v>218.75</v>
      </c>
      <c r="M455" s="12">
        <v>0.25</v>
      </c>
      <c r="O455" s="15"/>
      <c r="P455" s="13"/>
      <c r="Q455" s="16"/>
    </row>
    <row r="456" spans="1:17" ht="15.75" customHeight="1" x14ac:dyDescent="0.25">
      <c r="A456" s="1"/>
      <c r="B456" s="7" t="s">
        <v>14</v>
      </c>
      <c r="C456" s="7">
        <v>1185732</v>
      </c>
      <c r="D456" s="8">
        <v>44290</v>
      </c>
      <c r="E456" s="7" t="s">
        <v>15</v>
      </c>
      <c r="F456" s="7" t="s">
        <v>37</v>
      </c>
      <c r="G456" s="7" t="s">
        <v>38</v>
      </c>
      <c r="H456" s="7" t="s">
        <v>17</v>
      </c>
      <c r="I456" s="9">
        <v>0.5</v>
      </c>
      <c r="J456" s="10">
        <v>4500</v>
      </c>
      <c r="K456" s="11">
        <f t="shared" si="14"/>
        <v>2250</v>
      </c>
      <c r="L456" s="11">
        <f t="shared" si="15"/>
        <v>1125</v>
      </c>
      <c r="M456" s="12">
        <v>0.5</v>
      </c>
      <c r="O456" s="15"/>
      <c r="P456" s="13"/>
      <c r="Q456" s="16"/>
    </row>
    <row r="457" spans="1:17" ht="15.75" customHeight="1" x14ac:dyDescent="0.25">
      <c r="A457" s="1"/>
      <c r="B457" s="7" t="s">
        <v>14</v>
      </c>
      <c r="C457" s="7">
        <v>1185732</v>
      </c>
      <c r="D457" s="8">
        <v>44290</v>
      </c>
      <c r="E457" s="7" t="s">
        <v>15</v>
      </c>
      <c r="F457" s="7" t="s">
        <v>37</v>
      </c>
      <c r="G457" s="7" t="s">
        <v>38</v>
      </c>
      <c r="H457" s="7" t="s">
        <v>18</v>
      </c>
      <c r="I457" s="9">
        <v>0.5</v>
      </c>
      <c r="J457" s="10">
        <v>1500</v>
      </c>
      <c r="K457" s="11">
        <f t="shared" si="14"/>
        <v>750</v>
      </c>
      <c r="L457" s="11">
        <f t="shared" si="15"/>
        <v>225</v>
      </c>
      <c r="M457" s="12">
        <v>0.3</v>
      </c>
      <c r="O457" s="15"/>
      <c r="P457" s="13"/>
      <c r="Q457" s="16"/>
    </row>
    <row r="458" spans="1:17" ht="15.75" customHeight="1" x14ac:dyDescent="0.25">
      <c r="A458" s="1"/>
      <c r="B458" s="7" t="s">
        <v>14</v>
      </c>
      <c r="C458" s="7">
        <v>1185732</v>
      </c>
      <c r="D458" s="8">
        <v>44290</v>
      </c>
      <c r="E458" s="7" t="s">
        <v>15</v>
      </c>
      <c r="F458" s="7" t="s">
        <v>37</v>
      </c>
      <c r="G458" s="7" t="s">
        <v>38</v>
      </c>
      <c r="H458" s="7" t="s">
        <v>19</v>
      </c>
      <c r="I458" s="9">
        <v>0.4</v>
      </c>
      <c r="J458" s="10">
        <v>1500</v>
      </c>
      <c r="K458" s="11">
        <f t="shared" si="14"/>
        <v>600</v>
      </c>
      <c r="L458" s="11">
        <f t="shared" si="15"/>
        <v>210</v>
      </c>
      <c r="M458" s="12">
        <v>0.35</v>
      </c>
      <c r="O458" s="15"/>
      <c r="P458" s="13"/>
      <c r="Q458" s="16"/>
    </row>
    <row r="459" spans="1:17" ht="15.75" customHeight="1" x14ac:dyDescent="0.25">
      <c r="A459" s="1"/>
      <c r="B459" s="7" t="s">
        <v>14</v>
      </c>
      <c r="C459" s="7">
        <v>1185732</v>
      </c>
      <c r="D459" s="8">
        <v>44290</v>
      </c>
      <c r="E459" s="7" t="s">
        <v>15</v>
      </c>
      <c r="F459" s="7" t="s">
        <v>37</v>
      </c>
      <c r="G459" s="7" t="s">
        <v>38</v>
      </c>
      <c r="H459" s="7" t="s">
        <v>20</v>
      </c>
      <c r="I459" s="9">
        <v>0.45</v>
      </c>
      <c r="J459" s="10">
        <v>750</v>
      </c>
      <c r="K459" s="11">
        <f t="shared" si="14"/>
        <v>337.5</v>
      </c>
      <c r="L459" s="11">
        <f t="shared" si="15"/>
        <v>118.12499999999999</v>
      </c>
      <c r="M459" s="12">
        <v>0.35</v>
      </c>
      <c r="O459" s="15"/>
      <c r="P459" s="13"/>
      <c r="Q459" s="16"/>
    </row>
    <row r="460" spans="1:17" ht="15.75" customHeight="1" x14ac:dyDescent="0.25">
      <c r="A460" s="1"/>
      <c r="B460" s="7" t="s">
        <v>14</v>
      </c>
      <c r="C460" s="7">
        <v>1185732</v>
      </c>
      <c r="D460" s="8">
        <v>44290</v>
      </c>
      <c r="E460" s="7" t="s">
        <v>15</v>
      </c>
      <c r="F460" s="7" t="s">
        <v>37</v>
      </c>
      <c r="G460" s="7" t="s">
        <v>38</v>
      </c>
      <c r="H460" s="7" t="s">
        <v>21</v>
      </c>
      <c r="I460" s="9">
        <v>0.6</v>
      </c>
      <c r="J460" s="10">
        <v>750</v>
      </c>
      <c r="K460" s="11">
        <f t="shared" si="14"/>
        <v>450</v>
      </c>
      <c r="L460" s="11">
        <f t="shared" si="15"/>
        <v>135</v>
      </c>
      <c r="M460" s="12">
        <v>0.3</v>
      </c>
      <c r="O460" s="15"/>
      <c r="P460" s="13"/>
      <c r="Q460" s="16"/>
    </row>
    <row r="461" spans="1:17" ht="15.75" customHeight="1" x14ac:dyDescent="0.25">
      <c r="A461" s="1"/>
      <c r="B461" s="7" t="s">
        <v>14</v>
      </c>
      <c r="C461" s="7">
        <v>1185732</v>
      </c>
      <c r="D461" s="8">
        <v>44290</v>
      </c>
      <c r="E461" s="7" t="s">
        <v>15</v>
      </c>
      <c r="F461" s="7" t="s">
        <v>37</v>
      </c>
      <c r="G461" s="7" t="s">
        <v>38</v>
      </c>
      <c r="H461" s="7" t="s">
        <v>22</v>
      </c>
      <c r="I461" s="9">
        <v>0.5</v>
      </c>
      <c r="J461" s="10">
        <v>2000</v>
      </c>
      <c r="K461" s="11">
        <f t="shared" si="14"/>
        <v>1000</v>
      </c>
      <c r="L461" s="11">
        <f t="shared" si="15"/>
        <v>250</v>
      </c>
      <c r="M461" s="12">
        <v>0.25</v>
      </c>
      <c r="O461" s="15"/>
      <c r="P461" s="13"/>
      <c r="Q461" s="16"/>
    </row>
    <row r="462" spans="1:17" ht="15.75" customHeight="1" x14ac:dyDescent="0.25">
      <c r="A462" s="1"/>
      <c r="B462" s="7" t="s">
        <v>14</v>
      </c>
      <c r="C462" s="7">
        <v>1185732</v>
      </c>
      <c r="D462" s="8">
        <v>44319</v>
      </c>
      <c r="E462" s="7" t="s">
        <v>15</v>
      </c>
      <c r="F462" s="7" t="s">
        <v>37</v>
      </c>
      <c r="G462" s="7" t="s">
        <v>38</v>
      </c>
      <c r="H462" s="7" t="s">
        <v>17</v>
      </c>
      <c r="I462" s="9">
        <v>0.6</v>
      </c>
      <c r="J462" s="10">
        <v>4700</v>
      </c>
      <c r="K462" s="11">
        <f t="shared" si="14"/>
        <v>2820</v>
      </c>
      <c r="L462" s="11">
        <f t="shared" si="15"/>
        <v>1410</v>
      </c>
      <c r="M462" s="12">
        <v>0.5</v>
      </c>
      <c r="O462" s="15"/>
      <c r="P462" s="13"/>
      <c r="Q462" s="16"/>
    </row>
    <row r="463" spans="1:17" ht="15.75" customHeight="1" x14ac:dyDescent="0.25">
      <c r="A463" s="1"/>
      <c r="B463" s="7" t="s">
        <v>14</v>
      </c>
      <c r="C463" s="7">
        <v>1185732</v>
      </c>
      <c r="D463" s="8">
        <v>44319</v>
      </c>
      <c r="E463" s="7" t="s">
        <v>15</v>
      </c>
      <c r="F463" s="7" t="s">
        <v>37</v>
      </c>
      <c r="G463" s="7" t="s">
        <v>38</v>
      </c>
      <c r="H463" s="7" t="s">
        <v>18</v>
      </c>
      <c r="I463" s="9">
        <v>0.60000000000000009</v>
      </c>
      <c r="J463" s="10">
        <v>1750</v>
      </c>
      <c r="K463" s="11">
        <f t="shared" si="14"/>
        <v>1050.0000000000002</v>
      </c>
      <c r="L463" s="11">
        <f t="shared" si="15"/>
        <v>315.00000000000006</v>
      </c>
      <c r="M463" s="12">
        <v>0.3</v>
      </c>
      <c r="O463" s="15"/>
      <c r="P463" s="13"/>
      <c r="Q463" s="16"/>
    </row>
    <row r="464" spans="1:17" ht="15.75" customHeight="1" x14ac:dyDescent="0.25">
      <c r="A464" s="1"/>
      <c r="B464" s="7" t="s">
        <v>14</v>
      </c>
      <c r="C464" s="7">
        <v>1185732</v>
      </c>
      <c r="D464" s="8">
        <v>44319</v>
      </c>
      <c r="E464" s="7" t="s">
        <v>15</v>
      </c>
      <c r="F464" s="7" t="s">
        <v>37</v>
      </c>
      <c r="G464" s="7" t="s">
        <v>38</v>
      </c>
      <c r="H464" s="7" t="s">
        <v>19</v>
      </c>
      <c r="I464" s="9">
        <v>0.55000000000000004</v>
      </c>
      <c r="J464" s="10">
        <v>1500</v>
      </c>
      <c r="K464" s="11">
        <f t="shared" si="14"/>
        <v>825.00000000000011</v>
      </c>
      <c r="L464" s="11">
        <f t="shared" si="15"/>
        <v>288.75</v>
      </c>
      <c r="M464" s="12">
        <v>0.35</v>
      </c>
      <c r="O464" s="15"/>
      <c r="P464" s="13"/>
      <c r="Q464" s="16"/>
    </row>
    <row r="465" spans="1:17" ht="15.75" customHeight="1" x14ac:dyDescent="0.25">
      <c r="A465" s="1"/>
      <c r="B465" s="7" t="s">
        <v>14</v>
      </c>
      <c r="C465" s="7">
        <v>1185732</v>
      </c>
      <c r="D465" s="8">
        <v>44319</v>
      </c>
      <c r="E465" s="7" t="s">
        <v>15</v>
      </c>
      <c r="F465" s="7" t="s">
        <v>37</v>
      </c>
      <c r="G465" s="7" t="s">
        <v>38</v>
      </c>
      <c r="H465" s="7" t="s">
        <v>20</v>
      </c>
      <c r="I465" s="9">
        <v>0.55000000000000004</v>
      </c>
      <c r="J465" s="10">
        <v>1000</v>
      </c>
      <c r="K465" s="11">
        <f t="shared" si="14"/>
        <v>550</v>
      </c>
      <c r="L465" s="11">
        <f t="shared" si="15"/>
        <v>192.5</v>
      </c>
      <c r="M465" s="12">
        <v>0.35</v>
      </c>
      <c r="O465" s="15"/>
      <c r="P465" s="13"/>
      <c r="Q465" s="16"/>
    </row>
    <row r="466" spans="1:17" ht="15.75" customHeight="1" x14ac:dyDescent="0.25">
      <c r="A466" s="1"/>
      <c r="B466" s="7" t="s">
        <v>14</v>
      </c>
      <c r="C466" s="7">
        <v>1185732</v>
      </c>
      <c r="D466" s="8">
        <v>44319</v>
      </c>
      <c r="E466" s="7" t="s">
        <v>15</v>
      </c>
      <c r="F466" s="7" t="s">
        <v>37</v>
      </c>
      <c r="G466" s="7" t="s">
        <v>38</v>
      </c>
      <c r="H466" s="7" t="s">
        <v>21</v>
      </c>
      <c r="I466" s="9">
        <v>0.65</v>
      </c>
      <c r="J466" s="10">
        <v>1250</v>
      </c>
      <c r="K466" s="11">
        <f t="shared" si="14"/>
        <v>812.5</v>
      </c>
      <c r="L466" s="11">
        <f t="shared" si="15"/>
        <v>243.75</v>
      </c>
      <c r="M466" s="12">
        <v>0.3</v>
      </c>
      <c r="O466" s="15"/>
      <c r="P466" s="13"/>
      <c r="Q466" s="16"/>
    </row>
    <row r="467" spans="1:17" ht="15.75" customHeight="1" x14ac:dyDescent="0.25">
      <c r="A467" s="1"/>
      <c r="B467" s="7" t="s">
        <v>14</v>
      </c>
      <c r="C467" s="7">
        <v>1185732</v>
      </c>
      <c r="D467" s="8">
        <v>44319</v>
      </c>
      <c r="E467" s="7" t="s">
        <v>15</v>
      </c>
      <c r="F467" s="7" t="s">
        <v>37</v>
      </c>
      <c r="G467" s="7" t="s">
        <v>38</v>
      </c>
      <c r="H467" s="7" t="s">
        <v>22</v>
      </c>
      <c r="I467" s="9">
        <v>0.70000000000000007</v>
      </c>
      <c r="J467" s="10">
        <v>2500</v>
      </c>
      <c r="K467" s="11">
        <f t="shared" si="14"/>
        <v>1750.0000000000002</v>
      </c>
      <c r="L467" s="11">
        <f t="shared" si="15"/>
        <v>525</v>
      </c>
      <c r="M467" s="12">
        <v>0.3</v>
      </c>
      <c r="O467" s="15"/>
      <c r="P467" s="13"/>
      <c r="Q467" s="16"/>
    </row>
    <row r="468" spans="1:17" ht="15.75" customHeight="1" x14ac:dyDescent="0.25">
      <c r="A468" s="1"/>
      <c r="B468" s="7" t="s">
        <v>14</v>
      </c>
      <c r="C468" s="7">
        <v>1185732</v>
      </c>
      <c r="D468" s="8">
        <v>44352</v>
      </c>
      <c r="E468" s="7" t="s">
        <v>15</v>
      </c>
      <c r="F468" s="7" t="s">
        <v>37</v>
      </c>
      <c r="G468" s="7" t="s">
        <v>38</v>
      </c>
      <c r="H468" s="7" t="s">
        <v>17</v>
      </c>
      <c r="I468" s="9">
        <v>0.65</v>
      </c>
      <c r="J468" s="10">
        <v>5000</v>
      </c>
      <c r="K468" s="11">
        <f t="shared" si="14"/>
        <v>3250</v>
      </c>
      <c r="L468" s="11">
        <f t="shared" si="15"/>
        <v>1787.5000000000002</v>
      </c>
      <c r="M468" s="12">
        <v>0.55000000000000004</v>
      </c>
      <c r="O468" s="15"/>
      <c r="P468" s="13"/>
      <c r="Q468" s="16"/>
    </row>
    <row r="469" spans="1:17" ht="15.75" customHeight="1" x14ac:dyDescent="0.25">
      <c r="A469" s="1"/>
      <c r="B469" s="7" t="s">
        <v>14</v>
      </c>
      <c r="C469" s="7">
        <v>1185732</v>
      </c>
      <c r="D469" s="8">
        <v>44352</v>
      </c>
      <c r="E469" s="7" t="s">
        <v>15</v>
      </c>
      <c r="F469" s="7" t="s">
        <v>37</v>
      </c>
      <c r="G469" s="7" t="s">
        <v>38</v>
      </c>
      <c r="H469" s="7" t="s">
        <v>18</v>
      </c>
      <c r="I469" s="9">
        <v>0.60000000000000009</v>
      </c>
      <c r="J469" s="10">
        <v>2500</v>
      </c>
      <c r="K469" s="11">
        <f t="shared" si="14"/>
        <v>1500.0000000000002</v>
      </c>
      <c r="L469" s="11">
        <f t="shared" si="15"/>
        <v>525</v>
      </c>
      <c r="M469" s="12">
        <v>0.35</v>
      </c>
      <c r="O469" s="15"/>
      <c r="P469" s="13"/>
      <c r="Q469" s="16"/>
    </row>
    <row r="470" spans="1:17" ht="15.75" customHeight="1" x14ac:dyDescent="0.25">
      <c r="A470" s="1"/>
      <c r="B470" s="7" t="s">
        <v>14</v>
      </c>
      <c r="C470" s="7">
        <v>1185732</v>
      </c>
      <c r="D470" s="8">
        <v>44352</v>
      </c>
      <c r="E470" s="7" t="s">
        <v>15</v>
      </c>
      <c r="F470" s="7" t="s">
        <v>37</v>
      </c>
      <c r="G470" s="7" t="s">
        <v>38</v>
      </c>
      <c r="H470" s="7" t="s">
        <v>19</v>
      </c>
      <c r="I470" s="9">
        <v>0.55000000000000004</v>
      </c>
      <c r="J470" s="10">
        <v>1750</v>
      </c>
      <c r="K470" s="11">
        <f t="shared" si="14"/>
        <v>962.50000000000011</v>
      </c>
      <c r="L470" s="11">
        <f t="shared" si="15"/>
        <v>385</v>
      </c>
      <c r="M470" s="12">
        <v>0.39999999999999997</v>
      </c>
      <c r="O470" s="15"/>
      <c r="P470" s="13"/>
      <c r="Q470" s="16"/>
    </row>
    <row r="471" spans="1:17" ht="15.75" customHeight="1" x14ac:dyDescent="0.25">
      <c r="A471" s="1"/>
      <c r="B471" s="7" t="s">
        <v>14</v>
      </c>
      <c r="C471" s="7">
        <v>1185732</v>
      </c>
      <c r="D471" s="8">
        <v>44352</v>
      </c>
      <c r="E471" s="7" t="s">
        <v>15</v>
      </c>
      <c r="F471" s="7" t="s">
        <v>37</v>
      </c>
      <c r="G471" s="7" t="s">
        <v>38</v>
      </c>
      <c r="H471" s="7" t="s">
        <v>20</v>
      </c>
      <c r="I471" s="9">
        <v>0.55000000000000004</v>
      </c>
      <c r="J471" s="10">
        <v>1500</v>
      </c>
      <c r="K471" s="11">
        <f t="shared" si="14"/>
        <v>825.00000000000011</v>
      </c>
      <c r="L471" s="11">
        <f t="shared" si="15"/>
        <v>330</v>
      </c>
      <c r="M471" s="12">
        <v>0.39999999999999997</v>
      </c>
      <c r="O471" s="15"/>
      <c r="P471" s="13"/>
      <c r="Q471" s="16"/>
    </row>
    <row r="472" spans="1:17" ht="15.75" customHeight="1" x14ac:dyDescent="0.25">
      <c r="A472" s="1"/>
      <c r="B472" s="7" t="s">
        <v>14</v>
      </c>
      <c r="C472" s="7">
        <v>1185732</v>
      </c>
      <c r="D472" s="8">
        <v>44352</v>
      </c>
      <c r="E472" s="7" t="s">
        <v>15</v>
      </c>
      <c r="F472" s="7" t="s">
        <v>37</v>
      </c>
      <c r="G472" s="7" t="s">
        <v>38</v>
      </c>
      <c r="H472" s="7" t="s">
        <v>21</v>
      </c>
      <c r="I472" s="9">
        <v>0.65</v>
      </c>
      <c r="J472" s="10">
        <v>1500</v>
      </c>
      <c r="K472" s="11">
        <f t="shared" si="14"/>
        <v>975</v>
      </c>
      <c r="L472" s="11">
        <f t="shared" si="15"/>
        <v>341.25</v>
      </c>
      <c r="M472" s="12">
        <v>0.35</v>
      </c>
      <c r="O472" s="15"/>
      <c r="P472" s="13"/>
      <c r="Q472" s="16"/>
    </row>
    <row r="473" spans="1:17" ht="15.75" customHeight="1" x14ac:dyDescent="0.25">
      <c r="A473" s="1"/>
      <c r="B473" s="7" t="s">
        <v>14</v>
      </c>
      <c r="C473" s="7">
        <v>1185732</v>
      </c>
      <c r="D473" s="8">
        <v>44352</v>
      </c>
      <c r="E473" s="7" t="s">
        <v>15</v>
      </c>
      <c r="F473" s="7" t="s">
        <v>37</v>
      </c>
      <c r="G473" s="7" t="s">
        <v>38</v>
      </c>
      <c r="H473" s="7" t="s">
        <v>22</v>
      </c>
      <c r="I473" s="9">
        <v>0.70000000000000007</v>
      </c>
      <c r="J473" s="10">
        <v>3000</v>
      </c>
      <c r="K473" s="11">
        <f t="shared" si="14"/>
        <v>2100</v>
      </c>
      <c r="L473" s="11">
        <f t="shared" si="15"/>
        <v>630</v>
      </c>
      <c r="M473" s="12">
        <v>0.3</v>
      </c>
      <c r="O473" s="15"/>
      <c r="P473" s="13"/>
      <c r="Q473" s="16"/>
    </row>
    <row r="474" spans="1:17" ht="15.75" customHeight="1" x14ac:dyDescent="0.25">
      <c r="A474" s="1"/>
      <c r="B474" s="7" t="s">
        <v>14</v>
      </c>
      <c r="C474" s="7">
        <v>1185732</v>
      </c>
      <c r="D474" s="8">
        <v>44380</v>
      </c>
      <c r="E474" s="7" t="s">
        <v>15</v>
      </c>
      <c r="F474" s="7" t="s">
        <v>37</v>
      </c>
      <c r="G474" s="7" t="s">
        <v>38</v>
      </c>
      <c r="H474" s="7" t="s">
        <v>17</v>
      </c>
      <c r="I474" s="9">
        <v>0.65</v>
      </c>
      <c r="J474" s="10">
        <v>5000</v>
      </c>
      <c r="K474" s="11">
        <f t="shared" si="14"/>
        <v>3250</v>
      </c>
      <c r="L474" s="11">
        <f t="shared" si="15"/>
        <v>1787.5000000000002</v>
      </c>
      <c r="M474" s="12">
        <v>0.55000000000000004</v>
      </c>
      <c r="O474" s="15"/>
      <c r="P474" s="13"/>
      <c r="Q474" s="16"/>
    </row>
    <row r="475" spans="1:17" ht="15.75" customHeight="1" x14ac:dyDescent="0.25">
      <c r="A475" s="1"/>
      <c r="B475" s="7" t="s">
        <v>14</v>
      </c>
      <c r="C475" s="7">
        <v>1185732</v>
      </c>
      <c r="D475" s="8">
        <v>44380</v>
      </c>
      <c r="E475" s="7" t="s">
        <v>15</v>
      </c>
      <c r="F475" s="7" t="s">
        <v>37</v>
      </c>
      <c r="G475" s="7" t="s">
        <v>38</v>
      </c>
      <c r="H475" s="7" t="s">
        <v>18</v>
      </c>
      <c r="I475" s="9">
        <v>0.60000000000000009</v>
      </c>
      <c r="J475" s="10">
        <v>3000</v>
      </c>
      <c r="K475" s="11">
        <f t="shared" si="14"/>
        <v>1800.0000000000002</v>
      </c>
      <c r="L475" s="11">
        <f t="shared" si="15"/>
        <v>630</v>
      </c>
      <c r="M475" s="12">
        <v>0.35</v>
      </c>
      <c r="O475" s="15"/>
      <c r="P475" s="13"/>
      <c r="Q475" s="16"/>
    </row>
    <row r="476" spans="1:17" ht="15.75" customHeight="1" x14ac:dyDescent="0.25">
      <c r="A476" s="1"/>
      <c r="B476" s="7" t="s">
        <v>14</v>
      </c>
      <c r="C476" s="7">
        <v>1185732</v>
      </c>
      <c r="D476" s="8">
        <v>44380</v>
      </c>
      <c r="E476" s="7" t="s">
        <v>15</v>
      </c>
      <c r="F476" s="7" t="s">
        <v>37</v>
      </c>
      <c r="G476" s="7" t="s">
        <v>38</v>
      </c>
      <c r="H476" s="7" t="s">
        <v>19</v>
      </c>
      <c r="I476" s="9">
        <v>0.55000000000000004</v>
      </c>
      <c r="J476" s="10">
        <v>2250</v>
      </c>
      <c r="K476" s="11">
        <f t="shared" si="14"/>
        <v>1237.5</v>
      </c>
      <c r="L476" s="11">
        <f t="shared" si="15"/>
        <v>494.99999999999994</v>
      </c>
      <c r="M476" s="12">
        <v>0.39999999999999997</v>
      </c>
      <c r="O476" s="15"/>
      <c r="P476" s="13"/>
      <c r="Q476" s="16"/>
    </row>
    <row r="477" spans="1:17" ht="15.75" customHeight="1" x14ac:dyDescent="0.25">
      <c r="A477" s="1"/>
      <c r="B477" s="7" t="s">
        <v>14</v>
      </c>
      <c r="C477" s="7">
        <v>1185732</v>
      </c>
      <c r="D477" s="8">
        <v>44380</v>
      </c>
      <c r="E477" s="7" t="s">
        <v>15</v>
      </c>
      <c r="F477" s="7" t="s">
        <v>37</v>
      </c>
      <c r="G477" s="7" t="s">
        <v>38</v>
      </c>
      <c r="H477" s="7" t="s">
        <v>20</v>
      </c>
      <c r="I477" s="9">
        <v>0.55000000000000004</v>
      </c>
      <c r="J477" s="10">
        <v>1750</v>
      </c>
      <c r="K477" s="11">
        <f t="shared" si="14"/>
        <v>962.50000000000011</v>
      </c>
      <c r="L477" s="11">
        <f t="shared" si="15"/>
        <v>385</v>
      </c>
      <c r="M477" s="12">
        <v>0.39999999999999997</v>
      </c>
      <c r="O477" s="15"/>
      <c r="P477" s="13"/>
      <c r="Q477" s="16"/>
    </row>
    <row r="478" spans="1:17" ht="15.75" customHeight="1" x14ac:dyDescent="0.25">
      <c r="A478" s="1"/>
      <c r="B478" s="7" t="s">
        <v>14</v>
      </c>
      <c r="C478" s="7">
        <v>1185732</v>
      </c>
      <c r="D478" s="8">
        <v>44380</v>
      </c>
      <c r="E478" s="7" t="s">
        <v>15</v>
      </c>
      <c r="F478" s="7" t="s">
        <v>37</v>
      </c>
      <c r="G478" s="7" t="s">
        <v>38</v>
      </c>
      <c r="H478" s="7" t="s">
        <v>21</v>
      </c>
      <c r="I478" s="9">
        <v>0.65</v>
      </c>
      <c r="J478" s="10">
        <v>2000</v>
      </c>
      <c r="K478" s="11">
        <f t="shared" si="14"/>
        <v>1300</v>
      </c>
      <c r="L478" s="11">
        <f t="shared" si="15"/>
        <v>454.99999999999994</v>
      </c>
      <c r="M478" s="12">
        <v>0.35</v>
      </c>
      <c r="O478" s="15"/>
      <c r="P478" s="13"/>
      <c r="Q478" s="16"/>
    </row>
    <row r="479" spans="1:17" ht="15.75" customHeight="1" x14ac:dyDescent="0.25">
      <c r="A479" s="1"/>
      <c r="B479" s="7" t="s">
        <v>14</v>
      </c>
      <c r="C479" s="7">
        <v>1185732</v>
      </c>
      <c r="D479" s="8">
        <v>44380</v>
      </c>
      <c r="E479" s="7" t="s">
        <v>15</v>
      </c>
      <c r="F479" s="7" t="s">
        <v>37</v>
      </c>
      <c r="G479" s="7" t="s">
        <v>38</v>
      </c>
      <c r="H479" s="7" t="s">
        <v>22</v>
      </c>
      <c r="I479" s="9">
        <v>0.70000000000000007</v>
      </c>
      <c r="J479" s="10">
        <v>3750</v>
      </c>
      <c r="K479" s="11">
        <f t="shared" si="14"/>
        <v>2625.0000000000005</v>
      </c>
      <c r="L479" s="11">
        <f t="shared" si="15"/>
        <v>787.50000000000011</v>
      </c>
      <c r="M479" s="12">
        <v>0.3</v>
      </c>
      <c r="O479" s="15"/>
      <c r="P479" s="13"/>
      <c r="Q479" s="16"/>
    </row>
    <row r="480" spans="1:17" ht="15.75" customHeight="1" x14ac:dyDescent="0.25">
      <c r="A480" s="1"/>
      <c r="B480" s="7" t="s">
        <v>14</v>
      </c>
      <c r="C480" s="7">
        <v>1185732</v>
      </c>
      <c r="D480" s="8">
        <v>44412</v>
      </c>
      <c r="E480" s="7" t="s">
        <v>15</v>
      </c>
      <c r="F480" s="7" t="s">
        <v>37</v>
      </c>
      <c r="G480" s="7" t="s">
        <v>38</v>
      </c>
      <c r="H480" s="7" t="s">
        <v>17</v>
      </c>
      <c r="I480" s="9">
        <v>0.65</v>
      </c>
      <c r="J480" s="10">
        <v>5250</v>
      </c>
      <c r="K480" s="11">
        <f t="shared" si="14"/>
        <v>3412.5</v>
      </c>
      <c r="L480" s="11">
        <f t="shared" si="15"/>
        <v>1876.8750000000002</v>
      </c>
      <c r="M480" s="12">
        <v>0.55000000000000004</v>
      </c>
      <c r="O480" s="15"/>
      <c r="P480" s="13"/>
      <c r="Q480" s="16"/>
    </row>
    <row r="481" spans="1:17" ht="15.75" customHeight="1" x14ac:dyDescent="0.25">
      <c r="A481" s="1"/>
      <c r="B481" s="7" t="s">
        <v>14</v>
      </c>
      <c r="C481" s="7">
        <v>1185732</v>
      </c>
      <c r="D481" s="8">
        <v>44412</v>
      </c>
      <c r="E481" s="7" t="s">
        <v>15</v>
      </c>
      <c r="F481" s="7" t="s">
        <v>37</v>
      </c>
      <c r="G481" s="7" t="s">
        <v>38</v>
      </c>
      <c r="H481" s="7" t="s">
        <v>18</v>
      </c>
      <c r="I481" s="9">
        <v>0.60000000000000009</v>
      </c>
      <c r="J481" s="10">
        <v>3000</v>
      </c>
      <c r="K481" s="11">
        <f t="shared" si="14"/>
        <v>1800.0000000000002</v>
      </c>
      <c r="L481" s="11">
        <f t="shared" si="15"/>
        <v>630</v>
      </c>
      <c r="M481" s="12">
        <v>0.35</v>
      </c>
      <c r="O481" s="15"/>
      <c r="P481" s="13"/>
      <c r="Q481" s="16"/>
    </row>
    <row r="482" spans="1:17" ht="15.75" customHeight="1" x14ac:dyDescent="0.25">
      <c r="A482" s="1"/>
      <c r="B482" s="7" t="s">
        <v>14</v>
      </c>
      <c r="C482" s="7">
        <v>1185732</v>
      </c>
      <c r="D482" s="8">
        <v>44412</v>
      </c>
      <c r="E482" s="7" t="s">
        <v>15</v>
      </c>
      <c r="F482" s="7" t="s">
        <v>37</v>
      </c>
      <c r="G482" s="7" t="s">
        <v>38</v>
      </c>
      <c r="H482" s="7" t="s">
        <v>19</v>
      </c>
      <c r="I482" s="9">
        <v>0.55000000000000004</v>
      </c>
      <c r="J482" s="10">
        <v>2250</v>
      </c>
      <c r="K482" s="11">
        <f t="shared" si="14"/>
        <v>1237.5</v>
      </c>
      <c r="L482" s="11">
        <f t="shared" si="15"/>
        <v>494.99999999999994</v>
      </c>
      <c r="M482" s="12">
        <v>0.39999999999999997</v>
      </c>
      <c r="O482" s="15"/>
      <c r="P482" s="13"/>
      <c r="Q482" s="16"/>
    </row>
    <row r="483" spans="1:17" ht="15.75" customHeight="1" x14ac:dyDescent="0.25">
      <c r="A483" s="1"/>
      <c r="B483" s="7" t="s">
        <v>14</v>
      </c>
      <c r="C483" s="7">
        <v>1185732</v>
      </c>
      <c r="D483" s="8">
        <v>44412</v>
      </c>
      <c r="E483" s="7" t="s">
        <v>15</v>
      </c>
      <c r="F483" s="7" t="s">
        <v>37</v>
      </c>
      <c r="G483" s="7" t="s">
        <v>38</v>
      </c>
      <c r="H483" s="7" t="s">
        <v>20</v>
      </c>
      <c r="I483" s="9">
        <v>0.55000000000000004</v>
      </c>
      <c r="J483" s="10">
        <v>2000</v>
      </c>
      <c r="K483" s="11">
        <f t="shared" si="14"/>
        <v>1100</v>
      </c>
      <c r="L483" s="11">
        <f t="shared" si="15"/>
        <v>439.99999999999994</v>
      </c>
      <c r="M483" s="12">
        <v>0.39999999999999997</v>
      </c>
      <c r="O483" s="15"/>
      <c r="P483" s="13"/>
      <c r="Q483" s="16"/>
    </row>
    <row r="484" spans="1:17" ht="15.75" customHeight="1" x14ac:dyDescent="0.25">
      <c r="A484" s="1"/>
      <c r="B484" s="7" t="s">
        <v>14</v>
      </c>
      <c r="C484" s="7">
        <v>1185732</v>
      </c>
      <c r="D484" s="8">
        <v>44412</v>
      </c>
      <c r="E484" s="7" t="s">
        <v>15</v>
      </c>
      <c r="F484" s="7" t="s">
        <v>37</v>
      </c>
      <c r="G484" s="7" t="s">
        <v>38</v>
      </c>
      <c r="H484" s="7" t="s">
        <v>21</v>
      </c>
      <c r="I484" s="9">
        <v>0.65</v>
      </c>
      <c r="J484" s="10">
        <v>1750</v>
      </c>
      <c r="K484" s="11">
        <f t="shared" si="14"/>
        <v>1137.5</v>
      </c>
      <c r="L484" s="11">
        <f t="shared" si="15"/>
        <v>398.125</v>
      </c>
      <c r="M484" s="12">
        <v>0.35</v>
      </c>
      <c r="O484" s="15"/>
      <c r="P484" s="13"/>
      <c r="Q484" s="16"/>
    </row>
    <row r="485" spans="1:17" ht="15.75" customHeight="1" x14ac:dyDescent="0.25">
      <c r="A485" s="1"/>
      <c r="B485" s="7" t="s">
        <v>14</v>
      </c>
      <c r="C485" s="7">
        <v>1185732</v>
      </c>
      <c r="D485" s="8">
        <v>44412</v>
      </c>
      <c r="E485" s="7" t="s">
        <v>15</v>
      </c>
      <c r="F485" s="7" t="s">
        <v>37</v>
      </c>
      <c r="G485" s="7" t="s">
        <v>38</v>
      </c>
      <c r="H485" s="7" t="s">
        <v>22</v>
      </c>
      <c r="I485" s="9">
        <v>0.70000000000000007</v>
      </c>
      <c r="J485" s="10">
        <v>3500</v>
      </c>
      <c r="K485" s="11">
        <f t="shared" si="14"/>
        <v>2450.0000000000005</v>
      </c>
      <c r="L485" s="11">
        <f t="shared" si="15"/>
        <v>735.00000000000011</v>
      </c>
      <c r="M485" s="12">
        <v>0.3</v>
      </c>
      <c r="O485" s="15"/>
      <c r="P485" s="13"/>
      <c r="Q485" s="16"/>
    </row>
    <row r="486" spans="1:17" ht="15.75" customHeight="1" x14ac:dyDescent="0.25">
      <c r="A486" s="1"/>
      <c r="B486" s="7" t="s">
        <v>14</v>
      </c>
      <c r="C486" s="7">
        <v>1185732</v>
      </c>
      <c r="D486" s="8">
        <v>44442</v>
      </c>
      <c r="E486" s="7" t="s">
        <v>15</v>
      </c>
      <c r="F486" s="7" t="s">
        <v>37</v>
      </c>
      <c r="G486" s="7" t="s">
        <v>38</v>
      </c>
      <c r="H486" s="7" t="s">
        <v>17</v>
      </c>
      <c r="I486" s="9">
        <v>0.65</v>
      </c>
      <c r="J486" s="10">
        <v>4750</v>
      </c>
      <c r="K486" s="11">
        <f t="shared" si="14"/>
        <v>3087.5</v>
      </c>
      <c r="L486" s="11">
        <f t="shared" si="15"/>
        <v>1543.75</v>
      </c>
      <c r="M486" s="12">
        <v>0.5</v>
      </c>
      <c r="O486" s="15"/>
      <c r="P486" s="13"/>
      <c r="Q486" s="16"/>
    </row>
    <row r="487" spans="1:17" ht="15.75" customHeight="1" x14ac:dyDescent="0.25">
      <c r="A487" s="1"/>
      <c r="B487" s="7" t="s">
        <v>14</v>
      </c>
      <c r="C487" s="7">
        <v>1185732</v>
      </c>
      <c r="D487" s="8">
        <v>44442</v>
      </c>
      <c r="E487" s="7" t="s">
        <v>15</v>
      </c>
      <c r="F487" s="7" t="s">
        <v>37</v>
      </c>
      <c r="G487" s="7" t="s">
        <v>38</v>
      </c>
      <c r="H487" s="7" t="s">
        <v>18</v>
      </c>
      <c r="I487" s="9">
        <v>0.5</v>
      </c>
      <c r="J487" s="10">
        <v>2750</v>
      </c>
      <c r="K487" s="11">
        <f t="shared" si="14"/>
        <v>1375</v>
      </c>
      <c r="L487" s="11">
        <f t="shared" si="15"/>
        <v>412.5</v>
      </c>
      <c r="M487" s="12">
        <v>0.3</v>
      </c>
      <c r="O487" s="15"/>
      <c r="P487" s="13"/>
      <c r="Q487" s="16"/>
    </row>
    <row r="488" spans="1:17" ht="15.75" customHeight="1" x14ac:dyDescent="0.25">
      <c r="A488" s="1"/>
      <c r="B488" s="7" t="s">
        <v>14</v>
      </c>
      <c r="C488" s="7">
        <v>1185732</v>
      </c>
      <c r="D488" s="8">
        <v>44442</v>
      </c>
      <c r="E488" s="7" t="s">
        <v>15</v>
      </c>
      <c r="F488" s="7" t="s">
        <v>37</v>
      </c>
      <c r="G488" s="7" t="s">
        <v>38</v>
      </c>
      <c r="H488" s="7" t="s">
        <v>19</v>
      </c>
      <c r="I488" s="9">
        <v>0.45</v>
      </c>
      <c r="J488" s="10">
        <v>2000</v>
      </c>
      <c r="K488" s="11">
        <f t="shared" si="14"/>
        <v>900</v>
      </c>
      <c r="L488" s="11">
        <f t="shared" si="15"/>
        <v>315</v>
      </c>
      <c r="M488" s="12">
        <v>0.35</v>
      </c>
      <c r="O488" s="15"/>
      <c r="P488" s="13"/>
      <c r="Q488" s="16"/>
    </row>
    <row r="489" spans="1:17" ht="15.75" customHeight="1" x14ac:dyDescent="0.25">
      <c r="A489" s="1"/>
      <c r="B489" s="7" t="s">
        <v>14</v>
      </c>
      <c r="C489" s="7">
        <v>1185732</v>
      </c>
      <c r="D489" s="8">
        <v>44442</v>
      </c>
      <c r="E489" s="7" t="s">
        <v>15</v>
      </c>
      <c r="F489" s="7" t="s">
        <v>37</v>
      </c>
      <c r="G489" s="7" t="s">
        <v>38</v>
      </c>
      <c r="H489" s="7" t="s">
        <v>20</v>
      </c>
      <c r="I489" s="9">
        <v>0.45</v>
      </c>
      <c r="J489" s="10">
        <v>1750</v>
      </c>
      <c r="K489" s="11">
        <f t="shared" si="14"/>
        <v>787.5</v>
      </c>
      <c r="L489" s="11">
        <f t="shared" si="15"/>
        <v>275.625</v>
      </c>
      <c r="M489" s="12">
        <v>0.35</v>
      </c>
      <c r="O489" s="15"/>
      <c r="P489" s="13"/>
      <c r="Q489" s="16"/>
    </row>
    <row r="490" spans="1:17" ht="15.75" customHeight="1" x14ac:dyDescent="0.25">
      <c r="A490" s="1"/>
      <c r="B490" s="7" t="s">
        <v>14</v>
      </c>
      <c r="C490" s="7">
        <v>1185732</v>
      </c>
      <c r="D490" s="8">
        <v>44442</v>
      </c>
      <c r="E490" s="7" t="s">
        <v>15</v>
      </c>
      <c r="F490" s="7" t="s">
        <v>37</v>
      </c>
      <c r="G490" s="7" t="s">
        <v>38</v>
      </c>
      <c r="H490" s="7" t="s">
        <v>21</v>
      </c>
      <c r="I490" s="9">
        <v>0.54999999999999993</v>
      </c>
      <c r="J490" s="10">
        <v>1250</v>
      </c>
      <c r="K490" s="11">
        <f t="shared" si="14"/>
        <v>687.49999999999989</v>
      </c>
      <c r="L490" s="11">
        <f t="shared" si="15"/>
        <v>206.24999999999997</v>
      </c>
      <c r="M490" s="12">
        <v>0.3</v>
      </c>
      <c r="O490" s="15"/>
      <c r="P490" s="13"/>
      <c r="Q490" s="16"/>
    </row>
    <row r="491" spans="1:17" ht="15.75" customHeight="1" x14ac:dyDescent="0.25">
      <c r="A491" s="1"/>
      <c r="B491" s="7" t="s">
        <v>14</v>
      </c>
      <c r="C491" s="7">
        <v>1185732</v>
      </c>
      <c r="D491" s="8">
        <v>44442</v>
      </c>
      <c r="E491" s="7" t="s">
        <v>15</v>
      </c>
      <c r="F491" s="7" t="s">
        <v>37</v>
      </c>
      <c r="G491" s="7" t="s">
        <v>38</v>
      </c>
      <c r="H491" s="7" t="s">
        <v>22</v>
      </c>
      <c r="I491" s="9">
        <v>0.6</v>
      </c>
      <c r="J491" s="10">
        <v>2250</v>
      </c>
      <c r="K491" s="11">
        <f t="shared" si="14"/>
        <v>1350</v>
      </c>
      <c r="L491" s="11">
        <f t="shared" si="15"/>
        <v>337.5</v>
      </c>
      <c r="M491" s="12">
        <v>0.25</v>
      </c>
      <c r="O491" s="15"/>
      <c r="P491" s="13"/>
      <c r="Q491" s="16"/>
    </row>
    <row r="492" spans="1:17" ht="15.75" customHeight="1" x14ac:dyDescent="0.25">
      <c r="A492" s="1"/>
      <c r="B492" s="7" t="s">
        <v>14</v>
      </c>
      <c r="C492" s="7">
        <v>1185732</v>
      </c>
      <c r="D492" s="8">
        <v>44474</v>
      </c>
      <c r="E492" s="7" t="s">
        <v>15</v>
      </c>
      <c r="F492" s="7" t="s">
        <v>37</v>
      </c>
      <c r="G492" s="7" t="s">
        <v>38</v>
      </c>
      <c r="H492" s="7" t="s">
        <v>17</v>
      </c>
      <c r="I492" s="9">
        <v>0.6</v>
      </c>
      <c r="J492" s="10">
        <v>4000</v>
      </c>
      <c r="K492" s="11">
        <f t="shared" si="14"/>
        <v>2400</v>
      </c>
      <c r="L492" s="11">
        <f t="shared" si="15"/>
        <v>1200</v>
      </c>
      <c r="M492" s="12">
        <v>0.5</v>
      </c>
      <c r="O492" s="15"/>
      <c r="P492" s="13"/>
      <c r="Q492" s="16"/>
    </row>
    <row r="493" spans="1:17" ht="15.75" customHeight="1" x14ac:dyDescent="0.25">
      <c r="A493" s="1"/>
      <c r="B493" s="7" t="s">
        <v>14</v>
      </c>
      <c r="C493" s="7">
        <v>1185732</v>
      </c>
      <c r="D493" s="8">
        <v>44474</v>
      </c>
      <c r="E493" s="7" t="s">
        <v>15</v>
      </c>
      <c r="F493" s="7" t="s">
        <v>37</v>
      </c>
      <c r="G493" s="7" t="s">
        <v>38</v>
      </c>
      <c r="H493" s="7" t="s">
        <v>18</v>
      </c>
      <c r="I493" s="9">
        <v>0.5</v>
      </c>
      <c r="J493" s="10">
        <v>2250</v>
      </c>
      <c r="K493" s="11">
        <f t="shared" si="14"/>
        <v>1125</v>
      </c>
      <c r="L493" s="11">
        <f t="shared" si="15"/>
        <v>337.5</v>
      </c>
      <c r="M493" s="12">
        <v>0.3</v>
      </c>
      <c r="O493" s="15"/>
      <c r="P493" s="13"/>
      <c r="Q493" s="16"/>
    </row>
    <row r="494" spans="1:17" ht="15.75" customHeight="1" x14ac:dyDescent="0.25">
      <c r="A494" s="1"/>
      <c r="B494" s="7" t="s">
        <v>14</v>
      </c>
      <c r="C494" s="7">
        <v>1185732</v>
      </c>
      <c r="D494" s="8">
        <v>44474</v>
      </c>
      <c r="E494" s="7" t="s">
        <v>15</v>
      </c>
      <c r="F494" s="7" t="s">
        <v>37</v>
      </c>
      <c r="G494" s="7" t="s">
        <v>38</v>
      </c>
      <c r="H494" s="7" t="s">
        <v>19</v>
      </c>
      <c r="I494" s="9">
        <v>0.5</v>
      </c>
      <c r="J494" s="10">
        <v>1250</v>
      </c>
      <c r="K494" s="11">
        <f t="shared" si="14"/>
        <v>625</v>
      </c>
      <c r="L494" s="11">
        <f t="shared" si="15"/>
        <v>218.75</v>
      </c>
      <c r="M494" s="12">
        <v>0.35</v>
      </c>
      <c r="O494" s="15"/>
      <c r="P494" s="13"/>
      <c r="Q494" s="16"/>
    </row>
    <row r="495" spans="1:17" ht="15.75" customHeight="1" x14ac:dyDescent="0.25">
      <c r="A495" s="1"/>
      <c r="B495" s="7" t="s">
        <v>14</v>
      </c>
      <c r="C495" s="7">
        <v>1185732</v>
      </c>
      <c r="D495" s="8">
        <v>44474</v>
      </c>
      <c r="E495" s="7" t="s">
        <v>15</v>
      </c>
      <c r="F495" s="7" t="s">
        <v>37</v>
      </c>
      <c r="G495" s="7" t="s">
        <v>38</v>
      </c>
      <c r="H495" s="7" t="s">
        <v>20</v>
      </c>
      <c r="I495" s="9">
        <v>0.5</v>
      </c>
      <c r="J495" s="10">
        <v>1000</v>
      </c>
      <c r="K495" s="11">
        <f t="shared" si="14"/>
        <v>500</v>
      </c>
      <c r="L495" s="11">
        <f t="shared" si="15"/>
        <v>175</v>
      </c>
      <c r="M495" s="12">
        <v>0.35</v>
      </c>
      <c r="O495" s="15"/>
      <c r="P495" s="13"/>
      <c r="Q495" s="16"/>
    </row>
    <row r="496" spans="1:17" ht="15.75" customHeight="1" x14ac:dyDescent="0.25">
      <c r="A496" s="1"/>
      <c r="B496" s="7" t="s">
        <v>14</v>
      </c>
      <c r="C496" s="7">
        <v>1185732</v>
      </c>
      <c r="D496" s="8">
        <v>44474</v>
      </c>
      <c r="E496" s="7" t="s">
        <v>15</v>
      </c>
      <c r="F496" s="7" t="s">
        <v>37</v>
      </c>
      <c r="G496" s="7" t="s">
        <v>38</v>
      </c>
      <c r="H496" s="7" t="s">
        <v>21</v>
      </c>
      <c r="I496" s="9">
        <v>0.6</v>
      </c>
      <c r="J496" s="10">
        <v>1000</v>
      </c>
      <c r="K496" s="11">
        <f t="shared" si="14"/>
        <v>600</v>
      </c>
      <c r="L496" s="11">
        <f t="shared" si="15"/>
        <v>180</v>
      </c>
      <c r="M496" s="12">
        <v>0.3</v>
      </c>
      <c r="O496" s="15"/>
      <c r="P496" s="13"/>
      <c r="Q496" s="16"/>
    </row>
    <row r="497" spans="1:18" ht="15.75" customHeight="1" x14ac:dyDescent="0.25">
      <c r="A497" s="1"/>
      <c r="B497" s="7" t="s">
        <v>14</v>
      </c>
      <c r="C497" s="7">
        <v>1185732</v>
      </c>
      <c r="D497" s="8">
        <v>44474</v>
      </c>
      <c r="E497" s="7" t="s">
        <v>15</v>
      </c>
      <c r="F497" s="7" t="s">
        <v>37</v>
      </c>
      <c r="G497" s="7" t="s">
        <v>38</v>
      </c>
      <c r="H497" s="7" t="s">
        <v>22</v>
      </c>
      <c r="I497" s="9">
        <v>0.64999999999999991</v>
      </c>
      <c r="J497" s="10">
        <v>2250</v>
      </c>
      <c r="K497" s="11">
        <f t="shared" si="14"/>
        <v>1462.4999999999998</v>
      </c>
      <c r="L497" s="11">
        <f t="shared" si="15"/>
        <v>365.62499999999994</v>
      </c>
      <c r="M497" s="12">
        <v>0.25</v>
      </c>
      <c r="O497" s="15"/>
      <c r="P497" s="13"/>
      <c r="Q497" s="16"/>
    </row>
    <row r="498" spans="1:18" ht="15.75" customHeight="1" x14ac:dyDescent="0.25">
      <c r="A498" s="1"/>
      <c r="B498" s="7" t="s">
        <v>14</v>
      </c>
      <c r="C498" s="7">
        <v>1185732</v>
      </c>
      <c r="D498" s="8">
        <v>44504</v>
      </c>
      <c r="E498" s="7" t="s">
        <v>15</v>
      </c>
      <c r="F498" s="7" t="s">
        <v>37</v>
      </c>
      <c r="G498" s="7" t="s">
        <v>38</v>
      </c>
      <c r="H498" s="7" t="s">
        <v>17</v>
      </c>
      <c r="I498" s="9">
        <v>0.70000000000000007</v>
      </c>
      <c r="J498" s="10">
        <v>3750</v>
      </c>
      <c r="K498" s="11">
        <f t="shared" si="14"/>
        <v>2625.0000000000005</v>
      </c>
      <c r="L498" s="11">
        <f t="shared" si="15"/>
        <v>1443.7500000000005</v>
      </c>
      <c r="M498" s="12">
        <v>0.55000000000000004</v>
      </c>
      <c r="O498" s="15"/>
      <c r="P498" s="13"/>
      <c r="Q498" s="16"/>
    </row>
    <row r="499" spans="1:18" ht="15.75" customHeight="1" x14ac:dyDescent="0.25">
      <c r="A499" s="1"/>
      <c r="B499" s="7" t="s">
        <v>14</v>
      </c>
      <c r="C499" s="7">
        <v>1185732</v>
      </c>
      <c r="D499" s="8">
        <v>44504</v>
      </c>
      <c r="E499" s="7" t="s">
        <v>15</v>
      </c>
      <c r="F499" s="7" t="s">
        <v>37</v>
      </c>
      <c r="G499" s="7" t="s">
        <v>38</v>
      </c>
      <c r="H499" s="7" t="s">
        <v>18</v>
      </c>
      <c r="I499" s="9">
        <v>0.60000000000000009</v>
      </c>
      <c r="J499" s="10">
        <v>2000</v>
      </c>
      <c r="K499" s="11">
        <f t="shared" si="14"/>
        <v>1200.0000000000002</v>
      </c>
      <c r="L499" s="11">
        <f t="shared" si="15"/>
        <v>420.00000000000006</v>
      </c>
      <c r="M499" s="12">
        <v>0.35</v>
      </c>
      <c r="O499" s="15"/>
      <c r="P499" s="13"/>
      <c r="Q499" s="16"/>
    </row>
    <row r="500" spans="1:18" ht="15.75" customHeight="1" x14ac:dyDescent="0.25">
      <c r="A500" s="1"/>
      <c r="B500" s="7" t="s">
        <v>14</v>
      </c>
      <c r="C500" s="7">
        <v>1185732</v>
      </c>
      <c r="D500" s="8">
        <v>44504</v>
      </c>
      <c r="E500" s="7" t="s">
        <v>15</v>
      </c>
      <c r="F500" s="7" t="s">
        <v>37</v>
      </c>
      <c r="G500" s="7" t="s">
        <v>38</v>
      </c>
      <c r="H500" s="7" t="s">
        <v>19</v>
      </c>
      <c r="I500" s="9">
        <v>0.60000000000000009</v>
      </c>
      <c r="J500" s="10">
        <v>1950</v>
      </c>
      <c r="K500" s="11">
        <f t="shared" si="14"/>
        <v>1170.0000000000002</v>
      </c>
      <c r="L500" s="11">
        <f t="shared" si="15"/>
        <v>468.00000000000006</v>
      </c>
      <c r="M500" s="12">
        <v>0.39999999999999997</v>
      </c>
      <c r="O500" s="15"/>
      <c r="P500" s="13"/>
      <c r="Q500" s="16"/>
    </row>
    <row r="501" spans="1:18" ht="15.75" customHeight="1" x14ac:dyDescent="0.25">
      <c r="A501" s="1"/>
      <c r="B501" s="7" t="s">
        <v>14</v>
      </c>
      <c r="C501" s="7">
        <v>1185732</v>
      </c>
      <c r="D501" s="8">
        <v>44504</v>
      </c>
      <c r="E501" s="7" t="s">
        <v>15</v>
      </c>
      <c r="F501" s="7" t="s">
        <v>37</v>
      </c>
      <c r="G501" s="7" t="s">
        <v>38</v>
      </c>
      <c r="H501" s="7" t="s">
        <v>20</v>
      </c>
      <c r="I501" s="9">
        <v>0.60000000000000009</v>
      </c>
      <c r="J501" s="10">
        <v>1750</v>
      </c>
      <c r="K501" s="11">
        <f t="shared" si="14"/>
        <v>1050.0000000000002</v>
      </c>
      <c r="L501" s="11">
        <f t="shared" si="15"/>
        <v>420.00000000000006</v>
      </c>
      <c r="M501" s="12">
        <v>0.39999999999999997</v>
      </c>
      <c r="O501" s="15"/>
      <c r="P501" s="13"/>
      <c r="Q501" s="16"/>
    </row>
    <row r="502" spans="1:18" ht="15.75" customHeight="1" x14ac:dyDescent="0.25">
      <c r="A502" s="1"/>
      <c r="B502" s="7" t="s">
        <v>14</v>
      </c>
      <c r="C502" s="7">
        <v>1185732</v>
      </c>
      <c r="D502" s="8">
        <v>44504</v>
      </c>
      <c r="E502" s="7" t="s">
        <v>15</v>
      </c>
      <c r="F502" s="7" t="s">
        <v>37</v>
      </c>
      <c r="G502" s="7" t="s">
        <v>38</v>
      </c>
      <c r="H502" s="7" t="s">
        <v>21</v>
      </c>
      <c r="I502" s="9">
        <v>0.70000000000000007</v>
      </c>
      <c r="J502" s="10">
        <v>1500</v>
      </c>
      <c r="K502" s="11">
        <f t="shared" si="14"/>
        <v>1050</v>
      </c>
      <c r="L502" s="11">
        <f t="shared" si="15"/>
        <v>367.5</v>
      </c>
      <c r="M502" s="12">
        <v>0.35</v>
      </c>
      <c r="O502" s="15"/>
      <c r="P502" s="13"/>
      <c r="Q502" s="16"/>
    </row>
    <row r="503" spans="1:18" ht="15.75" customHeight="1" x14ac:dyDescent="0.25">
      <c r="A503" s="1"/>
      <c r="B503" s="7" t="s">
        <v>14</v>
      </c>
      <c r="C503" s="7">
        <v>1185732</v>
      </c>
      <c r="D503" s="8">
        <v>44504</v>
      </c>
      <c r="E503" s="7" t="s">
        <v>15</v>
      </c>
      <c r="F503" s="7" t="s">
        <v>37</v>
      </c>
      <c r="G503" s="7" t="s">
        <v>38</v>
      </c>
      <c r="H503" s="7" t="s">
        <v>22</v>
      </c>
      <c r="I503" s="9">
        <v>0.75</v>
      </c>
      <c r="J503" s="10">
        <v>2500</v>
      </c>
      <c r="K503" s="11">
        <f t="shared" si="14"/>
        <v>1875</v>
      </c>
      <c r="L503" s="11">
        <f t="shared" si="15"/>
        <v>562.5</v>
      </c>
      <c r="M503" s="12">
        <v>0.3</v>
      </c>
      <c r="O503" s="15"/>
      <c r="P503" s="13"/>
      <c r="Q503" s="16"/>
    </row>
    <row r="504" spans="1:18" ht="15.75" customHeight="1" x14ac:dyDescent="0.25">
      <c r="A504" s="1"/>
      <c r="B504" s="7" t="s">
        <v>14</v>
      </c>
      <c r="C504" s="7">
        <v>1185732</v>
      </c>
      <c r="D504" s="8">
        <v>44533</v>
      </c>
      <c r="E504" s="7" t="s">
        <v>15</v>
      </c>
      <c r="F504" s="7" t="s">
        <v>37</v>
      </c>
      <c r="G504" s="7" t="s">
        <v>38</v>
      </c>
      <c r="H504" s="7" t="s">
        <v>17</v>
      </c>
      <c r="I504" s="9">
        <v>0.70000000000000007</v>
      </c>
      <c r="J504" s="10">
        <v>4750</v>
      </c>
      <c r="K504" s="11">
        <f t="shared" si="14"/>
        <v>3325.0000000000005</v>
      </c>
      <c r="L504" s="11">
        <f t="shared" si="15"/>
        <v>1828.7500000000005</v>
      </c>
      <c r="M504" s="12">
        <v>0.55000000000000004</v>
      </c>
      <c r="O504" s="15"/>
      <c r="P504" s="13"/>
      <c r="Q504" s="16"/>
    </row>
    <row r="505" spans="1:18" ht="15.75" customHeight="1" x14ac:dyDescent="0.25">
      <c r="A505" s="1"/>
      <c r="B505" s="7" t="s">
        <v>14</v>
      </c>
      <c r="C505" s="7">
        <v>1185732</v>
      </c>
      <c r="D505" s="8">
        <v>44533</v>
      </c>
      <c r="E505" s="7" t="s">
        <v>15</v>
      </c>
      <c r="F505" s="7" t="s">
        <v>37</v>
      </c>
      <c r="G505" s="7" t="s">
        <v>38</v>
      </c>
      <c r="H505" s="7" t="s">
        <v>18</v>
      </c>
      <c r="I505" s="9">
        <v>0.60000000000000009</v>
      </c>
      <c r="J505" s="10">
        <v>2750</v>
      </c>
      <c r="K505" s="11">
        <f t="shared" si="14"/>
        <v>1650.0000000000002</v>
      </c>
      <c r="L505" s="11">
        <f t="shared" si="15"/>
        <v>577.5</v>
      </c>
      <c r="M505" s="12">
        <v>0.35</v>
      </c>
      <c r="O505" s="15"/>
      <c r="P505" s="13"/>
      <c r="Q505" s="16"/>
    </row>
    <row r="506" spans="1:18" ht="15.75" customHeight="1" x14ac:dyDescent="0.25">
      <c r="A506" s="1"/>
      <c r="B506" s="7" t="s">
        <v>14</v>
      </c>
      <c r="C506" s="7">
        <v>1185732</v>
      </c>
      <c r="D506" s="8">
        <v>44533</v>
      </c>
      <c r="E506" s="7" t="s">
        <v>15</v>
      </c>
      <c r="F506" s="7" t="s">
        <v>37</v>
      </c>
      <c r="G506" s="7" t="s">
        <v>38</v>
      </c>
      <c r="H506" s="7" t="s">
        <v>19</v>
      </c>
      <c r="I506" s="9">
        <v>0.60000000000000009</v>
      </c>
      <c r="J506" s="10">
        <v>2250</v>
      </c>
      <c r="K506" s="11">
        <f t="shared" si="14"/>
        <v>1350.0000000000002</v>
      </c>
      <c r="L506" s="11">
        <f t="shared" si="15"/>
        <v>540</v>
      </c>
      <c r="M506" s="12">
        <v>0.39999999999999997</v>
      </c>
      <c r="O506" s="15"/>
      <c r="P506" s="13"/>
      <c r="Q506" s="16"/>
    </row>
    <row r="507" spans="1:18" ht="15.75" customHeight="1" x14ac:dyDescent="0.25">
      <c r="A507" s="1"/>
      <c r="B507" s="7" t="s">
        <v>14</v>
      </c>
      <c r="C507" s="7">
        <v>1185732</v>
      </c>
      <c r="D507" s="8">
        <v>44533</v>
      </c>
      <c r="E507" s="7" t="s">
        <v>15</v>
      </c>
      <c r="F507" s="7" t="s">
        <v>37</v>
      </c>
      <c r="G507" s="7" t="s">
        <v>38</v>
      </c>
      <c r="H507" s="7" t="s">
        <v>20</v>
      </c>
      <c r="I507" s="9">
        <v>0.60000000000000009</v>
      </c>
      <c r="J507" s="10">
        <v>1750</v>
      </c>
      <c r="K507" s="11">
        <f t="shared" si="14"/>
        <v>1050.0000000000002</v>
      </c>
      <c r="L507" s="11">
        <f t="shared" si="15"/>
        <v>420.00000000000006</v>
      </c>
      <c r="M507" s="12">
        <v>0.39999999999999997</v>
      </c>
      <c r="O507" s="15"/>
      <c r="P507" s="13"/>
      <c r="Q507" s="16"/>
    </row>
    <row r="508" spans="1:18" ht="15.75" customHeight="1" x14ac:dyDescent="0.25">
      <c r="A508" s="1"/>
      <c r="B508" s="7" t="s">
        <v>14</v>
      </c>
      <c r="C508" s="7">
        <v>1185732</v>
      </c>
      <c r="D508" s="8">
        <v>44533</v>
      </c>
      <c r="E508" s="7" t="s">
        <v>15</v>
      </c>
      <c r="F508" s="7" t="s">
        <v>37</v>
      </c>
      <c r="G508" s="7" t="s">
        <v>38</v>
      </c>
      <c r="H508" s="7" t="s">
        <v>21</v>
      </c>
      <c r="I508" s="9">
        <v>0.70000000000000007</v>
      </c>
      <c r="J508" s="10">
        <v>1750</v>
      </c>
      <c r="K508" s="11">
        <f t="shared" si="14"/>
        <v>1225.0000000000002</v>
      </c>
      <c r="L508" s="11">
        <f t="shared" si="15"/>
        <v>428.75000000000006</v>
      </c>
      <c r="M508" s="12">
        <v>0.35</v>
      </c>
      <c r="O508" s="15"/>
      <c r="P508" s="13"/>
      <c r="Q508" s="16"/>
    </row>
    <row r="509" spans="1:18" ht="15.75" customHeight="1" x14ac:dyDescent="0.25">
      <c r="A509" s="1"/>
      <c r="B509" s="7" t="s">
        <v>14</v>
      </c>
      <c r="C509" s="7">
        <v>1185732</v>
      </c>
      <c r="D509" s="8">
        <v>44533</v>
      </c>
      <c r="E509" s="7" t="s">
        <v>15</v>
      </c>
      <c r="F509" s="7" t="s">
        <v>37</v>
      </c>
      <c r="G509" s="7" t="s">
        <v>38</v>
      </c>
      <c r="H509" s="7" t="s">
        <v>22</v>
      </c>
      <c r="I509" s="9">
        <v>0.75</v>
      </c>
      <c r="J509" s="10">
        <v>2750</v>
      </c>
      <c r="K509" s="11">
        <f t="shared" si="14"/>
        <v>2062.5</v>
      </c>
      <c r="L509" s="11">
        <f t="shared" si="15"/>
        <v>618.75</v>
      </c>
      <c r="M509" s="12">
        <v>0.3</v>
      </c>
      <c r="O509" s="15"/>
      <c r="P509" s="13"/>
      <c r="Q509" s="16"/>
    </row>
    <row r="510" spans="1:18" ht="15.75" customHeight="1" x14ac:dyDescent="0.25">
      <c r="A510" s="1" t="s">
        <v>39</v>
      </c>
      <c r="B510" s="7" t="s">
        <v>27</v>
      </c>
      <c r="C510" s="7">
        <v>1128299</v>
      </c>
      <c r="D510" s="8">
        <v>44211</v>
      </c>
      <c r="E510" s="7" t="s">
        <v>28</v>
      </c>
      <c r="F510" s="7" t="s">
        <v>40</v>
      </c>
      <c r="G510" s="7" t="s">
        <v>41</v>
      </c>
      <c r="H510" s="7" t="s">
        <v>17</v>
      </c>
      <c r="I510" s="9">
        <v>0.35</v>
      </c>
      <c r="J510" s="10">
        <v>4500</v>
      </c>
      <c r="K510" s="11">
        <f t="shared" si="14"/>
        <v>1575</v>
      </c>
      <c r="L510" s="11">
        <f t="shared" si="15"/>
        <v>630</v>
      </c>
      <c r="M510" s="12">
        <v>0.4</v>
      </c>
      <c r="O510" s="17"/>
      <c r="P510" s="15"/>
      <c r="Q510" s="13"/>
      <c r="R510" s="14"/>
    </row>
    <row r="511" spans="1:18" ht="15.75" customHeight="1" x14ac:dyDescent="0.25">
      <c r="A511" s="1"/>
      <c r="B511" s="7" t="s">
        <v>27</v>
      </c>
      <c r="C511" s="7">
        <v>1128299</v>
      </c>
      <c r="D511" s="8">
        <v>44211</v>
      </c>
      <c r="E511" s="7" t="s">
        <v>28</v>
      </c>
      <c r="F511" s="7" t="s">
        <v>40</v>
      </c>
      <c r="G511" s="7" t="s">
        <v>41</v>
      </c>
      <c r="H511" s="7" t="s">
        <v>18</v>
      </c>
      <c r="I511" s="9">
        <v>0.45</v>
      </c>
      <c r="J511" s="10">
        <v>4500</v>
      </c>
      <c r="K511" s="11">
        <f t="shared" si="14"/>
        <v>2025</v>
      </c>
      <c r="L511" s="11">
        <f t="shared" si="15"/>
        <v>506.25</v>
      </c>
      <c r="M511" s="12">
        <v>0.25</v>
      </c>
      <c r="O511" s="17"/>
      <c r="P511" s="15"/>
      <c r="Q511" s="13"/>
      <c r="R511" s="14"/>
    </row>
    <row r="512" spans="1:18" ht="15.75" customHeight="1" x14ac:dyDescent="0.25">
      <c r="A512" s="1"/>
      <c r="B512" s="7" t="s">
        <v>27</v>
      </c>
      <c r="C512" s="7">
        <v>1128299</v>
      </c>
      <c r="D512" s="8">
        <v>44211</v>
      </c>
      <c r="E512" s="7" t="s">
        <v>28</v>
      </c>
      <c r="F512" s="7" t="s">
        <v>40</v>
      </c>
      <c r="G512" s="7" t="s">
        <v>41</v>
      </c>
      <c r="H512" s="7" t="s">
        <v>19</v>
      </c>
      <c r="I512" s="9">
        <v>0.45</v>
      </c>
      <c r="J512" s="10">
        <v>4500</v>
      </c>
      <c r="K512" s="11">
        <f t="shared" si="14"/>
        <v>2025</v>
      </c>
      <c r="L512" s="11">
        <f t="shared" si="15"/>
        <v>810</v>
      </c>
      <c r="M512" s="12">
        <v>0.4</v>
      </c>
      <c r="O512" s="17"/>
      <c r="P512" s="15"/>
      <c r="Q512" s="13"/>
      <c r="R512" s="14"/>
    </row>
    <row r="513" spans="1:18" ht="15.75" customHeight="1" x14ac:dyDescent="0.25">
      <c r="A513" s="1"/>
      <c r="B513" s="7" t="s">
        <v>27</v>
      </c>
      <c r="C513" s="7">
        <v>1128299</v>
      </c>
      <c r="D513" s="8">
        <v>44211</v>
      </c>
      <c r="E513" s="7" t="s">
        <v>28</v>
      </c>
      <c r="F513" s="7" t="s">
        <v>40</v>
      </c>
      <c r="G513" s="7" t="s">
        <v>41</v>
      </c>
      <c r="H513" s="7" t="s">
        <v>20</v>
      </c>
      <c r="I513" s="9">
        <v>0.45</v>
      </c>
      <c r="J513" s="10">
        <v>3000</v>
      </c>
      <c r="K513" s="11">
        <f t="shared" si="14"/>
        <v>1350</v>
      </c>
      <c r="L513" s="11">
        <f t="shared" si="15"/>
        <v>472.49999999999994</v>
      </c>
      <c r="M513" s="12">
        <v>0.35</v>
      </c>
      <c r="O513" s="17"/>
      <c r="P513" s="15"/>
      <c r="Q513" s="13"/>
      <c r="R513" s="14"/>
    </row>
    <row r="514" spans="1:18" ht="15.75" customHeight="1" x14ac:dyDescent="0.25">
      <c r="A514" s="1"/>
      <c r="B514" s="7" t="s">
        <v>27</v>
      </c>
      <c r="C514" s="7">
        <v>1128299</v>
      </c>
      <c r="D514" s="8">
        <v>44211</v>
      </c>
      <c r="E514" s="7" t="s">
        <v>28</v>
      </c>
      <c r="F514" s="7" t="s">
        <v>40</v>
      </c>
      <c r="G514" s="7" t="s">
        <v>41</v>
      </c>
      <c r="H514" s="7" t="s">
        <v>21</v>
      </c>
      <c r="I514" s="9">
        <v>0.5</v>
      </c>
      <c r="J514" s="10">
        <v>2500</v>
      </c>
      <c r="K514" s="11">
        <f t="shared" si="14"/>
        <v>1250</v>
      </c>
      <c r="L514" s="11">
        <f t="shared" si="15"/>
        <v>687.5</v>
      </c>
      <c r="M514" s="12">
        <v>0.55000000000000004</v>
      </c>
      <c r="O514" s="17"/>
      <c r="P514" s="15"/>
      <c r="Q514" s="13"/>
      <c r="R514" s="14"/>
    </row>
    <row r="515" spans="1:18" ht="15.75" customHeight="1" x14ac:dyDescent="0.25">
      <c r="A515" s="1"/>
      <c r="B515" s="7" t="s">
        <v>27</v>
      </c>
      <c r="C515" s="7">
        <v>1128299</v>
      </c>
      <c r="D515" s="8">
        <v>44211</v>
      </c>
      <c r="E515" s="7" t="s">
        <v>28</v>
      </c>
      <c r="F515" s="7" t="s">
        <v>40</v>
      </c>
      <c r="G515" s="7" t="s">
        <v>41</v>
      </c>
      <c r="H515" s="7" t="s">
        <v>22</v>
      </c>
      <c r="I515" s="9">
        <v>0.45</v>
      </c>
      <c r="J515" s="10">
        <v>4750</v>
      </c>
      <c r="K515" s="11">
        <f t="shared" si="14"/>
        <v>2137.5</v>
      </c>
      <c r="L515" s="11">
        <f t="shared" si="15"/>
        <v>427.5</v>
      </c>
      <c r="M515" s="12">
        <v>0.2</v>
      </c>
      <c r="O515" s="17"/>
      <c r="P515" s="15"/>
      <c r="Q515" s="13"/>
      <c r="R515" s="14"/>
    </row>
    <row r="516" spans="1:18" ht="15.75" customHeight="1" x14ac:dyDescent="0.25">
      <c r="A516" s="1"/>
      <c r="B516" s="7" t="s">
        <v>27</v>
      </c>
      <c r="C516" s="7">
        <v>1128299</v>
      </c>
      <c r="D516" s="8">
        <v>44242</v>
      </c>
      <c r="E516" s="7" t="s">
        <v>28</v>
      </c>
      <c r="F516" s="7" t="s">
        <v>40</v>
      </c>
      <c r="G516" s="7" t="s">
        <v>41</v>
      </c>
      <c r="H516" s="7" t="s">
        <v>17</v>
      </c>
      <c r="I516" s="9">
        <v>0.35</v>
      </c>
      <c r="J516" s="10">
        <v>5250</v>
      </c>
      <c r="K516" s="11">
        <f t="shared" si="14"/>
        <v>1837.4999999999998</v>
      </c>
      <c r="L516" s="11">
        <f t="shared" si="15"/>
        <v>735</v>
      </c>
      <c r="M516" s="12">
        <v>0.4</v>
      </c>
      <c r="O516" s="17"/>
      <c r="P516" s="15"/>
      <c r="Q516" s="13"/>
      <c r="R516" s="14"/>
    </row>
    <row r="517" spans="1:18" ht="15.75" customHeight="1" x14ac:dyDescent="0.25">
      <c r="A517" s="1"/>
      <c r="B517" s="7" t="s">
        <v>27</v>
      </c>
      <c r="C517" s="7">
        <v>1128299</v>
      </c>
      <c r="D517" s="8">
        <v>44242</v>
      </c>
      <c r="E517" s="7" t="s">
        <v>28</v>
      </c>
      <c r="F517" s="7" t="s">
        <v>40</v>
      </c>
      <c r="G517" s="7" t="s">
        <v>41</v>
      </c>
      <c r="H517" s="7" t="s">
        <v>18</v>
      </c>
      <c r="I517" s="9">
        <v>0.45</v>
      </c>
      <c r="J517" s="10">
        <v>4250</v>
      </c>
      <c r="K517" s="11">
        <f t="shared" si="14"/>
        <v>1912.5</v>
      </c>
      <c r="L517" s="11">
        <f t="shared" si="15"/>
        <v>478.125</v>
      </c>
      <c r="M517" s="12">
        <v>0.25</v>
      </c>
      <c r="O517" s="17"/>
      <c r="P517" s="15"/>
      <c r="Q517" s="13"/>
      <c r="R517" s="14"/>
    </row>
    <row r="518" spans="1:18" ht="15.75" customHeight="1" x14ac:dyDescent="0.25">
      <c r="A518" s="1"/>
      <c r="B518" s="7" t="s">
        <v>27</v>
      </c>
      <c r="C518" s="7">
        <v>1128299</v>
      </c>
      <c r="D518" s="8">
        <v>44242</v>
      </c>
      <c r="E518" s="7" t="s">
        <v>28</v>
      </c>
      <c r="F518" s="7" t="s">
        <v>40</v>
      </c>
      <c r="G518" s="7" t="s">
        <v>41</v>
      </c>
      <c r="H518" s="7" t="s">
        <v>19</v>
      </c>
      <c r="I518" s="9">
        <v>0.45</v>
      </c>
      <c r="J518" s="10">
        <v>4250</v>
      </c>
      <c r="K518" s="11">
        <f t="shared" ref="K518:K581" si="16">I518*J518</f>
        <v>1912.5</v>
      </c>
      <c r="L518" s="11">
        <f t="shared" ref="L518:L581" si="17">K518*M518</f>
        <v>765</v>
      </c>
      <c r="M518" s="12">
        <v>0.4</v>
      </c>
      <c r="O518" s="17"/>
      <c r="P518" s="15"/>
      <c r="Q518" s="13"/>
      <c r="R518" s="14"/>
    </row>
    <row r="519" spans="1:18" ht="15.75" customHeight="1" x14ac:dyDescent="0.25">
      <c r="A519" s="1"/>
      <c r="B519" s="7" t="s">
        <v>27</v>
      </c>
      <c r="C519" s="7">
        <v>1128299</v>
      </c>
      <c r="D519" s="8">
        <v>44242</v>
      </c>
      <c r="E519" s="7" t="s">
        <v>28</v>
      </c>
      <c r="F519" s="7" t="s">
        <v>40</v>
      </c>
      <c r="G519" s="7" t="s">
        <v>41</v>
      </c>
      <c r="H519" s="7" t="s">
        <v>20</v>
      </c>
      <c r="I519" s="9">
        <v>0.45</v>
      </c>
      <c r="J519" s="10">
        <v>2750</v>
      </c>
      <c r="K519" s="11">
        <f t="shared" si="16"/>
        <v>1237.5</v>
      </c>
      <c r="L519" s="11">
        <f t="shared" si="17"/>
        <v>433.125</v>
      </c>
      <c r="M519" s="12">
        <v>0.35</v>
      </c>
      <c r="O519" s="17"/>
      <c r="P519" s="15"/>
      <c r="Q519" s="13"/>
      <c r="R519" s="14"/>
    </row>
    <row r="520" spans="1:18" ht="15.75" customHeight="1" x14ac:dyDescent="0.25">
      <c r="A520" s="1"/>
      <c r="B520" s="7" t="s">
        <v>27</v>
      </c>
      <c r="C520" s="7">
        <v>1128299</v>
      </c>
      <c r="D520" s="8">
        <v>44242</v>
      </c>
      <c r="E520" s="7" t="s">
        <v>28</v>
      </c>
      <c r="F520" s="7" t="s">
        <v>40</v>
      </c>
      <c r="G520" s="7" t="s">
        <v>41</v>
      </c>
      <c r="H520" s="7" t="s">
        <v>21</v>
      </c>
      <c r="I520" s="9">
        <v>0.5</v>
      </c>
      <c r="J520" s="10">
        <v>2000</v>
      </c>
      <c r="K520" s="11">
        <f t="shared" si="16"/>
        <v>1000</v>
      </c>
      <c r="L520" s="11">
        <f t="shared" si="17"/>
        <v>550</v>
      </c>
      <c r="M520" s="12">
        <v>0.55000000000000004</v>
      </c>
      <c r="O520" s="17"/>
      <c r="P520" s="15"/>
      <c r="Q520" s="13"/>
      <c r="R520" s="14"/>
    </row>
    <row r="521" spans="1:18" ht="15.75" customHeight="1" x14ac:dyDescent="0.25">
      <c r="A521" s="1"/>
      <c r="B521" s="7" t="s">
        <v>27</v>
      </c>
      <c r="C521" s="7">
        <v>1128299</v>
      </c>
      <c r="D521" s="8">
        <v>44242</v>
      </c>
      <c r="E521" s="7" t="s">
        <v>28</v>
      </c>
      <c r="F521" s="7" t="s">
        <v>40</v>
      </c>
      <c r="G521" s="7" t="s">
        <v>41</v>
      </c>
      <c r="H521" s="7" t="s">
        <v>22</v>
      </c>
      <c r="I521" s="9">
        <v>0.45</v>
      </c>
      <c r="J521" s="10">
        <v>4000</v>
      </c>
      <c r="K521" s="11">
        <f t="shared" si="16"/>
        <v>1800</v>
      </c>
      <c r="L521" s="11">
        <f t="shared" si="17"/>
        <v>360</v>
      </c>
      <c r="M521" s="12">
        <v>0.2</v>
      </c>
      <c r="O521" s="17"/>
      <c r="P521" s="15"/>
      <c r="Q521" s="13"/>
      <c r="R521" s="14"/>
    </row>
    <row r="522" spans="1:18" ht="15.75" customHeight="1" x14ac:dyDescent="0.25">
      <c r="A522" s="1"/>
      <c r="B522" s="7" t="s">
        <v>27</v>
      </c>
      <c r="C522" s="7">
        <v>1128299</v>
      </c>
      <c r="D522" s="8">
        <v>44269</v>
      </c>
      <c r="E522" s="7" t="s">
        <v>28</v>
      </c>
      <c r="F522" s="7" t="s">
        <v>40</v>
      </c>
      <c r="G522" s="7" t="s">
        <v>41</v>
      </c>
      <c r="H522" s="7" t="s">
        <v>17</v>
      </c>
      <c r="I522" s="9">
        <v>0.45</v>
      </c>
      <c r="J522" s="10">
        <v>5500</v>
      </c>
      <c r="K522" s="11">
        <f t="shared" si="16"/>
        <v>2475</v>
      </c>
      <c r="L522" s="11">
        <f t="shared" si="17"/>
        <v>990</v>
      </c>
      <c r="M522" s="12">
        <v>0.4</v>
      </c>
      <c r="O522" s="17"/>
      <c r="P522" s="15"/>
      <c r="Q522" s="13"/>
      <c r="R522" s="14"/>
    </row>
    <row r="523" spans="1:18" ht="15.75" customHeight="1" x14ac:dyDescent="0.25">
      <c r="A523" s="1"/>
      <c r="B523" s="7" t="s">
        <v>27</v>
      </c>
      <c r="C523" s="7">
        <v>1128299</v>
      </c>
      <c r="D523" s="8">
        <v>44269</v>
      </c>
      <c r="E523" s="7" t="s">
        <v>28</v>
      </c>
      <c r="F523" s="7" t="s">
        <v>40</v>
      </c>
      <c r="G523" s="7" t="s">
        <v>41</v>
      </c>
      <c r="H523" s="7" t="s">
        <v>18</v>
      </c>
      <c r="I523" s="9">
        <v>0.54999999999999993</v>
      </c>
      <c r="J523" s="10">
        <v>4000</v>
      </c>
      <c r="K523" s="11">
        <f t="shared" si="16"/>
        <v>2199.9999999999995</v>
      </c>
      <c r="L523" s="11">
        <f t="shared" si="17"/>
        <v>549.99999999999989</v>
      </c>
      <c r="M523" s="12">
        <v>0.25</v>
      </c>
      <c r="O523" s="17"/>
      <c r="P523" s="15"/>
      <c r="Q523" s="13"/>
      <c r="R523" s="14"/>
    </row>
    <row r="524" spans="1:18" ht="15.75" customHeight="1" x14ac:dyDescent="0.25">
      <c r="A524" s="1"/>
      <c r="B524" s="7" t="s">
        <v>27</v>
      </c>
      <c r="C524" s="7">
        <v>1128299</v>
      </c>
      <c r="D524" s="8">
        <v>44269</v>
      </c>
      <c r="E524" s="7" t="s">
        <v>28</v>
      </c>
      <c r="F524" s="7" t="s">
        <v>40</v>
      </c>
      <c r="G524" s="7" t="s">
        <v>41</v>
      </c>
      <c r="H524" s="7" t="s">
        <v>19</v>
      </c>
      <c r="I524" s="9">
        <v>0.54999999999999993</v>
      </c>
      <c r="J524" s="10">
        <v>4000</v>
      </c>
      <c r="K524" s="11">
        <f t="shared" si="16"/>
        <v>2199.9999999999995</v>
      </c>
      <c r="L524" s="11">
        <f t="shared" si="17"/>
        <v>879.99999999999989</v>
      </c>
      <c r="M524" s="12">
        <v>0.4</v>
      </c>
      <c r="O524" s="17"/>
      <c r="P524" s="15"/>
      <c r="Q524" s="13"/>
      <c r="R524" s="14"/>
    </row>
    <row r="525" spans="1:18" ht="15.75" customHeight="1" x14ac:dyDescent="0.25">
      <c r="A525" s="1"/>
      <c r="B525" s="7" t="s">
        <v>27</v>
      </c>
      <c r="C525" s="7">
        <v>1128299</v>
      </c>
      <c r="D525" s="8">
        <v>44269</v>
      </c>
      <c r="E525" s="7" t="s">
        <v>28</v>
      </c>
      <c r="F525" s="7" t="s">
        <v>40</v>
      </c>
      <c r="G525" s="7" t="s">
        <v>41</v>
      </c>
      <c r="H525" s="7" t="s">
        <v>20</v>
      </c>
      <c r="I525" s="9">
        <v>0.54999999999999993</v>
      </c>
      <c r="J525" s="10">
        <v>3000</v>
      </c>
      <c r="K525" s="11">
        <f t="shared" si="16"/>
        <v>1649.9999999999998</v>
      </c>
      <c r="L525" s="11">
        <f t="shared" si="17"/>
        <v>577.49999999999989</v>
      </c>
      <c r="M525" s="12">
        <v>0.35</v>
      </c>
      <c r="O525" s="17"/>
      <c r="P525" s="15"/>
      <c r="Q525" s="13"/>
      <c r="R525" s="14"/>
    </row>
    <row r="526" spans="1:18" ht="15.75" customHeight="1" x14ac:dyDescent="0.25">
      <c r="A526" s="1"/>
      <c r="B526" s="7" t="s">
        <v>27</v>
      </c>
      <c r="C526" s="7">
        <v>1128299</v>
      </c>
      <c r="D526" s="8">
        <v>44269</v>
      </c>
      <c r="E526" s="7" t="s">
        <v>28</v>
      </c>
      <c r="F526" s="7" t="s">
        <v>40</v>
      </c>
      <c r="G526" s="7" t="s">
        <v>41</v>
      </c>
      <c r="H526" s="7" t="s">
        <v>21</v>
      </c>
      <c r="I526" s="9">
        <v>0.6</v>
      </c>
      <c r="J526" s="10">
        <v>1750</v>
      </c>
      <c r="K526" s="11">
        <f t="shared" si="16"/>
        <v>1050</v>
      </c>
      <c r="L526" s="11">
        <f t="shared" si="17"/>
        <v>577.5</v>
      </c>
      <c r="M526" s="12">
        <v>0.55000000000000004</v>
      </c>
      <c r="O526" s="17"/>
      <c r="P526" s="15"/>
      <c r="Q526" s="13"/>
      <c r="R526" s="14"/>
    </row>
    <row r="527" spans="1:18" ht="15.75" customHeight="1" x14ac:dyDescent="0.25">
      <c r="A527" s="1"/>
      <c r="B527" s="7" t="s">
        <v>27</v>
      </c>
      <c r="C527" s="7">
        <v>1128299</v>
      </c>
      <c r="D527" s="8">
        <v>44269</v>
      </c>
      <c r="E527" s="7" t="s">
        <v>28</v>
      </c>
      <c r="F527" s="7" t="s">
        <v>40</v>
      </c>
      <c r="G527" s="7" t="s">
        <v>41</v>
      </c>
      <c r="H527" s="7" t="s">
        <v>22</v>
      </c>
      <c r="I527" s="9">
        <v>0.54999999999999993</v>
      </c>
      <c r="J527" s="10">
        <v>3750</v>
      </c>
      <c r="K527" s="11">
        <f t="shared" si="16"/>
        <v>2062.4999999999995</v>
      </c>
      <c r="L527" s="11">
        <f t="shared" si="17"/>
        <v>412.49999999999994</v>
      </c>
      <c r="M527" s="12">
        <v>0.2</v>
      </c>
      <c r="O527" s="17"/>
      <c r="P527" s="15"/>
      <c r="Q527" s="13"/>
      <c r="R527" s="14"/>
    </row>
    <row r="528" spans="1:18" ht="15.75" customHeight="1" x14ac:dyDescent="0.25">
      <c r="A528" s="1"/>
      <c r="B528" s="7" t="s">
        <v>27</v>
      </c>
      <c r="C528" s="7">
        <v>1128299</v>
      </c>
      <c r="D528" s="8">
        <v>44301</v>
      </c>
      <c r="E528" s="7" t="s">
        <v>28</v>
      </c>
      <c r="F528" s="7" t="s">
        <v>40</v>
      </c>
      <c r="G528" s="7" t="s">
        <v>41</v>
      </c>
      <c r="H528" s="7" t="s">
        <v>17</v>
      </c>
      <c r="I528" s="9">
        <v>0.6</v>
      </c>
      <c r="J528" s="10">
        <v>5500</v>
      </c>
      <c r="K528" s="11">
        <f t="shared" si="16"/>
        <v>3300</v>
      </c>
      <c r="L528" s="11">
        <f t="shared" si="17"/>
        <v>1320</v>
      </c>
      <c r="M528" s="12">
        <v>0.4</v>
      </c>
      <c r="O528" s="17"/>
      <c r="P528" s="15"/>
      <c r="Q528" s="13"/>
      <c r="R528" s="14"/>
    </row>
    <row r="529" spans="1:18" ht="15.75" customHeight="1" x14ac:dyDescent="0.25">
      <c r="A529" s="1"/>
      <c r="B529" s="7" t="s">
        <v>27</v>
      </c>
      <c r="C529" s="7">
        <v>1128299</v>
      </c>
      <c r="D529" s="8">
        <v>44301</v>
      </c>
      <c r="E529" s="7" t="s">
        <v>28</v>
      </c>
      <c r="F529" s="7" t="s">
        <v>40</v>
      </c>
      <c r="G529" s="7" t="s">
        <v>41</v>
      </c>
      <c r="H529" s="7" t="s">
        <v>18</v>
      </c>
      <c r="I529" s="9">
        <v>0.65</v>
      </c>
      <c r="J529" s="10">
        <v>3500</v>
      </c>
      <c r="K529" s="11">
        <f t="shared" si="16"/>
        <v>2275</v>
      </c>
      <c r="L529" s="11">
        <f t="shared" si="17"/>
        <v>568.75</v>
      </c>
      <c r="M529" s="12">
        <v>0.25</v>
      </c>
      <c r="O529" s="17"/>
      <c r="P529" s="15"/>
      <c r="Q529" s="13"/>
      <c r="R529" s="14"/>
    </row>
    <row r="530" spans="1:18" ht="15.75" customHeight="1" x14ac:dyDescent="0.25">
      <c r="A530" s="1"/>
      <c r="B530" s="7" t="s">
        <v>27</v>
      </c>
      <c r="C530" s="7">
        <v>1128299</v>
      </c>
      <c r="D530" s="8">
        <v>44301</v>
      </c>
      <c r="E530" s="7" t="s">
        <v>28</v>
      </c>
      <c r="F530" s="7" t="s">
        <v>40</v>
      </c>
      <c r="G530" s="7" t="s">
        <v>41</v>
      </c>
      <c r="H530" s="7" t="s">
        <v>19</v>
      </c>
      <c r="I530" s="9">
        <v>0.65</v>
      </c>
      <c r="J530" s="10">
        <v>4000</v>
      </c>
      <c r="K530" s="11">
        <f t="shared" si="16"/>
        <v>2600</v>
      </c>
      <c r="L530" s="11">
        <f t="shared" si="17"/>
        <v>1040</v>
      </c>
      <c r="M530" s="12">
        <v>0.4</v>
      </c>
      <c r="O530" s="17"/>
      <c r="P530" s="15"/>
      <c r="Q530" s="13"/>
      <c r="R530" s="14"/>
    </row>
    <row r="531" spans="1:18" ht="15.75" customHeight="1" x14ac:dyDescent="0.25">
      <c r="A531" s="1"/>
      <c r="B531" s="7" t="s">
        <v>27</v>
      </c>
      <c r="C531" s="7">
        <v>1128299</v>
      </c>
      <c r="D531" s="8">
        <v>44301</v>
      </c>
      <c r="E531" s="7" t="s">
        <v>28</v>
      </c>
      <c r="F531" s="7" t="s">
        <v>40</v>
      </c>
      <c r="G531" s="7" t="s">
        <v>41</v>
      </c>
      <c r="H531" s="7" t="s">
        <v>20</v>
      </c>
      <c r="I531" s="9">
        <v>0.6</v>
      </c>
      <c r="J531" s="10">
        <v>3000</v>
      </c>
      <c r="K531" s="11">
        <f t="shared" si="16"/>
        <v>1800</v>
      </c>
      <c r="L531" s="11">
        <f t="shared" si="17"/>
        <v>630</v>
      </c>
      <c r="M531" s="12">
        <v>0.35</v>
      </c>
      <c r="O531" s="17"/>
      <c r="P531" s="15"/>
      <c r="Q531" s="13"/>
      <c r="R531" s="14"/>
    </row>
    <row r="532" spans="1:18" ht="15.75" customHeight="1" x14ac:dyDescent="0.25">
      <c r="A532" s="1"/>
      <c r="B532" s="7" t="s">
        <v>27</v>
      </c>
      <c r="C532" s="7">
        <v>1128299</v>
      </c>
      <c r="D532" s="8">
        <v>44301</v>
      </c>
      <c r="E532" s="7" t="s">
        <v>28</v>
      </c>
      <c r="F532" s="7" t="s">
        <v>40</v>
      </c>
      <c r="G532" s="7" t="s">
        <v>41</v>
      </c>
      <c r="H532" s="7" t="s">
        <v>21</v>
      </c>
      <c r="I532" s="9">
        <v>0.65</v>
      </c>
      <c r="J532" s="10">
        <v>2000</v>
      </c>
      <c r="K532" s="11">
        <f t="shared" si="16"/>
        <v>1300</v>
      </c>
      <c r="L532" s="11">
        <f t="shared" si="17"/>
        <v>715.00000000000011</v>
      </c>
      <c r="M532" s="12">
        <v>0.55000000000000004</v>
      </c>
      <c r="O532" s="17"/>
      <c r="P532" s="15"/>
      <c r="Q532" s="13"/>
      <c r="R532" s="14"/>
    </row>
    <row r="533" spans="1:18" ht="15.75" customHeight="1" x14ac:dyDescent="0.25">
      <c r="A533" s="1"/>
      <c r="B533" s="7" t="s">
        <v>27</v>
      </c>
      <c r="C533" s="7">
        <v>1128299</v>
      </c>
      <c r="D533" s="8">
        <v>44301</v>
      </c>
      <c r="E533" s="7" t="s">
        <v>28</v>
      </c>
      <c r="F533" s="7" t="s">
        <v>40</v>
      </c>
      <c r="G533" s="7" t="s">
        <v>41</v>
      </c>
      <c r="H533" s="7" t="s">
        <v>22</v>
      </c>
      <c r="I533" s="9">
        <v>0.8</v>
      </c>
      <c r="J533" s="10">
        <v>3500</v>
      </c>
      <c r="K533" s="11">
        <f t="shared" si="16"/>
        <v>2800</v>
      </c>
      <c r="L533" s="11">
        <f t="shared" si="17"/>
        <v>560</v>
      </c>
      <c r="M533" s="12">
        <v>0.2</v>
      </c>
      <c r="O533" s="17"/>
      <c r="P533" s="15"/>
      <c r="Q533" s="13"/>
      <c r="R533" s="14"/>
    </row>
    <row r="534" spans="1:18" ht="15.75" customHeight="1" x14ac:dyDescent="0.25">
      <c r="A534" s="1"/>
      <c r="B534" s="7" t="s">
        <v>27</v>
      </c>
      <c r="C534" s="7">
        <v>1128299</v>
      </c>
      <c r="D534" s="8">
        <v>44332</v>
      </c>
      <c r="E534" s="7" t="s">
        <v>28</v>
      </c>
      <c r="F534" s="7" t="s">
        <v>40</v>
      </c>
      <c r="G534" s="7" t="s">
        <v>41</v>
      </c>
      <c r="H534" s="7" t="s">
        <v>17</v>
      </c>
      <c r="I534" s="9">
        <v>0.6</v>
      </c>
      <c r="J534" s="10">
        <v>5500</v>
      </c>
      <c r="K534" s="11">
        <f t="shared" si="16"/>
        <v>3300</v>
      </c>
      <c r="L534" s="11">
        <f t="shared" si="17"/>
        <v>1485</v>
      </c>
      <c r="M534" s="12">
        <v>0.45</v>
      </c>
      <c r="O534" s="17"/>
      <c r="P534" s="15"/>
      <c r="Q534" s="13"/>
      <c r="R534" s="14"/>
    </row>
    <row r="535" spans="1:18" ht="15.75" customHeight="1" x14ac:dyDescent="0.25">
      <c r="A535" s="1"/>
      <c r="B535" s="7" t="s">
        <v>27</v>
      </c>
      <c r="C535" s="7">
        <v>1128299</v>
      </c>
      <c r="D535" s="8">
        <v>44332</v>
      </c>
      <c r="E535" s="7" t="s">
        <v>28</v>
      </c>
      <c r="F535" s="7" t="s">
        <v>40</v>
      </c>
      <c r="G535" s="7" t="s">
        <v>41</v>
      </c>
      <c r="H535" s="7" t="s">
        <v>18</v>
      </c>
      <c r="I535" s="9">
        <v>0.65</v>
      </c>
      <c r="J535" s="10">
        <v>4000</v>
      </c>
      <c r="K535" s="11">
        <f t="shared" si="16"/>
        <v>2600</v>
      </c>
      <c r="L535" s="11">
        <f t="shared" si="17"/>
        <v>780</v>
      </c>
      <c r="M535" s="12">
        <v>0.3</v>
      </c>
      <c r="O535" s="17"/>
      <c r="P535" s="15"/>
      <c r="Q535" s="13"/>
      <c r="R535" s="14"/>
    </row>
    <row r="536" spans="1:18" ht="15.75" customHeight="1" x14ac:dyDescent="0.25">
      <c r="A536" s="1"/>
      <c r="B536" s="7" t="s">
        <v>27</v>
      </c>
      <c r="C536" s="7">
        <v>1128299</v>
      </c>
      <c r="D536" s="8">
        <v>44332</v>
      </c>
      <c r="E536" s="7" t="s">
        <v>28</v>
      </c>
      <c r="F536" s="7" t="s">
        <v>40</v>
      </c>
      <c r="G536" s="7" t="s">
        <v>41</v>
      </c>
      <c r="H536" s="7" t="s">
        <v>19</v>
      </c>
      <c r="I536" s="9">
        <v>0.65</v>
      </c>
      <c r="J536" s="10">
        <v>4000</v>
      </c>
      <c r="K536" s="11">
        <f t="shared" si="16"/>
        <v>2600</v>
      </c>
      <c r="L536" s="11">
        <f t="shared" si="17"/>
        <v>1170</v>
      </c>
      <c r="M536" s="12">
        <v>0.45</v>
      </c>
      <c r="O536" s="17"/>
      <c r="P536" s="15"/>
      <c r="Q536" s="13"/>
      <c r="R536" s="14"/>
    </row>
    <row r="537" spans="1:18" ht="15.75" customHeight="1" x14ac:dyDescent="0.25">
      <c r="A537" s="1"/>
      <c r="B537" s="7" t="s">
        <v>27</v>
      </c>
      <c r="C537" s="7">
        <v>1128299</v>
      </c>
      <c r="D537" s="8">
        <v>44332</v>
      </c>
      <c r="E537" s="7" t="s">
        <v>28</v>
      </c>
      <c r="F537" s="7" t="s">
        <v>40</v>
      </c>
      <c r="G537" s="7" t="s">
        <v>41</v>
      </c>
      <c r="H537" s="7" t="s">
        <v>20</v>
      </c>
      <c r="I537" s="9">
        <v>0.6</v>
      </c>
      <c r="J537" s="10">
        <v>3000</v>
      </c>
      <c r="K537" s="11">
        <f t="shared" si="16"/>
        <v>1800</v>
      </c>
      <c r="L537" s="11">
        <f t="shared" si="17"/>
        <v>719.99999999999989</v>
      </c>
      <c r="M537" s="12">
        <v>0.39999999999999997</v>
      </c>
      <c r="O537" s="17"/>
      <c r="P537" s="15"/>
      <c r="Q537" s="13"/>
      <c r="R537" s="14"/>
    </row>
    <row r="538" spans="1:18" ht="15.75" customHeight="1" x14ac:dyDescent="0.25">
      <c r="A538" s="1"/>
      <c r="B538" s="7" t="s">
        <v>27</v>
      </c>
      <c r="C538" s="7">
        <v>1128299</v>
      </c>
      <c r="D538" s="8">
        <v>44332</v>
      </c>
      <c r="E538" s="7" t="s">
        <v>28</v>
      </c>
      <c r="F538" s="7" t="s">
        <v>40</v>
      </c>
      <c r="G538" s="7" t="s">
        <v>41</v>
      </c>
      <c r="H538" s="7" t="s">
        <v>21</v>
      </c>
      <c r="I538" s="9">
        <v>0.65</v>
      </c>
      <c r="J538" s="10">
        <v>2000</v>
      </c>
      <c r="K538" s="11">
        <f t="shared" si="16"/>
        <v>1300</v>
      </c>
      <c r="L538" s="11">
        <f t="shared" si="17"/>
        <v>780.00000000000011</v>
      </c>
      <c r="M538" s="12">
        <v>0.60000000000000009</v>
      </c>
      <c r="O538" s="17"/>
      <c r="P538" s="15"/>
      <c r="Q538" s="13"/>
      <c r="R538" s="14"/>
    </row>
    <row r="539" spans="1:18" ht="15.75" customHeight="1" x14ac:dyDescent="0.25">
      <c r="A539" s="1"/>
      <c r="B539" s="7" t="s">
        <v>27</v>
      </c>
      <c r="C539" s="7">
        <v>1128299</v>
      </c>
      <c r="D539" s="8">
        <v>44332</v>
      </c>
      <c r="E539" s="7" t="s">
        <v>28</v>
      </c>
      <c r="F539" s="7" t="s">
        <v>40</v>
      </c>
      <c r="G539" s="7" t="s">
        <v>41</v>
      </c>
      <c r="H539" s="7" t="s">
        <v>22</v>
      </c>
      <c r="I539" s="9">
        <v>0.8</v>
      </c>
      <c r="J539" s="10">
        <v>4500</v>
      </c>
      <c r="K539" s="11">
        <f t="shared" si="16"/>
        <v>3600</v>
      </c>
      <c r="L539" s="11">
        <f t="shared" si="17"/>
        <v>900</v>
      </c>
      <c r="M539" s="12">
        <v>0.25</v>
      </c>
      <c r="O539" s="17"/>
      <c r="P539" s="15"/>
      <c r="Q539" s="13"/>
      <c r="R539" s="14"/>
    </row>
    <row r="540" spans="1:18" ht="15.75" customHeight="1" x14ac:dyDescent="0.25">
      <c r="A540" s="1"/>
      <c r="B540" s="7" t="s">
        <v>27</v>
      </c>
      <c r="C540" s="7">
        <v>1128299</v>
      </c>
      <c r="D540" s="8">
        <v>44362</v>
      </c>
      <c r="E540" s="7" t="s">
        <v>28</v>
      </c>
      <c r="F540" s="7" t="s">
        <v>40</v>
      </c>
      <c r="G540" s="7" t="s">
        <v>41</v>
      </c>
      <c r="H540" s="7" t="s">
        <v>17</v>
      </c>
      <c r="I540" s="9">
        <v>0.6</v>
      </c>
      <c r="J540" s="10">
        <v>7000</v>
      </c>
      <c r="K540" s="11">
        <f t="shared" si="16"/>
        <v>4200</v>
      </c>
      <c r="L540" s="11">
        <f t="shared" si="17"/>
        <v>1890</v>
      </c>
      <c r="M540" s="12">
        <v>0.45</v>
      </c>
      <c r="O540" s="17"/>
      <c r="P540" s="15"/>
      <c r="Q540" s="13"/>
      <c r="R540" s="14"/>
    </row>
    <row r="541" spans="1:18" ht="15.75" customHeight="1" x14ac:dyDescent="0.25">
      <c r="A541" s="1"/>
      <c r="B541" s="7" t="s">
        <v>27</v>
      </c>
      <c r="C541" s="7">
        <v>1128299</v>
      </c>
      <c r="D541" s="8">
        <v>44362</v>
      </c>
      <c r="E541" s="7" t="s">
        <v>28</v>
      </c>
      <c r="F541" s="7" t="s">
        <v>40</v>
      </c>
      <c r="G541" s="7" t="s">
        <v>41</v>
      </c>
      <c r="H541" s="7" t="s">
        <v>18</v>
      </c>
      <c r="I541" s="9">
        <v>0.65</v>
      </c>
      <c r="J541" s="10">
        <v>5500</v>
      </c>
      <c r="K541" s="11">
        <f t="shared" si="16"/>
        <v>3575</v>
      </c>
      <c r="L541" s="11">
        <f t="shared" si="17"/>
        <v>1072.5</v>
      </c>
      <c r="M541" s="12">
        <v>0.3</v>
      </c>
      <c r="O541" s="17"/>
      <c r="P541" s="15"/>
      <c r="Q541" s="13"/>
      <c r="R541" s="14"/>
    </row>
    <row r="542" spans="1:18" ht="15.75" customHeight="1" x14ac:dyDescent="0.25">
      <c r="A542" s="1"/>
      <c r="B542" s="7" t="s">
        <v>27</v>
      </c>
      <c r="C542" s="7">
        <v>1128299</v>
      </c>
      <c r="D542" s="8">
        <v>44362</v>
      </c>
      <c r="E542" s="7" t="s">
        <v>28</v>
      </c>
      <c r="F542" s="7" t="s">
        <v>40</v>
      </c>
      <c r="G542" s="7" t="s">
        <v>41</v>
      </c>
      <c r="H542" s="7" t="s">
        <v>19</v>
      </c>
      <c r="I542" s="9">
        <v>0.65</v>
      </c>
      <c r="J542" s="10">
        <v>5500</v>
      </c>
      <c r="K542" s="11">
        <f t="shared" si="16"/>
        <v>3575</v>
      </c>
      <c r="L542" s="11">
        <f t="shared" si="17"/>
        <v>1608.75</v>
      </c>
      <c r="M542" s="12">
        <v>0.45</v>
      </c>
      <c r="O542" s="17"/>
      <c r="P542" s="15"/>
      <c r="Q542" s="13"/>
      <c r="R542" s="14"/>
    </row>
    <row r="543" spans="1:18" ht="15.75" customHeight="1" x14ac:dyDescent="0.25">
      <c r="A543" s="1"/>
      <c r="B543" s="7" t="s">
        <v>27</v>
      </c>
      <c r="C543" s="7">
        <v>1128299</v>
      </c>
      <c r="D543" s="8">
        <v>44362</v>
      </c>
      <c r="E543" s="7" t="s">
        <v>28</v>
      </c>
      <c r="F543" s="7" t="s">
        <v>40</v>
      </c>
      <c r="G543" s="7" t="s">
        <v>41</v>
      </c>
      <c r="H543" s="7" t="s">
        <v>20</v>
      </c>
      <c r="I543" s="9">
        <v>0.6</v>
      </c>
      <c r="J543" s="10">
        <v>4250</v>
      </c>
      <c r="K543" s="11">
        <f t="shared" si="16"/>
        <v>2550</v>
      </c>
      <c r="L543" s="11">
        <f t="shared" si="17"/>
        <v>1019.9999999999999</v>
      </c>
      <c r="M543" s="12">
        <v>0.39999999999999997</v>
      </c>
      <c r="O543" s="17"/>
      <c r="P543" s="15"/>
      <c r="Q543" s="13"/>
      <c r="R543" s="14"/>
    </row>
    <row r="544" spans="1:18" ht="15.75" customHeight="1" x14ac:dyDescent="0.25">
      <c r="A544" s="1"/>
      <c r="B544" s="7" t="s">
        <v>27</v>
      </c>
      <c r="C544" s="7">
        <v>1128299</v>
      </c>
      <c r="D544" s="8">
        <v>44362</v>
      </c>
      <c r="E544" s="7" t="s">
        <v>28</v>
      </c>
      <c r="F544" s="7" t="s">
        <v>40</v>
      </c>
      <c r="G544" s="7" t="s">
        <v>41</v>
      </c>
      <c r="H544" s="7" t="s">
        <v>21</v>
      </c>
      <c r="I544" s="9">
        <v>0.65</v>
      </c>
      <c r="J544" s="10">
        <v>3000</v>
      </c>
      <c r="K544" s="11">
        <f t="shared" si="16"/>
        <v>1950</v>
      </c>
      <c r="L544" s="11">
        <f t="shared" si="17"/>
        <v>1170.0000000000002</v>
      </c>
      <c r="M544" s="12">
        <v>0.60000000000000009</v>
      </c>
      <c r="O544" s="17"/>
      <c r="P544" s="15"/>
      <c r="Q544" s="13"/>
      <c r="R544" s="14"/>
    </row>
    <row r="545" spans="1:18" ht="15.75" customHeight="1" x14ac:dyDescent="0.25">
      <c r="A545" s="1"/>
      <c r="B545" s="7" t="s">
        <v>27</v>
      </c>
      <c r="C545" s="7">
        <v>1128299</v>
      </c>
      <c r="D545" s="8">
        <v>44362</v>
      </c>
      <c r="E545" s="7" t="s">
        <v>28</v>
      </c>
      <c r="F545" s="7" t="s">
        <v>40</v>
      </c>
      <c r="G545" s="7" t="s">
        <v>41</v>
      </c>
      <c r="H545" s="7" t="s">
        <v>22</v>
      </c>
      <c r="I545" s="9">
        <v>0.8</v>
      </c>
      <c r="J545" s="10">
        <v>6000</v>
      </c>
      <c r="K545" s="11">
        <f t="shared" si="16"/>
        <v>4800</v>
      </c>
      <c r="L545" s="11">
        <f t="shared" si="17"/>
        <v>1200</v>
      </c>
      <c r="M545" s="12">
        <v>0.25</v>
      </c>
      <c r="O545" s="17"/>
      <c r="P545" s="15"/>
      <c r="Q545" s="13"/>
      <c r="R545" s="14"/>
    </row>
    <row r="546" spans="1:18" ht="15.75" customHeight="1" x14ac:dyDescent="0.25">
      <c r="A546" s="1"/>
      <c r="B546" s="7" t="s">
        <v>27</v>
      </c>
      <c r="C546" s="7">
        <v>1128299</v>
      </c>
      <c r="D546" s="8">
        <v>44391</v>
      </c>
      <c r="E546" s="7" t="s">
        <v>28</v>
      </c>
      <c r="F546" s="7" t="s">
        <v>40</v>
      </c>
      <c r="G546" s="7" t="s">
        <v>41</v>
      </c>
      <c r="H546" s="7" t="s">
        <v>17</v>
      </c>
      <c r="I546" s="9">
        <v>0.6</v>
      </c>
      <c r="J546" s="10">
        <v>7500</v>
      </c>
      <c r="K546" s="11">
        <f t="shared" si="16"/>
        <v>4500</v>
      </c>
      <c r="L546" s="11">
        <f t="shared" si="17"/>
        <v>1800</v>
      </c>
      <c r="M546" s="12">
        <v>0.4</v>
      </c>
      <c r="O546" s="17"/>
      <c r="P546" s="15"/>
      <c r="Q546" s="13"/>
      <c r="R546" s="14"/>
    </row>
    <row r="547" spans="1:18" ht="15.75" customHeight="1" x14ac:dyDescent="0.25">
      <c r="A547" s="1"/>
      <c r="B547" s="7" t="s">
        <v>27</v>
      </c>
      <c r="C547" s="7">
        <v>1128299</v>
      </c>
      <c r="D547" s="8">
        <v>44391</v>
      </c>
      <c r="E547" s="7" t="s">
        <v>28</v>
      </c>
      <c r="F547" s="7" t="s">
        <v>40</v>
      </c>
      <c r="G547" s="7" t="s">
        <v>41</v>
      </c>
      <c r="H547" s="7" t="s">
        <v>18</v>
      </c>
      <c r="I547" s="9">
        <v>0.65</v>
      </c>
      <c r="J547" s="10">
        <v>6000</v>
      </c>
      <c r="K547" s="11">
        <f t="shared" si="16"/>
        <v>3900</v>
      </c>
      <c r="L547" s="11">
        <f t="shared" si="17"/>
        <v>975</v>
      </c>
      <c r="M547" s="12">
        <v>0.25</v>
      </c>
      <c r="O547" s="17"/>
      <c r="P547" s="15"/>
      <c r="Q547" s="13"/>
      <c r="R547" s="14"/>
    </row>
    <row r="548" spans="1:18" ht="15.75" customHeight="1" x14ac:dyDescent="0.25">
      <c r="A548" s="1"/>
      <c r="B548" s="7" t="s">
        <v>27</v>
      </c>
      <c r="C548" s="7">
        <v>1128299</v>
      </c>
      <c r="D548" s="8">
        <v>44391</v>
      </c>
      <c r="E548" s="7" t="s">
        <v>28</v>
      </c>
      <c r="F548" s="7" t="s">
        <v>40</v>
      </c>
      <c r="G548" s="7" t="s">
        <v>41</v>
      </c>
      <c r="H548" s="7" t="s">
        <v>19</v>
      </c>
      <c r="I548" s="9">
        <v>0.65</v>
      </c>
      <c r="J548" s="10">
        <v>5500</v>
      </c>
      <c r="K548" s="11">
        <f t="shared" si="16"/>
        <v>3575</v>
      </c>
      <c r="L548" s="11">
        <f t="shared" si="17"/>
        <v>1430</v>
      </c>
      <c r="M548" s="12">
        <v>0.4</v>
      </c>
      <c r="O548" s="17"/>
      <c r="P548" s="15"/>
      <c r="Q548" s="13"/>
      <c r="R548" s="14"/>
    </row>
    <row r="549" spans="1:18" ht="15.75" customHeight="1" x14ac:dyDescent="0.25">
      <c r="A549" s="1"/>
      <c r="B549" s="7" t="s">
        <v>27</v>
      </c>
      <c r="C549" s="7">
        <v>1128299</v>
      </c>
      <c r="D549" s="8">
        <v>44391</v>
      </c>
      <c r="E549" s="7" t="s">
        <v>28</v>
      </c>
      <c r="F549" s="7" t="s">
        <v>40</v>
      </c>
      <c r="G549" s="7" t="s">
        <v>41</v>
      </c>
      <c r="H549" s="7" t="s">
        <v>20</v>
      </c>
      <c r="I549" s="9">
        <v>0.6</v>
      </c>
      <c r="J549" s="10">
        <v>4500</v>
      </c>
      <c r="K549" s="11">
        <f t="shared" si="16"/>
        <v>2700</v>
      </c>
      <c r="L549" s="11">
        <f t="shared" si="17"/>
        <v>944.99999999999989</v>
      </c>
      <c r="M549" s="12">
        <v>0.35</v>
      </c>
      <c r="O549" s="17"/>
      <c r="P549" s="15"/>
      <c r="Q549" s="13"/>
      <c r="R549" s="14"/>
    </row>
    <row r="550" spans="1:18" ht="15.75" customHeight="1" x14ac:dyDescent="0.25">
      <c r="A550" s="1"/>
      <c r="B550" s="7" t="s">
        <v>27</v>
      </c>
      <c r="C550" s="7">
        <v>1128299</v>
      </c>
      <c r="D550" s="8">
        <v>44391</v>
      </c>
      <c r="E550" s="7" t="s">
        <v>28</v>
      </c>
      <c r="F550" s="7" t="s">
        <v>40</v>
      </c>
      <c r="G550" s="7" t="s">
        <v>41</v>
      </c>
      <c r="H550" s="7" t="s">
        <v>21</v>
      </c>
      <c r="I550" s="9">
        <v>0.65</v>
      </c>
      <c r="J550" s="10">
        <v>5000</v>
      </c>
      <c r="K550" s="11">
        <f t="shared" si="16"/>
        <v>3250</v>
      </c>
      <c r="L550" s="11">
        <f t="shared" si="17"/>
        <v>1787.5000000000002</v>
      </c>
      <c r="M550" s="12">
        <v>0.55000000000000004</v>
      </c>
      <c r="O550" s="17"/>
      <c r="P550" s="15"/>
      <c r="Q550" s="13"/>
      <c r="R550" s="14"/>
    </row>
    <row r="551" spans="1:18" ht="15.75" customHeight="1" x14ac:dyDescent="0.25">
      <c r="A551" s="1"/>
      <c r="B551" s="7" t="s">
        <v>27</v>
      </c>
      <c r="C551" s="7">
        <v>1128299</v>
      </c>
      <c r="D551" s="8">
        <v>44391</v>
      </c>
      <c r="E551" s="7" t="s">
        <v>28</v>
      </c>
      <c r="F551" s="7" t="s">
        <v>40</v>
      </c>
      <c r="G551" s="7" t="s">
        <v>41</v>
      </c>
      <c r="H551" s="7" t="s">
        <v>22</v>
      </c>
      <c r="I551" s="9">
        <v>0.8</v>
      </c>
      <c r="J551" s="10">
        <v>5000</v>
      </c>
      <c r="K551" s="11">
        <f t="shared" si="16"/>
        <v>4000</v>
      </c>
      <c r="L551" s="11">
        <f t="shared" si="17"/>
        <v>800</v>
      </c>
      <c r="M551" s="12">
        <v>0.2</v>
      </c>
      <c r="O551" s="17"/>
      <c r="P551" s="15"/>
      <c r="Q551" s="13"/>
      <c r="R551" s="14"/>
    </row>
    <row r="552" spans="1:18" ht="15.75" customHeight="1" x14ac:dyDescent="0.25">
      <c r="A552" s="1"/>
      <c r="B552" s="7" t="s">
        <v>27</v>
      </c>
      <c r="C552" s="7">
        <v>1128299</v>
      </c>
      <c r="D552" s="8">
        <v>44423</v>
      </c>
      <c r="E552" s="7" t="s">
        <v>28</v>
      </c>
      <c r="F552" s="7" t="s">
        <v>40</v>
      </c>
      <c r="G552" s="7" t="s">
        <v>41</v>
      </c>
      <c r="H552" s="7" t="s">
        <v>17</v>
      </c>
      <c r="I552" s="9">
        <v>0.65</v>
      </c>
      <c r="J552" s="10">
        <v>7000</v>
      </c>
      <c r="K552" s="11">
        <f t="shared" si="16"/>
        <v>4550</v>
      </c>
      <c r="L552" s="11">
        <f t="shared" si="17"/>
        <v>1820</v>
      </c>
      <c r="M552" s="12">
        <v>0.4</v>
      </c>
      <c r="O552" s="17"/>
      <c r="P552" s="15"/>
      <c r="Q552" s="13"/>
      <c r="R552" s="14"/>
    </row>
    <row r="553" spans="1:18" ht="15.75" customHeight="1" x14ac:dyDescent="0.25">
      <c r="A553" s="1"/>
      <c r="B553" s="7" t="s">
        <v>27</v>
      </c>
      <c r="C553" s="7">
        <v>1128299</v>
      </c>
      <c r="D553" s="8">
        <v>44423</v>
      </c>
      <c r="E553" s="7" t="s">
        <v>28</v>
      </c>
      <c r="F553" s="7" t="s">
        <v>40</v>
      </c>
      <c r="G553" s="7" t="s">
        <v>41</v>
      </c>
      <c r="H553" s="7" t="s">
        <v>18</v>
      </c>
      <c r="I553" s="9">
        <v>0.70000000000000007</v>
      </c>
      <c r="J553" s="10">
        <v>6500</v>
      </c>
      <c r="K553" s="11">
        <f t="shared" si="16"/>
        <v>4550</v>
      </c>
      <c r="L553" s="11">
        <f t="shared" si="17"/>
        <v>1137.5</v>
      </c>
      <c r="M553" s="12">
        <v>0.25</v>
      </c>
      <c r="O553" s="17"/>
      <c r="P553" s="15"/>
      <c r="Q553" s="13"/>
      <c r="R553" s="14"/>
    </row>
    <row r="554" spans="1:18" ht="15.75" customHeight="1" x14ac:dyDescent="0.25">
      <c r="A554" s="1"/>
      <c r="B554" s="7" t="s">
        <v>27</v>
      </c>
      <c r="C554" s="7">
        <v>1128299</v>
      </c>
      <c r="D554" s="8">
        <v>44423</v>
      </c>
      <c r="E554" s="7" t="s">
        <v>28</v>
      </c>
      <c r="F554" s="7" t="s">
        <v>40</v>
      </c>
      <c r="G554" s="7" t="s">
        <v>41</v>
      </c>
      <c r="H554" s="7" t="s">
        <v>19</v>
      </c>
      <c r="I554" s="9">
        <v>0.65</v>
      </c>
      <c r="J554" s="10">
        <v>5250</v>
      </c>
      <c r="K554" s="11">
        <f t="shared" si="16"/>
        <v>3412.5</v>
      </c>
      <c r="L554" s="11">
        <f t="shared" si="17"/>
        <v>1365</v>
      </c>
      <c r="M554" s="12">
        <v>0.4</v>
      </c>
      <c r="O554" s="17"/>
      <c r="P554" s="15"/>
      <c r="Q554" s="13"/>
      <c r="R554" s="14"/>
    </row>
    <row r="555" spans="1:18" ht="15.75" customHeight="1" x14ac:dyDescent="0.25">
      <c r="A555" s="1"/>
      <c r="B555" s="7" t="s">
        <v>27</v>
      </c>
      <c r="C555" s="7">
        <v>1128299</v>
      </c>
      <c r="D555" s="8">
        <v>44423</v>
      </c>
      <c r="E555" s="7" t="s">
        <v>28</v>
      </c>
      <c r="F555" s="7" t="s">
        <v>40</v>
      </c>
      <c r="G555" s="7" t="s">
        <v>41</v>
      </c>
      <c r="H555" s="7" t="s">
        <v>20</v>
      </c>
      <c r="I555" s="9">
        <v>0.65</v>
      </c>
      <c r="J555" s="10">
        <v>4750</v>
      </c>
      <c r="K555" s="11">
        <f t="shared" si="16"/>
        <v>3087.5</v>
      </c>
      <c r="L555" s="11">
        <f t="shared" si="17"/>
        <v>1080.625</v>
      </c>
      <c r="M555" s="12">
        <v>0.35</v>
      </c>
      <c r="O555" s="17"/>
      <c r="P555" s="15"/>
      <c r="Q555" s="13"/>
      <c r="R555" s="14"/>
    </row>
    <row r="556" spans="1:18" ht="15.75" customHeight="1" x14ac:dyDescent="0.25">
      <c r="A556" s="1"/>
      <c r="B556" s="7" t="s">
        <v>27</v>
      </c>
      <c r="C556" s="7">
        <v>1128299</v>
      </c>
      <c r="D556" s="8">
        <v>44423</v>
      </c>
      <c r="E556" s="7" t="s">
        <v>28</v>
      </c>
      <c r="F556" s="7" t="s">
        <v>40</v>
      </c>
      <c r="G556" s="7" t="s">
        <v>41</v>
      </c>
      <c r="H556" s="7" t="s">
        <v>21</v>
      </c>
      <c r="I556" s="9">
        <v>0.75</v>
      </c>
      <c r="J556" s="10">
        <v>4750</v>
      </c>
      <c r="K556" s="11">
        <f t="shared" si="16"/>
        <v>3562.5</v>
      </c>
      <c r="L556" s="11">
        <f t="shared" si="17"/>
        <v>1959.3750000000002</v>
      </c>
      <c r="M556" s="12">
        <v>0.55000000000000004</v>
      </c>
      <c r="O556" s="17"/>
      <c r="P556" s="15"/>
      <c r="Q556" s="13"/>
      <c r="R556" s="14"/>
    </row>
    <row r="557" spans="1:18" ht="15.75" customHeight="1" x14ac:dyDescent="0.25">
      <c r="A557" s="1"/>
      <c r="B557" s="7" t="s">
        <v>27</v>
      </c>
      <c r="C557" s="7">
        <v>1128299</v>
      </c>
      <c r="D557" s="8">
        <v>44423</v>
      </c>
      <c r="E557" s="7" t="s">
        <v>28</v>
      </c>
      <c r="F557" s="7" t="s">
        <v>40</v>
      </c>
      <c r="G557" s="7" t="s">
        <v>41</v>
      </c>
      <c r="H557" s="7" t="s">
        <v>22</v>
      </c>
      <c r="I557" s="9">
        <v>0.8</v>
      </c>
      <c r="J557" s="10">
        <v>4000</v>
      </c>
      <c r="K557" s="11">
        <f t="shared" si="16"/>
        <v>3200</v>
      </c>
      <c r="L557" s="11">
        <f t="shared" si="17"/>
        <v>640</v>
      </c>
      <c r="M557" s="12">
        <v>0.2</v>
      </c>
      <c r="O557" s="17"/>
      <c r="P557" s="15"/>
      <c r="Q557" s="13"/>
      <c r="R557" s="14"/>
    </row>
    <row r="558" spans="1:18" ht="15.75" customHeight="1" x14ac:dyDescent="0.25">
      <c r="A558" s="1"/>
      <c r="B558" s="7" t="s">
        <v>27</v>
      </c>
      <c r="C558" s="7">
        <v>1128299</v>
      </c>
      <c r="D558" s="8">
        <v>44455</v>
      </c>
      <c r="E558" s="7" t="s">
        <v>28</v>
      </c>
      <c r="F558" s="7" t="s">
        <v>40</v>
      </c>
      <c r="G558" s="7" t="s">
        <v>41</v>
      </c>
      <c r="H558" s="7" t="s">
        <v>17</v>
      </c>
      <c r="I558" s="9">
        <v>0.60000000000000009</v>
      </c>
      <c r="J558" s="10">
        <v>6000</v>
      </c>
      <c r="K558" s="11">
        <f t="shared" si="16"/>
        <v>3600.0000000000005</v>
      </c>
      <c r="L558" s="11">
        <f t="shared" si="17"/>
        <v>1260.0000000000002</v>
      </c>
      <c r="M558" s="12">
        <v>0.35000000000000003</v>
      </c>
      <c r="O558" s="17"/>
      <c r="P558" s="15"/>
      <c r="Q558" s="13"/>
      <c r="R558" s="14"/>
    </row>
    <row r="559" spans="1:18" ht="15.75" customHeight="1" x14ac:dyDescent="0.25">
      <c r="A559" s="1"/>
      <c r="B559" s="7" t="s">
        <v>27</v>
      </c>
      <c r="C559" s="7">
        <v>1128299</v>
      </c>
      <c r="D559" s="8">
        <v>44455</v>
      </c>
      <c r="E559" s="7" t="s">
        <v>28</v>
      </c>
      <c r="F559" s="7" t="s">
        <v>40</v>
      </c>
      <c r="G559" s="7" t="s">
        <v>41</v>
      </c>
      <c r="H559" s="7" t="s">
        <v>18</v>
      </c>
      <c r="I559" s="9">
        <v>0.65000000000000013</v>
      </c>
      <c r="J559" s="10">
        <v>6000</v>
      </c>
      <c r="K559" s="11">
        <f t="shared" si="16"/>
        <v>3900.0000000000009</v>
      </c>
      <c r="L559" s="11">
        <f t="shared" si="17"/>
        <v>780.00000000000023</v>
      </c>
      <c r="M559" s="12">
        <v>0.2</v>
      </c>
      <c r="O559" s="17"/>
      <c r="P559" s="15"/>
      <c r="Q559" s="13"/>
      <c r="R559" s="14"/>
    </row>
    <row r="560" spans="1:18" ht="15.75" customHeight="1" x14ac:dyDescent="0.25">
      <c r="A560" s="1"/>
      <c r="B560" s="7" t="s">
        <v>27</v>
      </c>
      <c r="C560" s="7">
        <v>1128299</v>
      </c>
      <c r="D560" s="8">
        <v>44455</v>
      </c>
      <c r="E560" s="7" t="s">
        <v>28</v>
      </c>
      <c r="F560" s="7" t="s">
        <v>40</v>
      </c>
      <c r="G560" s="7" t="s">
        <v>41</v>
      </c>
      <c r="H560" s="7" t="s">
        <v>19</v>
      </c>
      <c r="I560" s="9">
        <v>0.60000000000000009</v>
      </c>
      <c r="J560" s="10">
        <v>4500</v>
      </c>
      <c r="K560" s="11">
        <f t="shared" si="16"/>
        <v>2700.0000000000005</v>
      </c>
      <c r="L560" s="11">
        <f t="shared" si="17"/>
        <v>945.00000000000023</v>
      </c>
      <c r="M560" s="12">
        <v>0.35000000000000003</v>
      </c>
      <c r="O560" s="17"/>
      <c r="P560" s="15"/>
      <c r="Q560" s="13"/>
      <c r="R560" s="14"/>
    </row>
    <row r="561" spans="1:18" ht="15.75" customHeight="1" x14ac:dyDescent="0.25">
      <c r="A561" s="1"/>
      <c r="B561" s="7" t="s">
        <v>27</v>
      </c>
      <c r="C561" s="7">
        <v>1128299</v>
      </c>
      <c r="D561" s="8">
        <v>44455</v>
      </c>
      <c r="E561" s="7" t="s">
        <v>28</v>
      </c>
      <c r="F561" s="7" t="s">
        <v>40</v>
      </c>
      <c r="G561" s="7" t="s">
        <v>41</v>
      </c>
      <c r="H561" s="7" t="s">
        <v>20</v>
      </c>
      <c r="I561" s="9">
        <v>0.60000000000000009</v>
      </c>
      <c r="J561" s="10">
        <v>4000</v>
      </c>
      <c r="K561" s="11">
        <f t="shared" si="16"/>
        <v>2400.0000000000005</v>
      </c>
      <c r="L561" s="11">
        <f t="shared" si="17"/>
        <v>720.00000000000011</v>
      </c>
      <c r="M561" s="12">
        <v>0.3</v>
      </c>
      <c r="O561" s="17"/>
      <c r="P561" s="15"/>
      <c r="Q561" s="13"/>
      <c r="R561" s="14"/>
    </row>
    <row r="562" spans="1:18" ht="15.75" customHeight="1" x14ac:dyDescent="0.25">
      <c r="A562" s="1"/>
      <c r="B562" s="7" t="s">
        <v>27</v>
      </c>
      <c r="C562" s="7">
        <v>1128299</v>
      </c>
      <c r="D562" s="8">
        <v>44455</v>
      </c>
      <c r="E562" s="7" t="s">
        <v>28</v>
      </c>
      <c r="F562" s="7" t="s">
        <v>40</v>
      </c>
      <c r="G562" s="7" t="s">
        <v>41</v>
      </c>
      <c r="H562" s="7" t="s">
        <v>21</v>
      </c>
      <c r="I562" s="9">
        <v>0.70000000000000007</v>
      </c>
      <c r="J562" s="10">
        <v>4000</v>
      </c>
      <c r="K562" s="11">
        <f t="shared" si="16"/>
        <v>2800.0000000000005</v>
      </c>
      <c r="L562" s="11">
        <f t="shared" si="17"/>
        <v>1400.0000000000005</v>
      </c>
      <c r="M562" s="12">
        <v>0.50000000000000011</v>
      </c>
      <c r="O562" s="17"/>
      <c r="P562" s="15"/>
      <c r="Q562" s="13"/>
      <c r="R562" s="14"/>
    </row>
    <row r="563" spans="1:18" ht="15.75" customHeight="1" x14ac:dyDescent="0.25">
      <c r="A563" s="1"/>
      <c r="B563" s="7" t="s">
        <v>27</v>
      </c>
      <c r="C563" s="7">
        <v>1128299</v>
      </c>
      <c r="D563" s="8">
        <v>44455</v>
      </c>
      <c r="E563" s="7" t="s">
        <v>28</v>
      </c>
      <c r="F563" s="7" t="s">
        <v>40</v>
      </c>
      <c r="G563" s="7" t="s">
        <v>41</v>
      </c>
      <c r="H563" s="7" t="s">
        <v>22</v>
      </c>
      <c r="I563" s="9">
        <v>0.75000000000000011</v>
      </c>
      <c r="J563" s="10">
        <v>4500</v>
      </c>
      <c r="K563" s="11">
        <f t="shared" si="16"/>
        <v>3375.0000000000005</v>
      </c>
      <c r="L563" s="11">
        <f t="shared" si="17"/>
        <v>506.25000000000017</v>
      </c>
      <c r="M563" s="12">
        <v>0.15000000000000002</v>
      </c>
      <c r="O563" s="17"/>
      <c r="P563" s="15"/>
      <c r="Q563" s="13"/>
      <c r="R563" s="14"/>
    </row>
    <row r="564" spans="1:18" ht="15.75" customHeight="1" x14ac:dyDescent="0.25">
      <c r="A564" s="1"/>
      <c r="B564" s="7" t="s">
        <v>27</v>
      </c>
      <c r="C564" s="7">
        <v>1128299</v>
      </c>
      <c r="D564" s="8">
        <v>44484</v>
      </c>
      <c r="E564" s="7" t="s">
        <v>28</v>
      </c>
      <c r="F564" s="7" t="s">
        <v>40</v>
      </c>
      <c r="G564" s="7" t="s">
        <v>41</v>
      </c>
      <c r="H564" s="7" t="s">
        <v>17</v>
      </c>
      <c r="I564" s="9">
        <v>0.60000000000000009</v>
      </c>
      <c r="J564" s="10">
        <v>5500</v>
      </c>
      <c r="K564" s="11">
        <f t="shared" si="16"/>
        <v>3300.0000000000005</v>
      </c>
      <c r="L564" s="11">
        <f t="shared" si="17"/>
        <v>1155.0000000000002</v>
      </c>
      <c r="M564" s="12">
        <v>0.35000000000000003</v>
      </c>
      <c r="O564" s="17"/>
      <c r="P564" s="15"/>
      <c r="Q564" s="13"/>
      <c r="R564" s="14"/>
    </row>
    <row r="565" spans="1:18" ht="15.75" customHeight="1" x14ac:dyDescent="0.25">
      <c r="A565" s="1"/>
      <c r="B565" s="7" t="s">
        <v>27</v>
      </c>
      <c r="C565" s="7">
        <v>1128299</v>
      </c>
      <c r="D565" s="8">
        <v>44484</v>
      </c>
      <c r="E565" s="7" t="s">
        <v>28</v>
      </c>
      <c r="F565" s="7" t="s">
        <v>40</v>
      </c>
      <c r="G565" s="7" t="s">
        <v>41</v>
      </c>
      <c r="H565" s="7" t="s">
        <v>18</v>
      </c>
      <c r="I565" s="9">
        <v>0.65000000000000013</v>
      </c>
      <c r="J565" s="10">
        <v>5500</v>
      </c>
      <c r="K565" s="11">
        <f t="shared" si="16"/>
        <v>3575.0000000000009</v>
      </c>
      <c r="L565" s="11">
        <f t="shared" si="17"/>
        <v>715.00000000000023</v>
      </c>
      <c r="M565" s="12">
        <v>0.2</v>
      </c>
      <c r="O565" s="17"/>
      <c r="P565" s="15"/>
      <c r="Q565" s="13"/>
      <c r="R565" s="14"/>
    </row>
    <row r="566" spans="1:18" ht="15.75" customHeight="1" x14ac:dyDescent="0.25">
      <c r="A566" s="1"/>
      <c r="B566" s="7" t="s">
        <v>27</v>
      </c>
      <c r="C566" s="7">
        <v>1128299</v>
      </c>
      <c r="D566" s="8">
        <v>44484</v>
      </c>
      <c r="E566" s="7" t="s">
        <v>28</v>
      </c>
      <c r="F566" s="7" t="s">
        <v>40</v>
      </c>
      <c r="G566" s="7" t="s">
        <v>41</v>
      </c>
      <c r="H566" s="7" t="s">
        <v>19</v>
      </c>
      <c r="I566" s="9">
        <v>0.60000000000000009</v>
      </c>
      <c r="J566" s="10">
        <v>3750</v>
      </c>
      <c r="K566" s="11">
        <f t="shared" si="16"/>
        <v>2250.0000000000005</v>
      </c>
      <c r="L566" s="11">
        <f t="shared" si="17"/>
        <v>787.50000000000023</v>
      </c>
      <c r="M566" s="12">
        <v>0.35000000000000003</v>
      </c>
      <c r="O566" s="17"/>
      <c r="P566" s="15"/>
      <c r="Q566" s="13"/>
      <c r="R566" s="14"/>
    </row>
    <row r="567" spans="1:18" ht="15.75" customHeight="1" x14ac:dyDescent="0.25">
      <c r="A567" s="1"/>
      <c r="B567" s="7" t="s">
        <v>27</v>
      </c>
      <c r="C567" s="7">
        <v>1128299</v>
      </c>
      <c r="D567" s="8">
        <v>44484</v>
      </c>
      <c r="E567" s="7" t="s">
        <v>28</v>
      </c>
      <c r="F567" s="7" t="s">
        <v>40</v>
      </c>
      <c r="G567" s="7" t="s">
        <v>41</v>
      </c>
      <c r="H567" s="7" t="s">
        <v>20</v>
      </c>
      <c r="I567" s="9">
        <v>0.60000000000000009</v>
      </c>
      <c r="J567" s="10">
        <v>3500</v>
      </c>
      <c r="K567" s="11">
        <f t="shared" si="16"/>
        <v>2100.0000000000005</v>
      </c>
      <c r="L567" s="11">
        <f t="shared" si="17"/>
        <v>630.00000000000011</v>
      </c>
      <c r="M567" s="12">
        <v>0.3</v>
      </c>
      <c r="O567" s="17"/>
      <c r="P567" s="15"/>
      <c r="Q567" s="13"/>
      <c r="R567" s="14"/>
    </row>
    <row r="568" spans="1:18" ht="15.75" customHeight="1" x14ac:dyDescent="0.25">
      <c r="A568" s="1"/>
      <c r="B568" s="7" t="s">
        <v>27</v>
      </c>
      <c r="C568" s="7">
        <v>1128299</v>
      </c>
      <c r="D568" s="8">
        <v>44484</v>
      </c>
      <c r="E568" s="7" t="s">
        <v>28</v>
      </c>
      <c r="F568" s="7" t="s">
        <v>40</v>
      </c>
      <c r="G568" s="7" t="s">
        <v>41</v>
      </c>
      <c r="H568" s="7" t="s">
        <v>21</v>
      </c>
      <c r="I568" s="9">
        <v>0.70000000000000007</v>
      </c>
      <c r="J568" s="10">
        <v>3250</v>
      </c>
      <c r="K568" s="11">
        <f t="shared" si="16"/>
        <v>2275</v>
      </c>
      <c r="L568" s="11">
        <f t="shared" si="17"/>
        <v>1137.5000000000002</v>
      </c>
      <c r="M568" s="12">
        <v>0.50000000000000011</v>
      </c>
      <c r="O568" s="17"/>
      <c r="P568" s="15"/>
      <c r="Q568" s="13"/>
      <c r="R568" s="14"/>
    </row>
    <row r="569" spans="1:18" ht="15.75" customHeight="1" x14ac:dyDescent="0.25">
      <c r="A569" s="1"/>
      <c r="B569" s="7" t="s">
        <v>27</v>
      </c>
      <c r="C569" s="7">
        <v>1128299</v>
      </c>
      <c r="D569" s="8">
        <v>44484</v>
      </c>
      <c r="E569" s="7" t="s">
        <v>28</v>
      </c>
      <c r="F569" s="7" t="s">
        <v>40</v>
      </c>
      <c r="G569" s="7" t="s">
        <v>41</v>
      </c>
      <c r="H569" s="7" t="s">
        <v>22</v>
      </c>
      <c r="I569" s="9">
        <v>0.75000000000000011</v>
      </c>
      <c r="J569" s="10">
        <v>3750</v>
      </c>
      <c r="K569" s="11">
        <f t="shared" si="16"/>
        <v>2812.5000000000005</v>
      </c>
      <c r="L569" s="11">
        <f t="shared" si="17"/>
        <v>421.87500000000011</v>
      </c>
      <c r="M569" s="12">
        <v>0.15000000000000002</v>
      </c>
      <c r="O569" s="17"/>
      <c r="P569" s="15"/>
      <c r="Q569" s="13"/>
      <c r="R569" s="14"/>
    </row>
    <row r="570" spans="1:18" ht="15.75" customHeight="1" x14ac:dyDescent="0.25">
      <c r="A570" s="1"/>
      <c r="B570" s="7" t="s">
        <v>27</v>
      </c>
      <c r="C570" s="7">
        <v>1128299</v>
      </c>
      <c r="D570" s="8">
        <v>44515</v>
      </c>
      <c r="E570" s="7" t="s">
        <v>28</v>
      </c>
      <c r="F570" s="7" t="s">
        <v>40</v>
      </c>
      <c r="G570" s="7" t="s">
        <v>41</v>
      </c>
      <c r="H570" s="7" t="s">
        <v>17</v>
      </c>
      <c r="I570" s="9">
        <v>0.60000000000000009</v>
      </c>
      <c r="J570" s="10">
        <v>5750</v>
      </c>
      <c r="K570" s="11">
        <f t="shared" si="16"/>
        <v>3450.0000000000005</v>
      </c>
      <c r="L570" s="11">
        <f t="shared" si="17"/>
        <v>1207.5000000000002</v>
      </c>
      <c r="M570" s="12">
        <v>0.35000000000000003</v>
      </c>
      <c r="O570" s="17"/>
      <c r="P570" s="15"/>
      <c r="Q570" s="13"/>
      <c r="R570" s="14"/>
    </row>
    <row r="571" spans="1:18" ht="15.75" customHeight="1" x14ac:dyDescent="0.25">
      <c r="A571" s="1"/>
      <c r="B571" s="7" t="s">
        <v>27</v>
      </c>
      <c r="C571" s="7">
        <v>1128299</v>
      </c>
      <c r="D571" s="8">
        <v>44515</v>
      </c>
      <c r="E571" s="7" t="s">
        <v>28</v>
      </c>
      <c r="F571" s="7" t="s">
        <v>40</v>
      </c>
      <c r="G571" s="7" t="s">
        <v>41</v>
      </c>
      <c r="H571" s="7" t="s">
        <v>18</v>
      </c>
      <c r="I571" s="9">
        <v>0.65000000000000013</v>
      </c>
      <c r="J571" s="10">
        <v>5750</v>
      </c>
      <c r="K571" s="11">
        <f t="shared" si="16"/>
        <v>3737.5000000000009</v>
      </c>
      <c r="L571" s="11">
        <f t="shared" si="17"/>
        <v>747.50000000000023</v>
      </c>
      <c r="M571" s="12">
        <v>0.2</v>
      </c>
      <c r="O571" s="17"/>
      <c r="P571" s="15"/>
      <c r="Q571" s="13"/>
      <c r="R571" s="14"/>
    </row>
    <row r="572" spans="1:18" ht="15.75" customHeight="1" x14ac:dyDescent="0.25">
      <c r="A572" s="1"/>
      <c r="B572" s="7" t="s">
        <v>27</v>
      </c>
      <c r="C572" s="7">
        <v>1128299</v>
      </c>
      <c r="D572" s="8">
        <v>44515</v>
      </c>
      <c r="E572" s="7" t="s">
        <v>28</v>
      </c>
      <c r="F572" s="7" t="s">
        <v>40</v>
      </c>
      <c r="G572" s="7" t="s">
        <v>41</v>
      </c>
      <c r="H572" s="7" t="s">
        <v>19</v>
      </c>
      <c r="I572" s="9">
        <v>0.60000000000000009</v>
      </c>
      <c r="J572" s="10">
        <v>4250</v>
      </c>
      <c r="K572" s="11">
        <f t="shared" si="16"/>
        <v>2550.0000000000005</v>
      </c>
      <c r="L572" s="11">
        <f t="shared" si="17"/>
        <v>892.50000000000023</v>
      </c>
      <c r="M572" s="12">
        <v>0.35000000000000003</v>
      </c>
      <c r="O572" s="17"/>
      <c r="P572" s="15"/>
      <c r="Q572" s="13"/>
      <c r="R572" s="14"/>
    </row>
    <row r="573" spans="1:18" ht="15.75" customHeight="1" x14ac:dyDescent="0.25">
      <c r="A573" s="1"/>
      <c r="B573" s="7" t="s">
        <v>27</v>
      </c>
      <c r="C573" s="7">
        <v>1128299</v>
      </c>
      <c r="D573" s="8">
        <v>44515</v>
      </c>
      <c r="E573" s="7" t="s">
        <v>28</v>
      </c>
      <c r="F573" s="7" t="s">
        <v>40</v>
      </c>
      <c r="G573" s="7" t="s">
        <v>41</v>
      </c>
      <c r="H573" s="7" t="s">
        <v>20</v>
      </c>
      <c r="I573" s="9">
        <v>0.60000000000000009</v>
      </c>
      <c r="J573" s="10">
        <v>4000</v>
      </c>
      <c r="K573" s="11">
        <f t="shared" si="16"/>
        <v>2400.0000000000005</v>
      </c>
      <c r="L573" s="11">
        <f t="shared" si="17"/>
        <v>720.00000000000011</v>
      </c>
      <c r="M573" s="12">
        <v>0.3</v>
      </c>
      <c r="O573" s="17"/>
      <c r="P573" s="15"/>
      <c r="Q573" s="13"/>
      <c r="R573" s="14"/>
    </row>
    <row r="574" spans="1:18" ht="15.75" customHeight="1" x14ac:dyDescent="0.25">
      <c r="A574" s="1"/>
      <c r="B574" s="7" t="s">
        <v>27</v>
      </c>
      <c r="C574" s="7">
        <v>1128299</v>
      </c>
      <c r="D574" s="8">
        <v>44515</v>
      </c>
      <c r="E574" s="7" t="s">
        <v>28</v>
      </c>
      <c r="F574" s="7" t="s">
        <v>40</v>
      </c>
      <c r="G574" s="7" t="s">
        <v>41</v>
      </c>
      <c r="H574" s="7" t="s">
        <v>21</v>
      </c>
      <c r="I574" s="9">
        <v>0.70000000000000007</v>
      </c>
      <c r="J574" s="10">
        <v>3500</v>
      </c>
      <c r="K574" s="11">
        <f t="shared" si="16"/>
        <v>2450.0000000000005</v>
      </c>
      <c r="L574" s="11">
        <f t="shared" si="17"/>
        <v>1225.0000000000005</v>
      </c>
      <c r="M574" s="12">
        <v>0.50000000000000011</v>
      </c>
      <c r="O574" s="17"/>
      <c r="P574" s="15"/>
      <c r="Q574" s="13"/>
      <c r="R574" s="14"/>
    </row>
    <row r="575" spans="1:18" ht="15.75" customHeight="1" x14ac:dyDescent="0.25">
      <c r="A575" s="1"/>
      <c r="B575" s="7" t="s">
        <v>27</v>
      </c>
      <c r="C575" s="7">
        <v>1128299</v>
      </c>
      <c r="D575" s="8">
        <v>44515</v>
      </c>
      <c r="E575" s="7" t="s">
        <v>28</v>
      </c>
      <c r="F575" s="7" t="s">
        <v>40</v>
      </c>
      <c r="G575" s="7" t="s">
        <v>41</v>
      </c>
      <c r="H575" s="7" t="s">
        <v>22</v>
      </c>
      <c r="I575" s="9">
        <v>0.75000000000000011</v>
      </c>
      <c r="J575" s="10">
        <v>4750</v>
      </c>
      <c r="K575" s="11">
        <f t="shared" si="16"/>
        <v>3562.5000000000005</v>
      </c>
      <c r="L575" s="11">
        <f t="shared" si="17"/>
        <v>534.37500000000011</v>
      </c>
      <c r="M575" s="12">
        <v>0.15000000000000002</v>
      </c>
      <c r="O575" s="17"/>
      <c r="P575" s="15"/>
      <c r="Q575" s="13"/>
      <c r="R575" s="14"/>
    </row>
    <row r="576" spans="1:18" ht="15.75" customHeight="1" x14ac:dyDescent="0.25">
      <c r="A576" s="1"/>
      <c r="B576" s="7" t="s">
        <v>27</v>
      </c>
      <c r="C576" s="7">
        <v>1128299</v>
      </c>
      <c r="D576" s="8">
        <v>44544</v>
      </c>
      <c r="E576" s="7" t="s">
        <v>28</v>
      </c>
      <c r="F576" s="7" t="s">
        <v>40</v>
      </c>
      <c r="G576" s="7" t="s">
        <v>41</v>
      </c>
      <c r="H576" s="7" t="s">
        <v>17</v>
      </c>
      <c r="I576" s="9">
        <v>0.60000000000000009</v>
      </c>
      <c r="J576" s="10">
        <v>6750</v>
      </c>
      <c r="K576" s="11">
        <f t="shared" si="16"/>
        <v>4050.0000000000005</v>
      </c>
      <c r="L576" s="11">
        <f t="shared" si="17"/>
        <v>1417.5000000000002</v>
      </c>
      <c r="M576" s="12">
        <v>0.35000000000000003</v>
      </c>
      <c r="O576" s="17"/>
      <c r="P576" s="15"/>
      <c r="Q576" s="13"/>
      <c r="R576" s="14"/>
    </row>
    <row r="577" spans="1:18" ht="15.75" customHeight="1" x14ac:dyDescent="0.25">
      <c r="A577" s="1"/>
      <c r="B577" s="7" t="s">
        <v>27</v>
      </c>
      <c r="C577" s="7">
        <v>1128299</v>
      </c>
      <c r="D577" s="8">
        <v>44544</v>
      </c>
      <c r="E577" s="7" t="s">
        <v>28</v>
      </c>
      <c r="F577" s="7" t="s">
        <v>40</v>
      </c>
      <c r="G577" s="7" t="s">
        <v>41</v>
      </c>
      <c r="H577" s="7" t="s">
        <v>18</v>
      </c>
      <c r="I577" s="9">
        <v>0.65000000000000013</v>
      </c>
      <c r="J577" s="10">
        <v>6750</v>
      </c>
      <c r="K577" s="11">
        <f t="shared" si="16"/>
        <v>4387.5000000000009</v>
      </c>
      <c r="L577" s="11">
        <f t="shared" si="17"/>
        <v>877.50000000000023</v>
      </c>
      <c r="M577" s="12">
        <v>0.2</v>
      </c>
      <c r="O577" s="17"/>
      <c r="P577" s="15"/>
      <c r="Q577" s="13"/>
      <c r="R577" s="14"/>
    </row>
    <row r="578" spans="1:18" ht="15.75" customHeight="1" x14ac:dyDescent="0.25">
      <c r="A578" s="1"/>
      <c r="B578" s="7" t="s">
        <v>27</v>
      </c>
      <c r="C578" s="7">
        <v>1128299</v>
      </c>
      <c r="D578" s="8">
        <v>44544</v>
      </c>
      <c r="E578" s="7" t="s">
        <v>28</v>
      </c>
      <c r="F578" s="7" t="s">
        <v>40</v>
      </c>
      <c r="G578" s="7" t="s">
        <v>41</v>
      </c>
      <c r="H578" s="7" t="s">
        <v>19</v>
      </c>
      <c r="I578" s="9">
        <v>0.60000000000000009</v>
      </c>
      <c r="J578" s="10">
        <v>4750</v>
      </c>
      <c r="K578" s="11">
        <f t="shared" si="16"/>
        <v>2850.0000000000005</v>
      </c>
      <c r="L578" s="11">
        <f t="shared" si="17"/>
        <v>997.50000000000023</v>
      </c>
      <c r="M578" s="12">
        <v>0.35000000000000003</v>
      </c>
      <c r="O578" s="17"/>
      <c r="P578" s="15"/>
      <c r="Q578" s="13"/>
      <c r="R578" s="14"/>
    </row>
    <row r="579" spans="1:18" ht="15.75" customHeight="1" x14ac:dyDescent="0.25">
      <c r="A579" s="1"/>
      <c r="B579" s="7" t="s">
        <v>27</v>
      </c>
      <c r="C579" s="7">
        <v>1128299</v>
      </c>
      <c r="D579" s="8">
        <v>44544</v>
      </c>
      <c r="E579" s="7" t="s">
        <v>28</v>
      </c>
      <c r="F579" s="7" t="s">
        <v>40</v>
      </c>
      <c r="G579" s="7" t="s">
        <v>41</v>
      </c>
      <c r="H579" s="7" t="s">
        <v>20</v>
      </c>
      <c r="I579" s="9">
        <v>0.60000000000000009</v>
      </c>
      <c r="J579" s="10">
        <v>4750</v>
      </c>
      <c r="K579" s="11">
        <f t="shared" si="16"/>
        <v>2850.0000000000005</v>
      </c>
      <c r="L579" s="11">
        <f t="shared" si="17"/>
        <v>855.00000000000011</v>
      </c>
      <c r="M579" s="12">
        <v>0.3</v>
      </c>
      <c r="O579" s="17"/>
      <c r="P579" s="15"/>
      <c r="Q579" s="13"/>
      <c r="R579" s="14"/>
    </row>
    <row r="580" spans="1:18" ht="15.75" customHeight="1" x14ac:dyDescent="0.25">
      <c r="A580" s="1"/>
      <c r="B580" s="7" t="s">
        <v>27</v>
      </c>
      <c r="C580" s="7">
        <v>1128299</v>
      </c>
      <c r="D580" s="8">
        <v>44544</v>
      </c>
      <c r="E580" s="7" t="s">
        <v>28</v>
      </c>
      <c r="F580" s="7" t="s">
        <v>40</v>
      </c>
      <c r="G580" s="7" t="s">
        <v>41</v>
      </c>
      <c r="H580" s="7" t="s">
        <v>21</v>
      </c>
      <c r="I580" s="9">
        <v>0.70000000000000007</v>
      </c>
      <c r="J580" s="10">
        <v>4000</v>
      </c>
      <c r="K580" s="11">
        <f t="shared" si="16"/>
        <v>2800.0000000000005</v>
      </c>
      <c r="L580" s="11">
        <f t="shared" si="17"/>
        <v>1400.0000000000005</v>
      </c>
      <c r="M580" s="12">
        <v>0.50000000000000011</v>
      </c>
      <c r="O580" s="17"/>
      <c r="P580" s="15"/>
      <c r="Q580" s="13"/>
      <c r="R580" s="14"/>
    </row>
    <row r="581" spans="1:18" ht="15.75" customHeight="1" x14ac:dyDescent="0.25">
      <c r="A581" s="1"/>
      <c r="B581" s="7" t="s">
        <v>27</v>
      </c>
      <c r="C581" s="7">
        <v>1128299</v>
      </c>
      <c r="D581" s="8">
        <v>44544</v>
      </c>
      <c r="E581" s="7" t="s">
        <v>28</v>
      </c>
      <c r="F581" s="7" t="s">
        <v>40</v>
      </c>
      <c r="G581" s="7" t="s">
        <v>41</v>
      </c>
      <c r="H581" s="7" t="s">
        <v>22</v>
      </c>
      <c r="I581" s="9">
        <v>0.75000000000000011</v>
      </c>
      <c r="J581" s="10">
        <v>5000</v>
      </c>
      <c r="K581" s="11">
        <f t="shared" si="16"/>
        <v>3750.0000000000005</v>
      </c>
      <c r="L581" s="11">
        <f t="shared" si="17"/>
        <v>562.50000000000011</v>
      </c>
      <c r="M581" s="12">
        <v>0.15000000000000002</v>
      </c>
      <c r="O581" s="17"/>
      <c r="P581" s="15"/>
      <c r="Q581" s="13"/>
      <c r="R581" s="14"/>
    </row>
    <row r="582" spans="1:18" ht="15.75" customHeight="1" x14ac:dyDescent="0.25">
      <c r="A582" s="1" t="s">
        <v>39</v>
      </c>
      <c r="B582" s="7" t="s">
        <v>27</v>
      </c>
      <c r="C582" s="7">
        <v>1128299</v>
      </c>
      <c r="D582" s="8">
        <v>44201</v>
      </c>
      <c r="E582" s="7" t="s">
        <v>28</v>
      </c>
      <c r="F582" s="7" t="s">
        <v>42</v>
      </c>
      <c r="G582" s="7" t="s">
        <v>43</v>
      </c>
      <c r="H582" s="7" t="s">
        <v>17</v>
      </c>
      <c r="I582" s="9">
        <v>0.3</v>
      </c>
      <c r="J582" s="10">
        <v>4250</v>
      </c>
      <c r="K582" s="11">
        <f t="shared" ref="K582:K645" si="18">I582*J582</f>
        <v>1275</v>
      </c>
      <c r="L582" s="11">
        <f t="shared" ref="L582:L645" si="19">K582*M582</f>
        <v>446.25000000000006</v>
      </c>
      <c r="M582" s="12">
        <v>0.35000000000000003</v>
      </c>
      <c r="O582" s="17"/>
      <c r="P582" s="15"/>
      <c r="Q582" s="13"/>
      <c r="R582" s="14"/>
    </row>
    <row r="583" spans="1:18" ht="15.75" customHeight="1" x14ac:dyDescent="0.25">
      <c r="A583" s="1"/>
      <c r="B583" s="7" t="s">
        <v>27</v>
      </c>
      <c r="C583" s="7">
        <v>1128299</v>
      </c>
      <c r="D583" s="8">
        <v>44201</v>
      </c>
      <c r="E583" s="7" t="s">
        <v>28</v>
      </c>
      <c r="F583" s="7" t="s">
        <v>42</v>
      </c>
      <c r="G583" s="7" t="s">
        <v>43</v>
      </c>
      <c r="H583" s="7" t="s">
        <v>18</v>
      </c>
      <c r="I583" s="9">
        <v>0.4</v>
      </c>
      <c r="J583" s="10">
        <v>4250</v>
      </c>
      <c r="K583" s="11">
        <f t="shared" si="18"/>
        <v>1700</v>
      </c>
      <c r="L583" s="11">
        <f t="shared" si="19"/>
        <v>340</v>
      </c>
      <c r="M583" s="12">
        <v>0.2</v>
      </c>
      <c r="O583" s="17"/>
      <c r="P583" s="15"/>
      <c r="Q583" s="13"/>
      <c r="R583" s="14"/>
    </row>
    <row r="584" spans="1:18" ht="15.75" customHeight="1" x14ac:dyDescent="0.25">
      <c r="A584" s="1"/>
      <c r="B584" s="7" t="s">
        <v>27</v>
      </c>
      <c r="C584" s="7">
        <v>1128299</v>
      </c>
      <c r="D584" s="8">
        <v>44201</v>
      </c>
      <c r="E584" s="7" t="s">
        <v>28</v>
      </c>
      <c r="F584" s="7" t="s">
        <v>42</v>
      </c>
      <c r="G584" s="7" t="s">
        <v>43</v>
      </c>
      <c r="H584" s="7" t="s">
        <v>19</v>
      </c>
      <c r="I584" s="9">
        <v>0.4</v>
      </c>
      <c r="J584" s="10">
        <v>4250</v>
      </c>
      <c r="K584" s="11">
        <f t="shared" si="18"/>
        <v>1700</v>
      </c>
      <c r="L584" s="11">
        <f t="shared" si="19"/>
        <v>595</v>
      </c>
      <c r="M584" s="12">
        <v>0.35000000000000003</v>
      </c>
      <c r="O584" s="17"/>
      <c r="P584" s="15"/>
      <c r="Q584" s="13"/>
      <c r="R584" s="14"/>
    </row>
    <row r="585" spans="1:18" ht="15.75" customHeight="1" x14ac:dyDescent="0.25">
      <c r="A585" s="1"/>
      <c r="B585" s="7" t="s">
        <v>27</v>
      </c>
      <c r="C585" s="7">
        <v>1128299</v>
      </c>
      <c r="D585" s="8">
        <v>44201</v>
      </c>
      <c r="E585" s="7" t="s">
        <v>28</v>
      </c>
      <c r="F585" s="7" t="s">
        <v>42</v>
      </c>
      <c r="G585" s="7" t="s">
        <v>43</v>
      </c>
      <c r="H585" s="7" t="s">
        <v>20</v>
      </c>
      <c r="I585" s="9">
        <v>0.4</v>
      </c>
      <c r="J585" s="10">
        <v>2750</v>
      </c>
      <c r="K585" s="11">
        <f t="shared" si="18"/>
        <v>1100</v>
      </c>
      <c r="L585" s="11">
        <f t="shared" si="19"/>
        <v>330</v>
      </c>
      <c r="M585" s="12">
        <v>0.3</v>
      </c>
      <c r="O585" s="17"/>
      <c r="P585" s="15"/>
      <c r="Q585" s="13"/>
      <c r="R585" s="14"/>
    </row>
    <row r="586" spans="1:18" ht="15.75" customHeight="1" x14ac:dyDescent="0.25">
      <c r="A586" s="1"/>
      <c r="B586" s="7" t="s">
        <v>27</v>
      </c>
      <c r="C586" s="7">
        <v>1128299</v>
      </c>
      <c r="D586" s="8">
        <v>44201</v>
      </c>
      <c r="E586" s="7" t="s">
        <v>28</v>
      </c>
      <c r="F586" s="7" t="s">
        <v>42</v>
      </c>
      <c r="G586" s="7" t="s">
        <v>43</v>
      </c>
      <c r="H586" s="7" t="s">
        <v>21</v>
      </c>
      <c r="I586" s="9">
        <v>0.45</v>
      </c>
      <c r="J586" s="10">
        <v>2250</v>
      </c>
      <c r="K586" s="11">
        <f t="shared" si="18"/>
        <v>1012.5</v>
      </c>
      <c r="L586" s="11">
        <f t="shared" si="19"/>
        <v>506.25</v>
      </c>
      <c r="M586" s="12">
        <v>0.5</v>
      </c>
      <c r="O586" s="17"/>
      <c r="P586" s="15"/>
      <c r="Q586" s="13"/>
      <c r="R586" s="14"/>
    </row>
    <row r="587" spans="1:18" ht="15.75" customHeight="1" x14ac:dyDescent="0.25">
      <c r="A587" s="1"/>
      <c r="B587" s="7" t="s">
        <v>27</v>
      </c>
      <c r="C587" s="7">
        <v>1128299</v>
      </c>
      <c r="D587" s="8">
        <v>44201</v>
      </c>
      <c r="E587" s="7" t="s">
        <v>28</v>
      </c>
      <c r="F587" s="7" t="s">
        <v>42</v>
      </c>
      <c r="G587" s="7" t="s">
        <v>43</v>
      </c>
      <c r="H587" s="7" t="s">
        <v>22</v>
      </c>
      <c r="I587" s="9">
        <v>0.4</v>
      </c>
      <c r="J587" s="10">
        <v>4750</v>
      </c>
      <c r="K587" s="11">
        <f t="shared" si="18"/>
        <v>1900</v>
      </c>
      <c r="L587" s="11">
        <f t="shared" si="19"/>
        <v>285.00000000000006</v>
      </c>
      <c r="M587" s="12">
        <v>0.15000000000000002</v>
      </c>
      <c r="O587" s="17"/>
      <c r="P587" s="15"/>
      <c r="Q587" s="13"/>
      <c r="R587" s="14"/>
    </row>
    <row r="588" spans="1:18" ht="15.75" customHeight="1" x14ac:dyDescent="0.25">
      <c r="A588" s="1"/>
      <c r="B588" s="7" t="s">
        <v>27</v>
      </c>
      <c r="C588" s="7">
        <v>1128299</v>
      </c>
      <c r="D588" s="8">
        <v>44232</v>
      </c>
      <c r="E588" s="7" t="s">
        <v>28</v>
      </c>
      <c r="F588" s="7" t="s">
        <v>42</v>
      </c>
      <c r="G588" s="7" t="s">
        <v>43</v>
      </c>
      <c r="H588" s="7" t="s">
        <v>17</v>
      </c>
      <c r="I588" s="9">
        <v>0.3</v>
      </c>
      <c r="J588" s="10">
        <v>5250</v>
      </c>
      <c r="K588" s="11">
        <f t="shared" si="18"/>
        <v>1575</v>
      </c>
      <c r="L588" s="11">
        <f t="shared" si="19"/>
        <v>551.25</v>
      </c>
      <c r="M588" s="12">
        <v>0.35000000000000003</v>
      </c>
      <c r="O588" s="17"/>
      <c r="P588" s="15"/>
      <c r="Q588" s="13"/>
      <c r="R588" s="14"/>
    </row>
    <row r="589" spans="1:18" ht="15.75" customHeight="1" x14ac:dyDescent="0.25">
      <c r="A589" s="1"/>
      <c r="B589" s="7" t="s">
        <v>27</v>
      </c>
      <c r="C589" s="7">
        <v>1128299</v>
      </c>
      <c r="D589" s="8">
        <v>44232</v>
      </c>
      <c r="E589" s="7" t="s">
        <v>28</v>
      </c>
      <c r="F589" s="7" t="s">
        <v>42</v>
      </c>
      <c r="G589" s="7" t="s">
        <v>43</v>
      </c>
      <c r="H589" s="7" t="s">
        <v>18</v>
      </c>
      <c r="I589" s="9">
        <v>0.4</v>
      </c>
      <c r="J589" s="10">
        <v>4250</v>
      </c>
      <c r="K589" s="11">
        <f t="shared" si="18"/>
        <v>1700</v>
      </c>
      <c r="L589" s="11">
        <f t="shared" si="19"/>
        <v>340</v>
      </c>
      <c r="M589" s="12">
        <v>0.2</v>
      </c>
      <c r="O589" s="17"/>
      <c r="P589" s="15"/>
      <c r="Q589" s="13"/>
      <c r="R589" s="14"/>
    </row>
    <row r="590" spans="1:18" ht="15.75" customHeight="1" x14ac:dyDescent="0.25">
      <c r="A590" s="1"/>
      <c r="B590" s="7" t="s">
        <v>27</v>
      </c>
      <c r="C590" s="7">
        <v>1128299</v>
      </c>
      <c r="D590" s="8">
        <v>44232</v>
      </c>
      <c r="E590" s="7" t="s">
        <v>28</v>
      </c>
      <c r="F590" s="7" t="s">
        <v>42</v>
      </c>
      <c r="G590" s="7" t="s">
        <v>43</v>
      </c>
      <c r="H590" s="7" t="s">
        <v>19</v>
      </c>
      <c r="I590" s="9">
        <v>0.4</v>
      </c>
      <c r="J590" s="10">
        <v>4250</v>
      </c>
      <c r="K590" s="11">
        <f t="shared" si="18"/>
        <v>1700</v>
      </c>
      <c r="L590" s="11">
        <f t="shared" si="19"/>
        <v>595</v>
      </c>
      <c r="M590" s="12">
        <v>0.35000000000000003</v>
      </c>
      <c r="O590" s="17"/>
      <c r="P590" s="15"/>
      <c r="Q590" s="13"/>
      <c r="R590" s="14"/>
    </row>
    <row r="591" spans="1:18" ht="15.75" customHeight="1" x14ac:dyDescent="0.25">
      <c r="A591" s="1"/>
      <c r="B591" s="7" t="s">
        <v>27</v>
      </c>
      <c r="C591" s="7">
        <v>1128299</v>
      </c>
      <c r="D591" s="8">
        <v>44232</v>
      </c>
      <c r="E591" s="7" t="s">
        <v>28</v>
      </c>
      <c r="F591" s="7" t="s">
        <v>42</v>
      </c>
      <c r="G591" s="7" t="s">
        <v>43</v>
      </c>
      <c r="H591" s="7" t="s">
        <v>20</v>
      </c>
      <c r="I591" s="9">
        <v>0.4</v>
      </c>
      <c r="J591" s="10">
        <v>2750</v>
      </c>
      <c r="K591" s="11">
        <f t="shared" si="18"/>
        <v>1100</v>
      </c>
      <c r="L591" s="11">
        <f t="shared" si="19"/>
        <v>330</v>
      </c>
      <c r="M591" s="12">
        <v>0.3</v>
      </c>
      <c r="O591" s="17"/>
      <c r="P591" s="15"/>
      <c r="Q591" s="13"/>
      <c r="R591" s="14"/>
    </row>
    <row r="592" spans="1:18" ht="15.75" customHeight="1" x14ac:dyDescent="0.25">
      <c r="A592" s="1"/>
      <c r="B592" s="7" t="s">
        <v>27</v>
      </c>
      <c r="C592" s="7">
        <v>1128299</v>
      </c>
      <c r="D592" s="8">
        <v>44232</v>
      </c>
      <c r="E592" s="7" t="s">
        <v>28</v>
      </c>
      <c r="F592" s="7" t="s">
        <v>42</v>
      </c>
      <c r="G592" s="7" t="s">
        <v>43</v>
      </c>
      <c r="H592" s="7" t="s">
        <v>21</v>
      </c>
      <c r="I592" s="9">
        <v>0.45</v>
      </c>
      <c r="J592" s="10">
        <v>2000</v>
      </c>
      <c r="K592" s="11">
        <f t="shared" si="18"/>
        <v>900</v>
      </c>
      <c r="L592" s="11">
        <f t="shared" si="19"/>
        <v>450</v>
      </c>
      <c r="M592" s="12">
        <v>0.5</v>
      </c>
      <c r="O592" s="17"/>
      <c r="P592" s="15"/>
      <c r="Q592" s="13"/>
      <c r="R592" s="14"/>
    </row>
    <row r="593" spans="1:18" ht="15.75" customHeight="1" x14ac:dyDescent="0.25">
      <c r="A593" s="1"/>
      <c r="B593" s="7" t="s">
        <v>27</v>
      </c>
      <c r="C593" s="7">
        <v>1128299</v>
      </c>
      <c r="D593" s="8">
        <v>44232</v>
      </c>
      <c r="E593" s="7" t="s">
        <v>28</v>
      </c>
      <c r="F593" s="7" t="s">
        <v>42</v>
      </c>
      <c r="G593" s="7" t="s">
        <v>43</v>
      </c>
      <c r="H593" s="7" t="s">
        <v>22</v>
      </c>
      <c r="I593" s="9">
        <v>0.4</v>
      </c>
      <c r="J593" s="10">
        <v>4000</v>
      </c>
      <c r="K593" s="11">
        <f t="shared" si="18"/>
        <v>1600</v>
      </c>
      <c r="L593" s="11">
        <f t="shared" si="19"/>
        <v>240.00000000000003</v>
      </c>
      <c r="M593" s="12">
        <v>0.15000000000000002</v>
      </c>
      <c r="O593" s="17"/>
      <c r="P593" s="15"/>
      <c r="Q593" s="13"/>
      <c r="R593" s="14"/>
    </row>
    <row r="594" spans="1:18" ht="15.75" customHeight="1" x14ac:dyDescent="0.25">
      <c r="A594" s="1"/>
      <c r="B594" s="7" t="s">
        <v>27</v>
      </c>
      <c r="C594" s="7">
        <v>1128299</v>
      </c>
      <c r="D594" s="8">
        <v>44259</v>
      </c>
      <c r="E594" s="7" t="s">
        <v>28</v>
      </c>
      <c r="F594" s="7" t="s">
        <v>42</v>
      </c>
      <c r="G594" s="7" t="s">
        <v>43</v>
      </c>
      <c r="H594" s="7" t="s">
        <v>17</v>
      </c>
      <c r="I594" s="9">
        <v>0.4</v>
      </c>
      <c r="J594" s="10">
        <v>5500</v>
      </c>
      <c r="K594" s="11">
        <f t="shared" si="18"/>
        <v>2200</v>
      </c>
      <c r="L594" s="11">
        <f t="shared" si="19"/>
        <v>770.00000000000011</v>
      </c>
      <c r="M594" s="12">
        <v>0.35000000000000003</v>
      </c>
      <c r="O594" s="17"/>
      <c r="P594" s="15"/>
      <c r="Q594" s="13"/>
      <c r="R594" s="14"/>
    </row>
    <row r="595" spans="1:18" ht="15.75" customHeight="1" x14ac:dyDescent="0.25">
      <c r="A595" s="1"/>
      <c r="B595" s="7" t="s">
        <v>27</v>
      </c>
      <c r="C595" s="7">
        <v>1128299</v>
      </c>
      <c r="D595" s="8">
        <v>44259</v>
      </c>
      <c r="E595" s="7" t="s">
        <v>28</v>
      </c>
      <c r="F595" s="7" t="s">
        <v>42</v>
      </c>
      <c r="G595" s="7" t="s">
        <v>43</v>
      </c>
      <c r="H595" s="7" t="s">
        <v>18</v>
      </c>
      <c r="I595" s="9">
        <v>0.49999999999999994</v>
      </c>
      <c r="J595" s="10">
        <v>4000</v>
      </c>
      <c r="K595" s="11">
        <f t="shared" si="18"/>
        <v>1999.9999999999998</v>
      </c>
      <c r="L595" s="11">
        <f t="shared" si="19"/>
        <v>400</v>
      </c>
      <c r="M595" s="12">
        <v>0.2</v>
      </c>
      <c r="O595" s="17"/>
      <c r="P595" s="15"/>
      <c r="Q595" s="13"/>
      <c r="R595" s="14"/>
    </row>
    <row r="596" spans="1:18" ht="15.75" customHeight="1" x14ac:dyDescent="0.25">
      <c r="A596" s="1"/>
      <c r="B596" s="7" t="s">
        <v>27</v>
      </c>
      <c r="C596" s="7">
        <v>1128299</v>
      </c>
      <c r="D596" s="8">
        <v>44259</v>
      </c>
      <c r="E596" s="7" t="s">
        <v>28</v>
      </c>
      <c r="F596" s="7" t="s">
        <v>42</v>
      </c>
      <c r="G596" s="7" t="s">
        <v>43</v>
      </c>
      <c r="H596" s="7" t="s">
        <v>19</v>
      </c>
      <c r="I596" s="9">
        <v>0.54999999999999993</v>
      </c>
      <c r="J596" s="10">
        <v>4000</v>
      </c>
      <c r="K596" s="11">
        <f t="shared" si="18"/>
        <v>2199.9999999999995</v>
      </c>
      <c r="L596" s="11">
        <f t="shared" si="19"/>
        <v>769.99999999999989</v>
      </c>
      <c r="M596" s="12">
        <v>0.35000000000000003</v>
      </c>
      <c r="O596" s="17"/>
      <c r="P596" s="15"/>
      <c r="Q596" s="13"/>
      <c r="R596" s="14"/>
    </row>
    <row r="597" spans="1:18" ht="15.75" customHeight="1" x14ac:dyDescent="0.25">
      <c r="A597" s="1"/>
      <c r="B597" s="7" t="s">
        <v>27</v>
      </c>
      <c r="C597" s="7">
        <v>1128299</v>
      </c>
      <c r="D597" s="8">
        <v>44259</v>
      </c>
      <c r="E597" s="7" t="s">
        <v>28</v>
      </c>
      <c r="F597" s="7" t="s">
        <v>42</v>
      </c>
      <c r="G597" s="7" t="s">
        <v>43</v>
      </c>
      <c r="H597" s="7" t="s">
        <v>20</v>
      </c>
      <c r="I597" s="9">
        <v>0.54999999999999993</v>
      </c>
      <c r="J597" s="10">
        <v>3000</v>
      </c>
      <c r="K597" s="11">
        <f t="shared" si="18"/>
        <v>1649.9999999999998</v>
      </c>
      <c r="L597" s="11">
        <f t="shared" si="19"/>
        <v>494.99999999999989</v>
      </c>
      <c r="M597" s="12">
        <v>0.3</v>
      </c>
      <c r="O597" s="17"/>
      <c r="P597" s="15"/>
      <c r="Q597" s="13"/>
      <c r="R597" s="14"/>
    </row>
    <row r="598" spans="1:18" ht="15.75" customHeight="1" x14ac:dyDescent="0.25">
      <c r="A598" s="1"/>
      <c r="B598" s="7" t="s">
        <v>27</v>
      </c>
      <c r="C598" s="7">
        <v>1128299</v>
      </c>
      <c r="D598" s="8">
        <v>44259</v>
      </c>
      <c r="E598" s="7" t="s">
        <v>28</v>
      </c>
      <c r="F598" s="7" t="s">
        <v>42</v>
      </c>
      <c r="G598" s="7" t="s">
        <v>43</v>
      </c>
      <c r="H598" s="7" t="s">
        <v>21</v>
      </c>
      <c r="I598" s="9">
        <v>0.6</v>
      </c>
      <c r="J598" s="10">
        <v>1500</v>
      </c>
      <c r="K598" s="11">
        <f t="shared" si="18"/>
        <v>900</v>
      </c>
      <c r="L598" s="11">
        <f t="shared" si="19"/>
        <v>450</v>
      </c>
      <c r="M598" s="12">
        <v>0.5</v>
      </c>
      <c r="O598" s="17"/>
      <c r="P598" s="15"/>
      <c r="Q598" s="13"/>
      <c r="R598" s="14"/>
    </row>
    <row r="599" spans="1:18" ht="15.75" customHeight="1" x14ac:dyDescent="0.25">
      <c r="A599" s="1"/>
      <c r="B599" s="7" t="s">
        <v>27</v>
      </c>
      <c r="C599" s="7">
        <v>1128299</v>
      </c>
      <c r="D599" s="8">
        <v>44259</v>
      </c>
      <c r="E599" s="7" t="s">
        <v>28</v>
      </c>
      <c r="F599" s="7" t="s">
        <v>42</v>
      </c>
      <c r="G599" s="7" t="s">
        <v>43</v>
      </c>
      <c r="H599" s="7" t="s">
        <v>22</v>
      </c>
      <c r="I599" s="9">
        <v>0.54999999999999993</v>
      </c>
      <c r="J599" s="10">
        <v>3500</v>
      </c>
      <c r="K599" s="11">
        <f t="shared" si="18"/>
        <v>1924.9999999999998</v>
      </c>
      <c r="L599" s="11">
        <f t="shared" si="19"/>
        <v>288.75</v>
      </c>
      <c r="M599" s="12">
        <v>0.15000000000000002</v>
      </c>
      <c r="O599" s="17"/>
      <c r="P599" s="15"/>
      <c r="Q599" s="13"/>
      <c r="R599" s="14"/>
    </row>
    <row r="600" spans="1:18" ht="15.75" customHeight="1" x14ac:dyDescent="0.25">
      <c r="A600" s="1"/>
      <c r="B600" s="7" t="s">
        <v>27</v>
      </c>
      <c r="C600" s="7">
        <v>1128299</v>
      </c>
      <c r="D600" s="8">
        <v>44291</v>
      </c>
      <c r="E600" s="7" t="s">
        <v>28</v>
      </c>
      <c r="F600" s="7" t="s">
        <v>42</v>
      </c>
      <c r="G600" s="7" t="s">
        <v>43</v>
      </c>
      <c r="H600" s="7" t="s">
        <v>17</v>
      </c>
      <c r="I600" s="9">
        <v>0.6</v>
      </c>
      <c r="J600" s="10">
        <v>5250</v>
      </c>
      <c r="K600" s="11">
        <f t="shared" si="18"/>
        <v>3150</v>
      </c>
      <c r="L600" s="11">
        <f t="shared" si="19"/>
        <v>1102.5</v>
      </c>
      <c r="M600" s="12">
        <v>0.35000000000000003</v>
      </c>
      <c r="O600" s="17"/>
      <c r="P600" s="15"/>
      <c r="Q600" s="13"/>
      <c r="R600" s="14"/>
    </row>
    <row r="601" spans="1:18" ht="15.75" customHeight="1" x14ac:dyDescent="0.25">
      <c r="A601" s="1"/>
      <c r="B601" s="7" t="s">
        <v>27</v>
      </c>
      <c r="C601" s="7">
        <v>1128299</v>
      </c>
      <c r="D601" s="8">
        <v>44291</v>
      </c>
      <c r="E601" s="7" t="s">
        <v>28</v>
      </c>
      <c r="F601" s="7" t="s">
        <v>42</v>
      </c>
      <c r="G601" s="7" t="s">
        <v>43</v>
      </c>
      <c r="H601" s="7" t="s">
        <v>18</v>
      </c>
      <c r="I601" s="9">
        <v>0.65</v>
      </c>
      <c r="J601" s="10">
        <v>3250</v>
      </c>
      <c r="K601" s="11">
        <f t="shared" si="18"/>
        <v>2112.5</v>
      </c>
      <c r="L601" s="11">
        <f t="shared" si="19"/>
        <v>422.5</v>
      </c>
      <c r="M601" s="12">
        <v>0.2</v>
      </c>
      <c r="O601" s="17"/>
      <c r="P601" s="15"/>
      <c r="Q601" s="13"/>
      <c r="R601" s="14"/>
    </row>
    <row r="602" spans="1:18" ht="15.75" customHeight="1" x14ac:dyDescent="0.25">
      <c r="A602" s="1"/>
      <c r="B602" s="7" t="s">
        <v>27</v>
      </c>
      <c r="C602" s="7">
        <v>1128299</v>
      </c>
      <c r="D602" s="8">
        <v>44291</v>
      </c>
      <c r="E602" s="7" t="s">
        <v>28</v>
      </c>
      <c r="F602" s="7" t="s">
        <v>42</v>
      </c>
      <c r="G602" s="7" t="s">
        <v>43</v>
      </c>
      <c r="H602" s="7" t="s">
        <v>19</v>
      </c>
      <c r="I602" s="9">
        <v>0.65</v>
      </c>
      <c r="J602" s="10">
        <v>3750</v>
      </c>
      <c r="K602" s="11">
        <f t="shared" si="18"/>
        <v>2437.5</v>
      </c>
      <c r="L602" s="11">
        <f t="shared" si="19"/>
        <v>853.12500000000011</v>
      </c>
      <c r="M602" s="12">
        <v>0.35000000000000003</v>
      </c>
      <c r="O602" s="17"/>
      <c r="P602" s="15"/>
      <c r="Q602" s="13"/>
      <c r="R602" s="14"/>
    </row>
    <row r="603" spans="1:18" ht="15.75" customHeight="1" x14ac:dyDescent="0.25">
      <c r="A603" s="1"/>
      <c r="B603" s="7" t="s">
        <v>27</v>
      </c>
      <c r="C603" s="7">
        <v>1128299</v>
      </c>
      <c r="D603" s="8">
        <v>44291</v>
      </c>
      <c r="E603" s="7" t="s">
        <v>28</v>
      </c>
      <c r="F603" s="7" t="s">
        <v>42</v>
      </c>
      <c r="G603" s="7" t="s">
        <v>43</v>
      </c>
      <c r="H603" s="7" t="s">
        <v>20</v>
      </c>
      <c r="I603" s="9">
        <v>0.6</v>
      </c>
      <c r="J603" s="10">
        <v>2750</v>
      </c>
      <c r="K603" s="11">
        <f t="shared" si="18"/>
        <v>1650</v>
      </c>
      <c r="L603" s="11">
        <f t="shared" si="19"/>
        <v>495</v>
      </c>
      <c r="M603" s="12">
        <v>0.3</v>
      </c>
      <c r="O603" s="17"/>
      <c r="P603" s="15"/>
      <c r="Q603" s="13"/>
      <c r="R603" s="14"/>
    </row>
    <row r="604" spans="1:18" ht="15.75" customHeight="1" x14ac:dyDescent="0.25">
      <c r="A604" s="1"/>
      <c r="B604" s="7" t="s">
        <v>27</v>
      </c>
      <c r="C604" s="7">
        <v>1128299</v>
      </c>
      <c r="D604" s="8">
        <v>44291</v>
      </c>
      <c r="E604" s="7" t="s">
        <v>28</v>
      </c>
      <c r="F604" s="7" t="s">
        <v>42</v>
      </c>
      <c r="G604" s="7" t="s">
        <v>43</v>
      </c>
      <c r="H604" s="7" t="s">
        <v>21</v>
      </c>
      <c r="I604" s="9">
        <v>0.65</v>
      </c>
      <c r="J604" s="10">
        <v>1750</v>
      </c>
      <c r="K604" s="11">
        <f t="shared" si="18"/>
        <v>1137.5</v>
      </c>
      <c r="L604" s="11">
        <f t="shared" si="19"/>
        <v>568.75</v>
      </c>
      <c r="M604" s="12">
        <v>0.5</v>
      </c>
      <c r="O604" s="17"/>
      <c r="P604" s="15"/>
      <c r="Q604" s="13"/>
      <c r="R604" s="14"/>
    </row>
    <row r="605" spans="1:18" ht="15.75" customHeight="1" x14ac:dyDescent="0.25">
      <c r="A605" s="1"/>
      <c r="B605" s="7" t="s">
        <v>27</v>
      </c>
      <c r="C605" s="7">
        <v>1128299</v>
      </c>
      <c r="D605" s="8">
        <v>44291</v>
      </c>
      <c r="E605" s="7" t="s">
        <v>28</v>
      </c>
      <c r="F605" s="7" t="s">
        <v>42</v>
      </c>
      <c r="G605" s="7" t="s">
        <v>43</v>
      </c>
      <c r="H605" s="7" t="s">
        <v>22</v>
      </c>
      <c r="I605" s="9">
        <v>0.8</v>
      </c>
      <c r="J605" s="10">
        <v>3250</v>
      </c>
      <c r="K605" s="11">
        <f t="shared" si="18"/>
        <v>2600</v>
      </c>
      <c r="L605" s="11">
        <f t="shared" si="19"/>
        <v>390.00000000000006</v>
      </c>
      <c r="M605" s="12">
        <v>0.15000000000000002</v>
      </c>
      <c r="O605" s="17"/>
      <c r="P605" s="15"/>
      <c r="Q605" s="13"/>
      <c r="R605" s="14"/>
    </row>
    <row r="606" spans="1:18" ht="15.75" customHeight="1" x14ac:dyDescent="0.25">
      <c r="A606" s="1"/>
      <c r="B606" s="7" t="s">
        <v>27</v>
      </c>
      <c r="C606" s="7">
        <v>1128299</v>
      </c>
      <c r="D606" s="8">
        <v>44322</v>
      </c>
      <c r="E606" s="7" t="s">
        <v>28</v>
      </c>
      <c r="F606" s="7" t="s">
        <v>42</v>
      </c>
      <c r="G606" s="7" t="s">
        <v>43</v>
      </c>
      <c r="H606" s="7" t="s">
        <v>17</v>
      </c>
      <c r="I606" s="9">
        <v>0.6</v>
      </c>
      <c r="J606" s="10">
        <v>5250</v>
      </c>
      <c r="K606" s="11">
        <f t="shared" si="18"/>
        <v>3150</v>
      </c>
      <c r="L606" s="11">
        <f t="shared" si="19"/>
        <v>1575</v>
      </c>
      <c r="M606" s="12">
        <v>0.5</v>
      </c>
      <c r="O606" s="17"/>
      <c r="P606" s="15"/>
      <c r="Q606" s="13"/>
      <c r="R606" s="14"/>
    </row>
    <row r="607" spans="1:18" ht="15.75" customHeight="1" x14ac:dyDescent="0.25">
      <c r="A607" s="1"/>
      <c r="B607" s="7" t="s">
        <v>27</v>
      </c>
      <c r="C607" s="7">
        <v>1128299</v>
      </c>
      <c r="D607" s="8">
        <v>44322</v>
      </c>
      <c r="E607" s="7" t="s">
        <v>28</v>
      </c>
      <c r="F607" s="7" t="s">
        <v>42</v>
      </c>
      <c r="G607" s="7" t="s">
        <v>43</v>
      </c>
      <c r="H607" s="7" t="s">
        <v>18</v>
      </c>
      <c r="I607" s="9">
        <v>0.65</v>
      </c>
      <c r="J607" s="10">
        <v>3750</v>
      </c>
      <c r="K607" s="11">
        <f t="shared" si="18"/>
        <v>2437.5</v>
      </c>
      <c r="L607" s="11">
        <f t="shared" si="19"/>
        <v>853.125</v>
      </c>
      <c r="M607" s="12">
        <v>0.35</v>
      </c>
      <c r="O607" s="17"/>
      <c r="P607" s="15"/>
      <c r="Q607" s="13"/>
      <c r="R607" s="14"/>
    </row>
    <row r="608" spans="1:18" ht="15.75" customHeight="1" x14ac:dyDescent="0.25">
      <c r="A608" s="1"/>
      <c r="B608" s="7" t="s">
        <v>27</v>
      </c>
      <c r="C608" s="7">
        <v>1128299</v>
      </c>
      <c r="D608" s="8">
        <v>44322</v>
      </c>
      <c r="E608" s="7" t="s">
        <v>28</v>
      </c>
      <c r="F608" s="7" t="s">
        <v>42</v>
      </c>
      <c r="G608" s="7" t="s">
        <v>43</v>
      </c>
      <c r="H608" s="7" t="s">
        <v>19</v>
      </c>
      <c r="I608" s="9">
        <v>0.65</v>
      </c>
      <c r="J608" s="10">
        <v>3750</v>
      </c>
      <c r="K608" s="11">
        <f t="shared" si="18"/>
        <v>2437.5</v>
      </c>
      <c r="L608" s="11">
        <f t="shared" si="19"/>
        <v>1218.75</v>
      </c>
      <c r="M608" s="12">
        <v>0.5</v>
      </c>
      <c r="O608" s="17"/>
      <c r="P608" s="15"/>
      <c r="Q608" s="13"/>
      <c r="R608" s="14"/>
    </row>
    <row r="609" spans="1:18" ht="15.75" customHeight="1" x14ac:dyDescent="0.25">
      <c r="A609" s="1"/>
      <c r="B609" s="7" t="s">
        <v>27</v>
      </c>
      <c r="C609" s="7">
        <v>1128299</v>
      </c>
      <c r="D609" s="8">
        <v>44322</v>
      </c>
      <c r="E609" s="7" t="s">
        <v>28</v>
      </c>
      <c r="F609" s="7" t="s">
        <v>42</v>
      </c>
      <c r="G609" s="7" t="s">
        <v>43</v>
      </c>
      <c r="H609" s="7" t="s">
        <v>20</v>
      </c>
      <c r="I609" s="9">
        <v>0.6</v>
      </c>
      <c r="J609" s="10">
        <v>2750</v>
      </c>
      <c r="K609" s="11">
        <f t="shared" si="18"/>
        <v>1650</v>
      </c>
      <c r="L609" s="11">
        <f t="shared" si="19"/>
        <v>742.49999999999989</v>
      </c>
      <c r="M609" s="12">
        <v>0.44999999999999996</v>
      </c>
      <c r="O609" s="17"/>
      <c r="P609" s="15"/>
      <c r="Q609" s="13"/>
      <c r="R609" s="14"/>
    </row>
    <row r="610" spans="1:18" ht="15.75" customHeight="1" x14ac:dyDescent="0.25">
      <c r="A610" s="1"/>
      <c r="B610" s="7" t="s">
        <v>27</v>
      </c>
      <c r="C610" s="7">
        <v>1128299</v>
      </c>
      <c r="D610" s="8">
        <v>44322</v>
      </c>
      <c r="E610" s="7" t="s">
        <v>28</v>
      </c>
      <c r="F610" s="7" t="s">
        <v>42</v>
      </c>
      <c r="G610" s="7" t="s">
        <v>43</v>
      </c>
      <c r="H610" s="7" t="s">
        <v>21</v>
      </c>
      <c r="I610" s="9">
        <v>0.65</v>
      </c>
      <c r="J610" s="10">
        <v>1750</v>
      </c>
      <c r="K610" s="11">
        <f t="shared" si="18"/>
        <v>1137.5</v>
      </c>
      <c r="L610" s="11">
        <f t="shared" si="19"/>
        <v>739.37500000000011</v>
      </c>
      <c r="M610" s="12">
        <v>0.65000000000000013</v>
      </c>
      <c r="O610" s="17"/>
      <c r="P610" s="15"/>
      <c r="Q610" s="13"/>
      <c r="R610" s="14"/>
    </row>
    <row r="611" spans="1:18" ht="15.75" customHeight="1" x14ac:dyDescent="0.25">
      <c r="A611" s="1"/>
      <c r="B611" s="7" t="s">
        <v>27</v>
      </c>
      <c r="C611" s="7">
        <v>1128299</v>
      </c>
      <c r="D611" s="8">
        <v>44322</v>
      </c>
      <c r="E611" s="7" t="s">
        <v>28</v>
      </c>
      <c r="F611" s="7" t="s">
        <v>42</v>
      </c>
      <c r="G611" s="7" t="s">
        <v>43</v>
      </c>
      <c r="H611" s="7" t="s">
        <v>22</v>
      </c>
      <c r="I611" s="9">
        <v>0.8</v>
      </c>
      <c r="J611" s="10">
        <v>4750</v>
      </c>
      <c r="K611" s="11">
        <f t="shared" si="18"/>
        <v>3800</v>
      </c>
      <c r="L611" s="11">
        <f t="shared" si="19"/>
        <v>1140</v>
      </c>
      <c r="M611" s="12">
        <v>0.3</v>
      </c>
      <c r="O611" s="17"/>
      <c r="P611" s="15"/>
      <c r="Q611" s="13"/>
      <c r="R611" s="14"/>
    </row>
    <row r="612" spans="1:18" ht="15.75" customHeight="1" x14ac:dyDescent="0.25">
      <c r="A612" s="1"/>
      <c r="B612" s="7" t="s">
        <v>27</v>
      </c>
      <c r="C612" s="7">
        <v>1128299</v>
      </c>
      <c r="D612" s="8">
        <v>44352</v>
      </c>
      <c r="E612" s="7" t="s">
        <v>28</v>
      </c>
      <c r="F612" s="7" t="s">
        <v>42</v>
      </c>
      <c r="G612" s="7" t="s">
        <v>43</v>
      </c>
      <c r="H612" s="7" t="s">
        <v>17</v>
      </c>
      <c r="I612" s="9">
        <v>0.6</v>
      </c>
      <c r="J612" s="10">
        <v>7250</v>
      </c>
      <c r="K612" s="11">
        <f t="shared" si="18"/>
        <v>4350</v>
      </c>
      <c r="L612" s="11">
        <f t="shared" si="19"/>
        <v>2175</v>
      </c>
      <c r="M612" s="12">
        <v>0.5</v>
      </c>
      <c r="O612" s="17"/>
      <c r="P612" s="15"/>
      <c r="Q612" s="13"/>
      <c r="R612" s="14"/>
    </row>
    <row r="613" spans="1:18" ht="15.75" customHeight="1" x14ac:dyDescent="0.25">
      <c r="A613" s="1"/>
      <c r="B613" s="7" t="s">
        <v>27</v>
      </c>
      <c r="C613" s="7">
        <v>1128299</v>
      </c>
      <c r="D613" s="8">
        <v>44352</v>
      </c>
      <c r="E613" s="7" t="s">
        <v>28</v>
      </c>
      <c r="F613" s="7" t="s">
        <v>42</v>
      </c>
      <c r="G613" s="7" t="s">
        <v>43</v>
      </c>
      <c r="H613" s="7" t="s">
        <v>18</v>
      </c>
      <c r="I613" s="9">
        <v>0.65</v>
      </c>
      <c r="J613" s="10">
        <v>5750</v>
      </c>
      <c r="K613" s="11">
        <f t="shared" si="18"/>
        <v>3737.5</v>
      </c>
      <c r="L613" s="11">
        <f t="shared" si="19"/>
        <v>1308.125</v>
      </c>
      <c r="M613" s="12">
        <v>0.35</v>
      </c>
      <c r="O613" s="17"/>
      <c r="P613" s="15"/>
      <c r="Q613" s="13"/>
      <c r="R613" s="14"/>
    </row>
    <row r="614" spans="1:18" ht="15.75" customHeight="1" x14ac:dyDescent="0.25">
      <c r="A614" s="1"/>
      <c r="B614" s="7" t="s">
        <v>27</v>
      </c>
      <c r="C614" s="7">
        <v>1128299</v>
      </c>
      <c r="D614" s="8">
        <v>44352</v>
      </c>
      <c r="E614" s="7" t="s">
        <v>28</v>
      </c>
      <c r="F614" s="7" t="s">
        <v>42</v>
      </c>
      <c r="G614" s="7" t="s">
        <v>43</v>
      </c>
      <c r="H614" s="7" t="s">
        <v>19</v>
      </c>
      <c r="I614" s="9">
        <v>0.65</v>
      </c>
      <c r="J614" s="10">
        <v>5750</v>
      </c>
      <c r="K614" s="11">
        <f t="shared" si="18"/>
        <v>3737.5</v>
      </c>
      <c r="L614" s="11">
        <f t="shared" si="19"/>
        <v>1868.75</v>
      </c>
      <c r="M614" s="12">
        <v>0.5</v>
      </c>
      <c r="O614" s="17"/>
      <c r="P614" s="15"/>
      <c r="Q614" s="13"/>
      <c r="R614" s="14"/>
    </row>
    <row r="615" spans="1:18" ht="15.75" customHeight="1" x14ac:dyDescent="0.25">
      <c r="A615" s="1"/>
      <c r="B615" s="7" t="s">
        <v>27</v>
      </c>
      <c r="C615" s="7">
        <v>1128299</v>
      </c>
      <c r="D615" s="8">
        <v>44352</v>
      </c>
      <c r="E615" s="7" t="s">
        <v>28</v>
      </c>
      <c r="F615" s="7" t="s">
        <v>42</v>
      </c>
      <c r="G615" s="7" t="s">
        <v>43</v>
      </c>
      <c r="H615" s="7" t="s">
        <v>20</v>
      </c>
      <c r="I615" s="9">
        <v>0.65</v>
      </c>
      <c r="J615" s="10">
        <v>4500</v>
      </c>
      <c r="K615" s="11">
        <f t="shared" si="18"/>
        <v>2925</v>
      </c>
      <c r="L615" s="11">
        <f t="shared" si="19"/>
        <v>1316.2499999999998</v>
      </c>
      <c r="M615" s="12">
        <v>0.44999999999999996</v>
      </c>
      <c r="O615" s="17"/>
      <c r="P615" s="15"/>
      <c r="Q615" s="13"/>
      <c r="R615" s="14"/>
    </row>
    <row r="616" spans="1:18" ht="15.75" customHeight="1" x14ac:dyDescent="0.25">
      <c r="A616" s="1"/>
      <c r="B616" s="7" t="s">
        <v>27</v>
      </c>
      <c r="C616" s="7">
        <v>1128299</v>
      </c>
      <c r="D616" s="8">
        <v>44352</v>
      </c>
      <c r="E616" s="7" t="s">
        <v>28</v>
      </c>
      <c r="F616" s="7" t="s">
        <v>42</v>
      </c>
      <c r="G616" s="7" t="s">
        <v>43</v>
      </c>
      <c r="H616" s="7" t="s">
        <v>21</v>
      </c>
      <c r="I616" s="9">
        <v>0.70000000000000007</v>
      </c>
      <c r="J616" s="10">
        <v>3250</v>
      </c>
      <c r="K616" s="11">
        <f t="shared" si="18"/>
        <v>2275</v>
      </c>
      <c r="L616" s="11">
        <f t="shared" si="19"/>
        <v>1478.7500000000002</v>
      </c>
      <c r="M616" s="12">
        <v>0.65000000000000013</v>
      </c>
      <c r="O616" s="17"/>
      <c r="P616" s="15"/>
      <c r="Q616" s="13"/>
      <c r="R616" s="14"/>
    </row>
    <row r="617" spans="1:18" ht="15.75" customHeight="1" x14ac:dyDescent="0.25">
      <c r="A617" s="1"/>
      <c r="B617" s="7" t="s">
        <v>27</v>
      </c>
      <c r="C617" s="7">
        <v>1128299</v>
      </c>
      <c r="D617" s="8">
        <v>44352</v>
      </c>
      <c r="E617" s="7" t="s">
        <v>28</v>
      </c>
      <c r="F617" s="7" t="s">
        <v>42</v>
      </c>
      <c r="G617" s="7" t="s">
        <v>43</v>
      </c>
      <c r="H617" s="7" t="s">
        <v>22</v>
      </c>
      <c r="I617" s="9">
        <v>0.85000000000000009</v>
      </c>
      <c r="J617" s="10">
        <v>6250</v>
      </c>
      <c r="K617" s="11">
        <f t="shared" si="18"/>
        <v>5312.5000000000009</v>
      </c>
      <c r="L617" s="11">
        <f t="shared" si="19"/>
        <v>1593.7500000000002</v>
      </c>
      <c r="M617" s="12">
        <v>0.3</v>
      </c>
      <c r="O617" s="17"/>
      <c r="P617" s="15"/>
      <c r="Q617" s="13"/>
      <c r="R617" s="14"/>
    </row>
    <row r="618" spans="1:18" ht="15.75" customHeight="1" x14ac:dyDescent="0.25">
      <c r="A618" s="1"/>
      <c r="B618" s="7" t="s">
        <v>27</v>
      </c>
      <c r="C618" s="7">
        <v>1128299</v>
      </c>
      <c r="D618" s="8">
        <v>44381</v>
      </c>
      <c r="E618" s="7" t="s">
        <v>28</v>
      </c>
      <c r="F618" s="7" t="s">
        <v>42</v>
      </c>
      <c r="G618" s="7" t="s">
        <v>43</v>
      </c>
      <c r="H618" s="7" t="s">
        <v>17</v>
      </c>
      <c r="I618" s="9">
        <v>0.65</v>
      </c>
      <c r="J618" s="10">
        <v>7750</v>
      </c>
      <c r="K618" s="11">
        <f t="shared" si="18"/>
        <v>5037.5</v>
      </c>
      <c r="L618" s="11">
        <f t="shared" si="19"/>
        <v>2266.875</v>
      </c>
      <c r="M618" s="12">
        <v>0.45</v>
      </c>
      <c r="O618" s="17"/>
      <c r="P618" s="15"/>
      <c r="Q618" s="13"/>
      <c r="R618" s="14"/>
    </row>
    <row r="619" spans="1:18" ht="15.75" customHeight="1" x14ac:dyDescent="0.25">
      <c r="A619" s="1"/>
      <c r="B619" s="7" t="s">
        <v>27</v>
      </c>
      <c r="C619" s="7">
        <v>1128299</v>
      </c>
      <c r="D619" s="8">
        <v>44381</v>
      </c>
      <c r="E619" s="7" t="s">
        <v>28</v>
      </c>
      <c r="F619" s="7" t="s">
        <v>42</v>
      </c>
      <c r="G619" s="7" t="s">
        <v>43</v>
      </c>
      <c r="H619" s="7" t="s">
        <v>18</v>
      </c>
      <c r="I619" s="9">
        <v>0.70000000000000007</v>
      </c>
      <c r="J619" s="10">
        <v>6250</v>
      </c>
      <c r="K619" s="11">
        <f t="shared" si="18"/>
        <v>4375</v>
      </c>
      <c r="L619" s="11">
        <f t="shared" si="19"/>
        <v>1312.5</v>
      </c>
      <c r="M619" s="12">
        <v>0.3</v>
      </c>
      <c r="O619" s="17"/>
      <c r="P619" s="15"/>
      <c r="Q619" s="13"/>
      <c r="R619" s="14"/>
    </row>
    <row r="620" spans="1:18" ht="15.75" customHeight="1" x14ac:dyDescent="0.25">
      <c r="A620" s="1"/>
      <c r="B620" s="7" t="s">
        <v>27</v>
      </c>
      <c r="C620" s="7">
        <v>1128299</v>
      </c>
      <c r="D620" s="8">
        <v>44381</v>
      </c>
      <c r="E620" s="7" t="s">
        <v>28</v>
      </c>
      <c r="F620" s="7" t="s">
        <v>42</v>
      </c>
      <c r="G620" s="7" t="s">
        <v>43</v>
      </c>
      <c r="H620" s="7" t="s">
        <v>19</v>
      </c>
      <c r="I620" s="9">
        <v>0.70000000000000007</v>
      </c>
      <c r="J620" s="10">
        <v>5750</v>
      </c>
      <c r="K620" s="11">
        <f t="shared" si="18"/>
        <v>4025.0000000000005</v>
      </c>
      <c r="L620" s="11">
        <f t="shared" si="19"/>
        <v>1811.2500000000002</v>
      </c>
      <c r="M620" s="12">
        <v>0.45</v>
      </c>
      <c r="O620" s="17"/>
      <c r="P620" s="15"/>
      <c r="Q620" s="13"/>
      <c r="R620" s="14"/>
    </row>
    <row r="621" spans="1:18" ht="15.75" customHeight="1" x14ac:dyDescent="0.25">
      <c r="A621" s="1"/>
      <c r="B621" s="7" t="s">
        <v>27</v>
      </c>
      <c r="C621" s="7">
        <v>1128299</v>
      </c>
      <c r="D621" s="8">
        <v>44381</v>
      </c>
      <c r="E621" s="7" t="s">
        <v>28</v>
      </c>
      <c r="F621" s="7" t="s">
        <v>42</v>
      </c>
      <c r="G621" s="7" t="s">
        <v>43</v>
      </c>
      <c r="H621" s="7" t="s">
        <v>20</v>
      </c>
      <c r="I621" s="9">
        <v>0.65</v>
      </c>
      <c r="J621" s="10">
        <v>4750</v>
      </c>
      <c r="K621" s="11">
        <f t="shared" si="18"/>
        <v>3087.5</v>
      </c>
      <c r="L621" s="11">
        <f t="shared" si="19"/>
        <v>1235</v>
      </c>
      <c r="M621" s="12">
        <v>0.39999999999999997</v>
      </c>
      <c r="O621" s="17"/>
      <c r="P621" s="15"/>
      <c r="Q621" s="13"/>
      <c r="R621" s="14"/>
    </row>
    <row r="622" spans="1:18" ht="15.75" customHeight="1" x14ac:dyDescent="0.25">
      <c r="A622" s="1"/>
      <c r="B622" s="7" t="s">
        <v>27</v>
      </c>
      <c r="C622" s="7">
        <v>1128299</v>
      </c>
      <c r="D622" s="8">
        <v>44381</v>
      </c>
      <c r="E622" s="7" t="s">
        <v>28</v>
      </c>
      <c r="F622" s="7" t="s">
        <v>42</v>
      </c>
      <c r="G622" s="7" t="s">
        <v>43</v>
      </c>
      <c r="H622" s="7" t="s">
        <v>21</v>
      </c>
      <c r="I622" s="9">
        <v>0.70000000000000007</v>
      </c>
      <c r="J622" s="10">
        <v>5250</v>
      </c>
      <c r="K622" s="11">
        <f t="shared" si="18"/>
        <v>3675.0000000000005</v>
      </c>
      <c r="L622" s="11">
        <f t="shared" si="19"/>
        <v>2205.0000000000005</v>
      </c>
      <c r="M622" s="12">
        <v>0.60000000000000009</v>
      </c>
      <c r="O622" s="17"/>
      <c r="P622" s="15"/>
      <c r="Q622" s="13"/>
      <c r="R622" s="14"/>
    </row>
    <row r="623" spans="1:18" ht="15.75" customHeight="1" x14ac:dyDescent="0.25">
      <c r="A623" s="1"/>
      <c r="B623" s="7" t="s">
        <v>27</v>
      </c>
      <c r="C623" s="7">
        <v>1128299</v>
      </c>
      <c r="D623" s="8">
        <v>44381</v>
      </c>
      <c r="E623" s="7" t="s">
        <v>28</v>
      </c>
      <c r="F623" s="7" t="s">
        <v>42</v>
      </c>
      <c r="G623" s="7" t="s">
        <v>43</v>
      </c>
      <c r="H623" s="7" t="s">
        <v>22</v>
      </c>
      <c r="I623" s="9">
        <v>0.85000000000000009</v>
      </c>
      <c r="J623" s="10">
        <v>5250</v>
      </c>
      <c r="K623" s="11">
        <f t="shared" si="18"/>
        <v>4462.5000000000009</v>
      </c>
      <c r="L623" s="11">
        <f t="shared" si="19"/>
        <v>1115.6250000000002</v>
      </c>
      <c r="M623" s="12">
        <v>0.25</v>
      </c>
      <c r="O623" s="17"/>
      <c r="P623" s="15"/>
      <c r="Q623" s="13"/>
      <c r="R623" s="14"/>
    </row>
    <row r="624" spans="1:18" ht="15.75" customHeight="1" x14ac:dyDescent="0.25">
      <c r="A624" s="1"/>
      <c r="B624" s="7" t="s">
        <v>27</v>
      </c>
      <c r="C624" s="7">
        <v>1128299</v>
      </c>
      <c r="D624" s="8">
        <v>44413</v>
      </c>
      <c r="E624" s="7" t="s">
        <v>28</v>
      </c>
      <c r="F624" s="7" t="s">
        <v>42</v>
      </c>
      <c r="G624" s="7" t="s">
        <v>43</v>
      </c>
      <c r="H624" s="7" t="s">
        <v>17</v>
      </c>
      <c r="I624" s="9">
        <v>0.70000000000000007</v>
      </c>
      <c r="J624" s="10">
        <v>7250</v>
      </c>
      <c r="K624" s="11">
        <f t="shared" si="18"/>
        <v>5075.0000000000009</v>
      </c>
      <c r="L624" s="11">
        <f t="shared" si="19"/>
        <v>2283.7500000000005</v>
      </c>
      <c r="M624" s="12">
        <v>0.45</v>
      </c>
      <c r="O624" s="17"/>
      <c r="P624" s="15"/>
      <c r="Q624" s="13"/>
      <c r="R624" s="14"/>
    </row>
    <row r="625" spans="1:18" ht="15.75" customHeight="1" x14ac:dyDescent="0.25">
      <c r="A625" s="1"/>
      <c r="B625" s="7" t="s">
        <v>27</v>
      </c>
      <c r="C625" s="7">
        <v>1128299</v>
      </c>
      <c r="D625" s="8">
        <v>44413</v>
      </c>
      <c r="E625" s="7" t="s">
        <v>28</v>
      </c>
      <c r="F625" s="7" t="s">
        <v>42</v>
      </c>
      <c r="G625" s="7" t="s">
        <v>43</v>
      </c>
      <c r="H625" s="7" t="s">
        <v>18</v>
      </c>
      <c r="I625" s="9">
        <v>0.75000000000000011</v>
      </c>
      <c r="J625" s="10">
        <v>6750</v>
      </c>
      <c r="K625" s="11">
        <f t="shared" si="18"/>
        <v>5062.5000000000009</v>
      </c>
      <c r="L625" s="11">
        <f t="shared" si="19"/>
        <v>1518.7500000000002</v>
      </c>
      <c r="M625" s="12">
        <v>0.3</v>
      </c>
      <c r="O625" s="17"/>
      <c r="P625" s="15"/>
      <c r="Q625" s="13"/>
      <c r="R625" s="14"/>
    </row>
    <row r="626" spans="1:18" ht="15.75" customHeight="1" x14ac:dyDescent="0.25">
      <c r="A626" s="1"/>
      <c r="B626" s="7" t="s">
        <v>27</v>
      </c>
      <c r="C626" s="7">
        <v>1128299</v>
      </c>
      <c r="D626" s="8">
        <v>44413</v>
      </c>
      <c r="E626" s="7" t="s">
        <v>28</v>
      </c>
      <c r="F626" s="7" t="s">
        <v>42</v>
      </c>
      <c r="G626" s="7" t="s">
        <v>43</v>
      </c>
      <c r="H626" s="7" t="s">
        <v>19</v>
      </c>
      <c r="I626" s="9">
        <v>0.70000000000000007</v>
      </c>
      <c r="J626" s="10">
        <v>5500</v>
      </c>
      <c r="K626" s="11">
        <f t="shared" si="18"/>
        <v>3850.0000000000005</v>
      </c>
      <c r="L626" s="11">
        <f t="shared" si="19"/>
        <v>1732.5000000000002</v>
      </c>
      <c r="M626" s="12">
        <v>0.45</v>
      </c>
      <c r="O626" s="17"/>
      <c r="P626" s="15"/>
      <c r="Q626" s="13"/>
      <c r="R626" s="14"/>
    </row>
    <row r="627" spans="1:18" ht="15.75" customHeight="1" x14ac:dyDescent="0.25">
      <c r="A627" s="1"/>
      <c r="B627" s="7" t="s">
        <v>27</v>
      </c>
      <c r="C627" s="7">
        <v>1128299</v>
      </c>
      <c r="D627" s="8">
        <v>44413</v>
      </c>
      <c r="E627" s="7" t="s">
        <v>28</v>
      </c>
      <c r="F627" s="7" t="s">
        <v>42</v>
      </c>
      <c r="G627" s="7" t="s">
        <v>43</v>
      </c>
      <c r="H627" s="7" t="s">
        <v>20</v>
      </c>
      <c r="I627" s="9">
        <v>0.70000000000000007</v>
      </c>
      <c r="J627" s="10">
        <v>5000</v>
      </c>
      <c r="K627" s="11">
        <f t="shared" si="18"/>
        <v>3500.0000000000005</v>
      </c>
      <c r="L627" s="11">
        <f t="shared" si="19"/>
        <v>1400</v>
      </c>
      <c r="M627" s="12">
        <v>0.39999999999999997</v>
      </c>
      <c r="O627" s="17"/>
      <c r="P627" s="15"/>
      <c r="Q627" s="13"/>
      <c r="R627" s="14"/>
    </row>
    <row r="628" spans="1:18" ht="15.75" customHeight="1" x14ac:dyDescent="0.25">
      <c r="A628" s="1"/>
      <c r="B628" s="7" t="s">
        <v>27</v>
      </c>
      <c r="C628" s="7">
        <v>1128299</v>
      </c>
      <c r="D628" s="8">
        <v>44413</v>
      </c>
      <c r="E628" s="7" t="s">
        <v>28</v>
      </c>
      <c r="F628" s="7" t="s">
        <v>42</v>
      </c>
      <c r="G628" s="7" t="s">
        <v>43</v>
      </c>
      <c r="H628" s="7" t="s">
        <v>21</v>
      </c>
      <c r="I628" s="9">
        <v>0.75</v>
      </c>
      <c r="J628" s="10">
        <v>5000</v>
      </c>
      <c r="K628" s="11">
        <f t="shared" si="18"/>
        <v>3750</v>
      </c>
      <c r="L628" s="11">
        <f t="shared" si="19"/>
        <v>2250.0000000000005</v>
      </c>
      <c r="M628" s="12">
        <v>0.60000000000000009</v>
      </c>
      <c r="O628" s="17"/>
      <c r="P628" s="15"/>
      <c r="Q628" s="13"/>
      <c r="R628" s="14"/>
    </row>
    <row r="629" spans="1:18" ht="15.75" customHeight="1" x14ac:dyDescent="0.25">
      <c r="A629" s="1"/>
      <c r="B629" s="7" t="s">
        <v>27</v>
      </c>
      <c r="C629" s="7">
        <v>1128299</v>
      </c>
      <c r="D629" s="8">
        <v>44413</v>
      </c>
      <c r="E629" s="7" t="s">
        <v>28</v>
      </c>
      <c r="F629" s="7" t="s">
        <v>42</v>
      </c>
      <c r="G629" s="7" t="s">
        <v>43</v>
      </c>
      <c r="H629" s="7" t="s">
        <v>22</v>
      </c>
      <c r="I629" s="9">
        <v>0.8</v>
      </c>
      <c r="J629" s="10">
        <v>4000</v>
      </c>
      <c r="K629" s="11">
        <f t="shared" si="18"/>
        <v>3200</v>
      </c>
      <c r="L629" s="11">
        <f t="shared" si="19"/>
        <v>800</v>
      </c>
      <c r="M629" s="12">
        <v>0.25</v>
      </c>
      <c r="O629" s="17"/>
      <c r="P629" s="15"/>
      <c r="Q629" s="13"/>
      <c r="R629" s="14"/>
    </row>
    <row r="630" spans="1:18" ht="15.75" customHeight="1" x14ac:dyDescent="0.25">
      <c r="A630" s="1"/>
      <c r="B630" s="7" t="s">
        <v>27</v>
      </c>
      <c r="C630" s="7">
        <v>1128299</v>
      </c>
      <c r="D630" s="8">
        <v>44445</v>
      </c>
      <c r="E630" s="7" t="s">
        <v>28</v>
      </c>
      <c r="F630" s="7" t="s">
        <v>42</v>
      </c>
      <c r="G630" s="7" t="s">
        <v>43</v>
      </c>
      <c r="H630" s="7" t="s">
        <v>17</v>
      </c>
      <c r="I630" s="9">
        <v>0.65000000000000013</v>
      </c>
      <c r="J630" s="10">
        <v>6000</v>
      </c>
      <c r="K630" s="11">
        <f t="shared" si="18"/>
        <v>3900.0000000000009</v>
      </c>
      <c r="L630" s="11">
        <f t="shared" si="19"/>
        <v>1560.0000000000005</v>
      </c>
      <c r="M630" s="12">
        <v>0.4</v>
      </c>
      <c r="O630" s="17"/>
      <c r="P630" s="15"/>
      <c r="Q630" s="13"/>
      <c r="R630" s="14"/>
    </row>
    <row r="631" spans="1:18" ht="15.75" customHeight="1" x14ac:dyDescent="0.25">
      <c r="A631" s="1"/>
      <c r="B631" s="7" t="s">
        <v>27</v>
      </c>
      <c r="C631" s="7">
        <v>1128299</v>
      </c>
      <c r="D631" s="8">
        <v>44445</v>
      </c>
      <c r="E631" s="7" t="s">
        <v>28</v>
      </c>
      <c r="F631" s="7" t="s">
        <v>42</v>
      </c>
      <c r="G631" s="7" t="s">
        <v>43</v>
      </c>
      <c r="H631" s="7" t="s">
        <v>18</v>
      </c>
      <c r="I631" s="9">
        <v>0.70000000000000018</v>
      </c>
      <c r="J631" s="10">
        <v>6000</v>
      </c>
      <c r="K631" s="11">
        <f t="shared" si="18"/>
        <v>4200.0000000000009</v>
      </c>
      <c r="L631" s="11">
        <f t="shared" si="19"/>
        <v>1050.0000000000002</v>
      </c>
      <c r="M631" s="12">
        <v>0.25</v>
      </c>
      <c r="O631" s="17"/>
      <c r="P631" s="15"/>
      <c r="Q631" s="13"/>
      <c r="R631" s="14"/>
    </row>
    <row r="632" spans="1:18" ht="15.75" customHeight="1" x14ac:dyDescent="0.25">
      <c r="A632" s="1"/>
      <c r="B632" s="7" t="s">
        <v>27</v>
      </c>
      <c r="C632" s="7">
        <v>1128299</v>
      </c>
      <c r="D632" s="8">
        <v>44445</v>
      </c>
      <c r="E632" s="7" t="s">
        <v>28</v>
      </c>
      <c r="F632" s="7" t="s">
        <v>42</v>
      </c>
      <c r="G632" s="7" t="s">
        <v>43</v>
      </c>
      <c r="H632" s="7" t="s">
        <v>19</v>
      </c>
      <c r="I632" s="9">
        <v>0.65000000000000013</v>
      </c>
      <c r="J632" s="10">
        <v>4500</v>
      </c>
      <c r="K632" s="11">
        <f t="shared" si="18"/>
        <v>2925.0000000000005</v>
      </c>
      <c r="L632" s="11">
        <f t="shared" si="19"/>
        <v>1170.0000000000002</v>
      </c>
      <c r="M632" s="12">
        <v>0.4</v>
      </c>
      <c r="O632" s="17"/>
      <c r="P632" s="15"/>
      <c r="Q632" s="13"/>
      <c r="R632" s="14"/>
    </row>
    <row r="633" spans="1:18" ht="15.75" customHeight="1" x14ac:dyDescent="0.25">
      <c r="A633" s="1"/>
      <c r="B633" s="7" t="s">
        <v>27</v>
      </c>
      <c r="C633" s="7">
        <v>1128299</v>
      </c>
      <c r="D633" s="8">
        <v>44445</v>
      </c>
      <c r="E633" s="7" t="s">
        <v>28</v>
      </c>
      <c r="F633" s="7" t="s">
        <v>42</v>
      </c>
      <c r="G633" s="7" t="s">
        <v>43</v>
      </c>
      <c r="H633" s="7" t="s">
        <v>20</v>
      </c>
      <c r="I633" s="9">
        <v>0.65000000000000013</v>
      </c>
      <c r="J633" s="10">
        <v>4000</v>
      </c>
      <c r="K633" s="11">
        <f t="shared" si="18"/>
        <v>2600.0000000000005</v>
      </c>
      <c r="L633" s="11">
        <f t="shared" si="19"/>
        <v>910.00000000000011</v>
      </c>
      <c r="M633" s="12">
        <v>0.35</v>
      </c>
      <c r="O633" s="17"/>
      <c r="P633" s="15"/>
      <c r="Q633" s="13"/>
      <c r="R633" s="14"/>
    </row>
    <row r="634" spans="1:18" ht="15.75" customHeight="1" x14ac:dyDescent="0.25">
      <c r="A634" s="1"/>
      <c r="B634" s="7" t="s">
        <v>27</v>
      </c>
      <c r="C634" s="7">
        <v>1128299</v>
      </c>
      <c r="D634" s="8">
        <v>44445</v>
      </c>
      <c r="E634" s="7" t="s">
        <v>28</v>
      </c>
      <c r="F634" s="7" t="s">
        <v>42</v>
      </c>
      <c r="G634" s="7" t="s">
        <v>43</v>
      </c>
      <c r="H634" s="7" t="s">
        <v>21</v>
      </c>
      <c r="I634" s="9">
        <v>0.75000000000000011</v>
      </c>
      <c r="J634" s="10">
        <v>4000</v>
      </c>
      <c r="K634" s="11">
        <f t="shared" si="18"/>
        <v>3000.0000000000005</v>
      </c>
      <c r="L634" s="11">
        <f t="shared" si="19"/>
        <v>1650.0000000000007</v>
      </c>
      <c r="M634" s="12">
        <v>0.55000000000000016</v>
      </c>
      <c r="O634" s="17"/>
      <c r="P634" s="15"/>
      <c r="Q634" s="13"/>
      <c r="R634" s="14"/>
    </row>
    <row r="635" spans="1:18" ht="15.75" customHeight="1" x14ac:dyDescent="0.25">
      <c r="A635" s="1"/>
      <c r="B635" s="7" t="s">
        <v>27</v>
      </c>
      <c r="C635" s="7">
        <v>1128299</v>
      </c>
      <c r="D635" s="8">
        <v>44445</v>
      </c>
      <c r="E635" s="7" t="s">
        <v>28</v>
      </c>
      <c r="F635" s="7" t="s">
        <v>42</v>
      </c>
      <c r="G635" s="7" t="s">
        <v>43</v>
      </c>
      <c r="H635" s="7" t="s">
        <v>22</v>
      </c>
      <c r="I635" s="9">
        <v>0.70000000000000007</v>
      </c>
      <c r="J635" s="10">
        <v>4250</v>
      </c>
      <c r="K635" s="11">
        <f t="shared" si="18"/>
        <v>2975.0000000000005</v>
      </c>
      <c r="L635" s="11">
        <f t="shared" si="19"/>
        <v>595.00000000000011</v>
      </c>
      <c r="M635" s="12">
        <v>0.2</v>
      </c>
      <c r="O635" s="17"/>
      <c r="P635" s="15"/>
      <c r="Q635" s="13"/>
      <c r="R635" s="14"/>
    </row>
    <row r="636" spans="1:18" ht="15.75" customHeight="1" x14ac:dyDescent="0.25">
      <c r="A636" s="1"/>
      <c r="B636" s="7" t="s">
        <v>27</v>
      </c>
      <c r="C636" s="7">
        <v>1128299</v>
      </c>
      <c r="D636" s="8">
        <v>44474</v>
      </c>
      <c r="E636" s="7" t="s">
        <v>28</v>
      </c>
      <c r="F636" s="7" t="s">
        <v>42</v>
      </c>
      <c r="G636" s="7" t="s">
        <v>43</v>
      </c>
      <c r="H636" s="7" t="s">
        <v>17</v>
      </c>
      <c r="I636" s="9">
        <v>0.55000000000000004</v>
      </c>
      <c r="J636" s="10">
        <v>5250</v>
      </c>
      <c r="K636" s="11">
        <f t="shared" si="18"/>
        <v>2887.5000000000005</v>
      </c>
      <c r="L636" s="11">
        <f t="shared" si="19"/>
        <v>1155.0000000000002</v>
      </c>
      <c r="M636" s="12">
        <v>0.4</v>
      </c>
      <c r="O636" s="17"/>
      <c r="P636" s="15"/>
      <c r="Q636" s="13"/>
      <c r="R636" s="14"/>
    </row>
    <row r="637" spans="1:18" ht="15.75" customHeight="1" x14ac:dyDescent="0.25">
      <c r="A637" s="1"/>
      <c r="B637" s="7" t="s">
        <v>27</v>
      </c>
      <c r="C637" s="7">
        <v>1128299</v>
      </c>
      <c r="D637" s="8">
        <v>44474</v>
      </c>
      <c r="E637" s="7" t="s">
        <v>28</v>
      </c>
      <c r="F637" s="7" t="s">
        <v>42</v>
      </c>
      <c r="G637" s="7" t="s">
        <v>43</v>
      </c>
      <c r="H637" s="7" t="s">
        <v>18</v>
      </c>
      <c r="I637" s="9">
        <v>0.60000000000000009</v>
      </c>
      <c r="J637" s="10">
        <v>5250</v>
      </c>
      <c r="K637" s="11">
        <f t="shared" si="18"/>
        <v>3150.0000000000005</v>
      </c>
      <c r="L637" s="11">
        <f t="shared" si="19"/>
        <v>787.50000000000011</v>
      </c>
      <c r="M637" s="12">
        <v>0.25</v>
      </c>
      <c r="O637" s="17"/>
      <c r="P637" s="15"/>
      <c r="Q637" s="13"/>
      <c r="R637" s="14"/>
    </row>
    <row r="638" spans="1:18" ht="15.75" customHeight="1" x14ac:dyDescent="0.25">
      <c r="A638" s="1"/>
      <c r="B638" s="7" t="s">
        <v>27</v>
      </c>
      <c r="C638" s="7">
        <v>1128299</v>
      </c>
      <c r="D638" s="8">
        <v>44474</v>
      </c>
      <c r="E638" s="7" t="s">
        <v>28</v>
      </c>
      <c r="F638" s="7" t="s">
        <v>42</v>
      </c>
      <c r="G638" s="7" t="s">
        <v>43</v>
      </c>
      <c r="H638" s="7" t="s">
        <v>19</v>
      </c>
      <c r="I638" s="9">
        <v>0.55000000000000004</v>
      </c>
      <c r="J638" s="10">
        <v>3500</v>
      </c>
      <c r="K638" s="11">
        <f t="shared" si="18"/>
        <v>1925.0000000000002</v>
      </c>
      <c r="L638" s="11">
        <f t="shared" si="19"/>
        <v>770.00000000000011</v>
      </c>
      <c r="M638" s="12">
        <v>0.4</v>
      </c>
      <c r="O638" s="17"/>
      <c r="P638" s="15"/>
      <c r="Q638" s="13"/>
      <c r="R638" s="14"/>
    </row>
    <row r="639" spans="1:18" ht="15.75" customHeight="1" x14ac:dyDescent="0.25">
      <c r="A639" s="1"/>
      <c r="B639" s="7" t="s">
        <v>27</v>
      </c>
      <c r="C639" s="7">
        <v>1128299</v>
      </c>
      <c r="D639" s="8">
        <v>44474</v>
      </c>
      <c r="E639" s="7" t="s">
        <v>28</v>
      </c>
      <c r="F639" s="7" t="s">
        <v>42</v>
      </c>
      <c r="G639" s="7" t="s">
        <v>43</v>
      </c>
      <c r="H639" s="7" t="s">
        <v>20</v>
      </c>
      <c r="I639" s="9">
        <v>0.55000000000000004</v>
      </c>
      <c r="J639" s="10">
        <v>3250</v>
      </c>
      <c r="K639" s="11">
        <f t="shared" si="18"/>
        <v>1787.5000000000002</v>
      </c>
      <c r="L639" s="11">
        <f t="shared" si="19"/>
        <v>625.625</v>
      </c>
      <c r="M639" s="12">
        <v>0.35</v>
      </c>
      <c r="O639" s="17"/>
      <c r="P639" s="15"/>
      <c r="Q639" s="13"/>
      <c r="R639" s="14"/>
    </row>
    <row r="640" spans="1:18" ht="15.75" customHeight="1" x14ac:dyDescent="0.25">
      <c r="A640" s="1"/>
      <c r="B640" s="7" t="s">
        <v>27</v>
      </c>
      <c r="C640" s="7">
        <v>1128299</v>
      </c>
      <c r="D640" s="8">
        <v>44474</v>
      </c>
      <c r="E640" s="7" t="s">
        <v>28</v>
      </c>
      <c r="F640" s="7" t="s">
        <v>42</v>
      </c>
      <c r="G640" s="7" t="s">
        <v>43</v>
      </c>
      <c r="H640" s="7" t="s">
        <v>21</v>
      </c>
      <c r="I640" s="9">
        <v>0.65</v>
      </c>
      <c r="J640" s="10">
        <v>3000</v>
      </c>
      <c r="K640" s="11">
        <f t="shared" si="18"/>
        <v>1950</v>
      </c>
      <c r="L640" s="11">
        <f t="shared" si="19"/>
        <v>1072.5000000000002</v>
      </c>
      <c r="M640" s="12">
        <v>0.55000000000000016</v>
      </c>
      <c r="O640" s="17"/>
      <c r="P640" s="15"/>
      <c r="Q640" s="13"/>
      <c r="R640" s="14"/>
    </row>
    <row r="641" spans="1:18" ht="15.75" customHeight="1" x14ac:dyDescent="0.25">
      <c r="A641" s="1"/>
      <c r="B641" s="7" t="s">
        <v>27</v>
      </c>
      <c r="C641" s="7">
        <v>1128299</v>
      </c>
      <c r="D641" s="8">
        <v>44474</v>
      </c>
      <c r="E641" s="7" t="s">
        <v>28</v>
      </c>
      <c r="F641" s="7" t="s">
        <v>42</v>
      </c>
      <c r="G641" s="7" t="s">
        <v>43</v>
      </c>
      <c r="H641" s="7" t="s">
        <v>22</v>
      </c>
      <c r="I641" s="9">
        <v>0.70000000000000007</v>
      </c>
      <c r="J641" s="10">
        <v>3500</v>
      </c>
      <c r="K641" s="11">
        <f t="shared" si="18"/>
        <v>2450.0000000000005</v>
      </c>
      <c r="L641" s="11">
        <f t="shared" si="19"/>
        <v>490.00000000000011</v>
      </c>
      <c r="M641" s="12">
        <v>0.2</v>
      </c>
      <c r="O641" s="17"/>
      <c r="P641" s="15"/>
      <c r="Q641" s="13"/>
      <c r="R641" s="14"/>
    </row>
    <row r="642" spans="1:18" ht="15.75" customHeight="1" x14ac:dyDescent="0.25">
      <c r="A642" s="1"/>
      <c r="B642" s="7" t="s">
        <v>27</v>
      </c>
      <c r="C642" s="7">
        <v>1128299</v>
      </c>
      <c r="D642" s="8">
        <v>44505</v>
      </c>
      <c r="E642" s="7" t="s">
        <v>28</v>
      </c>
      <c r="F642" s="7" t="s">
        <v>42</v>
      </c>
      <c r="G642" s="7" t="s">
        <v>43</v>
      </c>
      <c r="H642" s="7" t="s">
        <v>17</v>
      </c>
      <c r="I642" s="9">
        <v>0.55000000000000004</v>
      </c>
      <c r="J642" s="10">
        <v>5750</v>
      </c>
      <c r="K642" s="11">
        <f t="shared" si="18"/>
        <v>3162.5000000000005</v>
      </c>
      <c r="L642" s="11">
        <f t="shared" si="19"/>
        <v>1265.0000000000002</v>
      </c>
      <c r="M642" s="12">
        <v>0.4</v>
      </c>
      <c r="O642" s="17"/>
      <c r="P642" s="15"/>
      <c r="Q642" s="13"/>
      <c r="R642" s="14"/>
    </row>
    <row r="643" spans="1:18" ht="15.75" customHeight="1" x14ac:dyDescent="0.25">
      <c r="A643" s="1"/>
      <c r="B643" s="7" t="s">
        <v>27</v>
      </c>
      <c r="C643" s="7">
        <v>1128299</v>
      </c>
      <c r="D643" s="8">
        <v>44505</v>
      </c>
      <c r="E643" s="7" t="s">
        <v>28</v>
      </c>
      <c r="F643" s="7" t="s">
        <v>42</v>
      </c>
      <c r="G643" s="7" t="s">
        <v>43</v>
      </c>
      <c r="H643" s="7" t="s">
        <v>18</v>
      </c>
      <c r="I643" s="9">
        <v>0.60000000000000009</v>
      </c>
      <c r="J643" s="10">
        <v>5750</v>
      </c>
      <c r="K643" s="11">
        <f t="shared" si="18"/>
        <v>3450.0000000000005</v>
      </c>
      <c r="L643" s="11">
        <f t="shared" si="19"/>
        <v>862.50000000000011</v>
      </c>
      <c r="M643" s="12">
        <v>0.25</v>
      </c>
      <c r="O643" s="17"/>
      <c r="P643" s="15"/>
      <c r="Q643" s="13"/>
      <c r="R643" s="14"/>
    </row>
    <row r="644" spans="1:18" ht="15.75" customHeight="1" x14ac:dyDescent="0.25">
      <c r="A644" s="1"/>
      <c r="B644" s="7" t="s">
        <v>27</v>
      </c>
      <c r="C644" s="7">
        <v>1128299</v>
      </c>
      <c r="D644" s="8">
        <v>44505</v>
      </c>
      <c r="E644" s="7" t="s">
        <v>28</v>
      </c>
      <c r="F644" s="7" t="s">
        <v>42</v>
      </c>
      <c r="G644" s="7" t="s">
        <v>43</v>
      </c>
      <c r="H644" s="7" t="s">
        <v>19</v>
      </c>
      <c r="I644" s="9">
        <v>0.55000000000000004</v>
      </c>
      <c r="J644" s="10">
        <v>4250</v>
      </c>
      <c r="K644" s="11">
        <f t="shared" si="18"/>
        <v>2337.5</v>
      </c>
      <c r="L644" s="11">
        <f t="shared" si="19"/>
        <v>935</v>
      </c>
      <c r="M644" s="12">
        <v>0.4</v>
      </c>
      <c r="O644" s="17"/>
      <c r="P644" s="15"/>
      <c r="Q644" s="13"/>
      <c r="R644" s="14"/>
    </row>
    <row r="645" spans="1:18" ht="15.75" customHeight="1" x14ac:dyDescent="0.25">
      <c r="A645" s="1"/>
      <c r="B645" s="7" t="s">
        <v>27</v>
      </c>
      <c r="C645" s="7">
        <v>1128299</v>
      </c>
      <c r="D645" s="8">
        <v>44505</v>
      </c>
      <c r="E645" s="7" t="s">
        <v>28</v>
      </c>
      <c r="F645" s="7" t="s">
        <v>42</v>
      </c>
      <c r="G645" s="7" t="s">
        <v>43</v>
      </c>
      <c r="H645" s="7" t="s">
        <v>20</v>
      </c>
      <c r="I645" s="9">
        <v>0.65000000000000013</v>
      </c>
      <c r="J645" s="10">
        <v>4000</v>
      </c>
      <c r="K645" s="11">
        <f t="shared" si="18"/>
        <v>2600.0000000000005</v>
      </c>
      <c r="L645" s="11">
        <f t="shared" si="19"/>
        <v>910.00000000000011</v>
      </c>
      <c r="M645" s="12">
        <v>0.35</v>
      </c>
      <c r="O645" s="17"/>
      <c r="P645" s="15"/>
      <c r="Q645" s="13"/>
      <c r="R645" s="14"/>
    </row>
    <row r="646" spans="1:18" ht="15.75" customHeight="1" x14ac:dyDescent="0.25">
      <c r="A646" s="1"/>
      <c r="B646" s="7" t="s">
        <v>27</v>
      </c>
      <c r="C646" s="7">
        <v>1128299</v>
      </c>
      <c r="D646" s="8">
        <v>44505</v>
      </c>
      <c r="E646" s="7" t="s">
        <v>28</v>
      </c>
      <c r="F646" s="7" t="s">
        <v>42</v>
      </c>
      <c r="G646" s="7" t="s">
        <v>43</v>
      </c>
      <c r="H646" s="7" t="s">
        <v>21</v>
      </c>
      <c r="I646" s="9">
        <v>0.75000000000000011</v>
      </c>
      <c r="J646" s="10">
        <v>3750</v>
      </c>
      <c r="K646" s="11">
        <f t="shared" ref="K646:K709" si="20">I646*J646</f>
        <v>2812.5000000000005</v>
      </c>
      <c r="L646" s="11">
        <f t="shared" ref="L646:L709" si="21">K646*M646</f>
        <v>1546.8750000000007</v>
      </c>
      <c r="M646" s="12">
        <v>0.55000000000000016</v>
      </c>
      <c r="O646" s="17"/>
      <c r="P646" s="15"/>
      <c r="Q646" s="13"/>
      <c r="R646" s="14"/>
    </row>
    <row r="647" spans="1:18" ht="15.75" customHeight="1" x14ac:dyDescent="0.25">
      <c r="A647" s="1"/>
      <c r="B647" s="7" t="s">
        <v>27</v>
      </c>
      <c r="C647" s="7">
        <v>1128299</v>
      </c>
      <c r="D647" s="8">
        <v>44505</v>
      </c>
      <c r="E647" s="7" t="s">
        <v>28</v>
      </c>
      <c r="F647" s="7" t="s">
        <v>42</v>
      </c>
      <c r="G647" s="7" t="s">
        <v>43</v>
      </c>
      <c r="H647" s="7" t="s">
        <v>22</v>
      </c>
      <c r="I647" s="9">
        <v>0.80000000000000016</v>
      </c>
      <c r="J647" s="10">
        <v>5000</v>
      </c>
      <c r="K647" s="11">
        <f t="shared" si="20"/>
        <v>4000.0000000000009</v>
      </c>
      <c r="L647" s="11">
        <f t="shared" si="21"/>
        <v>800.00000000000023</v>
      </c>
      <c r="M647" s="12">
        <v>0.2</v>
      </c>
      <c r="O647" s="17"/>
      <c r="P647" s="15"/>
      <c r="Q647" s="13"/>
      <c r="R647" s="14"/>
    </row>
    <row r="648" spans="1:18" ht="15.75" customHeight="1" x14ac:dyDescent="0.25">
      <c r="A648" s="1"/>
      <c r="B648" s="7" t="s">
        <v>27</v>
      </c>
      <c r="C648" s="7">
        <v>1128299</v>
      </c>
      <c r="D648" s="8">
        <v>44534</v>
      </c>
      <c r="E648" s="7" t="s">
        <v>28</v>
      </c>
      <c r="F648" s="7" t="s">
        <v>42</v>
      </c>
      <c r="G648" s="7" t="s">
        <v>43</v>
      </c>
      <c r="H648" s="7" t="s">
        <v>17</v>
      </c>
      <c r="I648" s="9">
        <v>0.65000000000000013</v>
      </c>
      <c r="J648" s="10">
        <v>7000</v>
      </c>
      <c r="K648" s="11">
        <f t="shared" si="20"/>
        <v>4550.0000000000009</v>
      </c>
      <c r="L648" s="11">
        <f t="shared" si="21"/>
        <v>1820.0000000000005</v>
      </c>
      <c r="M648" s="12">
        <v>0.4</v>
      </c>
      <c r="O648" s="17"/>
      <c r="P648" s="15"/>
      <c r="Q648" s="13"/>
      <c r="R648" s="14"/>
    </row>
    <row r="649" spans="1:18" ht="15.75" customHeight="1" x14ac:dyDescent="0.25">
      <c r="A649" s="1"/>
      <c r="B649" s="7" t="s">
        <v>27</v>
      </c>
      <c r="C649" s="7">
        <v>1128299</v>
      </c>
      <c r="D649" s="8">
        <v>44534</v>
      </c>
      <c r="E649" s="7" t="s">
        <v>28</v>
      </c>
      <c r="F649" s="7" t="s">
        <v>42</v>
      </c>
      <c r="G649" s="7" t="s">
        <v>43</v>
      </c>
      <c r="H649" s="7" t="s">
        <v>18</v>
      </c>
      <c r="I649" s="9">
        <v>0.70000000000000018</v>
      </c>
      <c r="J649" s="10">
        <v>7000</v>
      </c>
      <c r="K649" s="11">
        <f t="shared" si="20"/>
        <v>4900.0000000000009</v>
      </c>
      <c r="L649" s="11">
        <f t="shared" si="21"/>
        <v>1225.0000000000002</v>
      </c>
      <c r="M649" s="12">
        <v>0.25</v>
      </c>
      <c r="O649" s="17"/>
      <c r="P649" s="15"/>
      <c r="Q649" s="13"/>
      <c r="R649" s="14"/>
    </row>
    <row r="650" spans="1:18" ht="15.75" customHeight="1" x14ac:dyDescent="0.25">
      <c r="A650" s="1"/>
      <c r="B650" s="7" t="s">
        <v>27</v>
      </c>
      <c r="C650" s="7">
        <v>1128299</v>
      </c>
      <c r="D650" s="8">
        <v>44534</v>
      </c>
      <c r="E650" s="7" t="s">
        <v>28</v>
      </c>
      <c r="F650" s="7" t="s">
        <v>42</v>
      </c>
      <c r="G650" s="7" t="s">
        <v>43</v>
      </c>
      <c r="H650" s="7" t="s">
        <v>19</v>
      </c>
      <c r="I650" s="9">
        <v>0.65000000000000013</v>
      </c>
      <c r="J650" s="10">
        <v>5000</v>
      </c>
      <c r="K650" s="11">
        <f t="shared" si="20"/>
        <v>3250.0000000000005</v>
      </c>
      <c r="L650" s="11">
        <f t="shared" si="21"/>
        <v>1300.0000000000002</v>
      </c>
      <c r="M650" s="12">
        <v>0.4</v>
      </c>
      <c r="O650" s="17"/>
      <c r="P650" s="15"/>
      <c r="Q650" s="13"/>
      <c r="R650" s="14"/>
    </row>
    <row r="651" spans="1:18" ht="15.75" customHeight="1" x14ac:dyDescent="0.25">
      <c r="A651" s="1"/>
      <c r="B651" s="7" t="s">
        <v>27</v>
      </c>
      <c r="C651" s="7">
        <v>1128299</v>
      </c>
      <c r="D651" s="8">
        <v>44534</v>
      </c>
      <c r="E651" s="7" t="s">
        <v>28</v>
      </c>
      <c r="F651" s="7" t="s">
        <v>42</v>
      </c>
      <c r="G651" s="7" t="s">
        <v>43</v>
      </c>
      <c r="H651" s="7" t="s">
        <v>20</v>
      </c>
      <c r="I651" s="9">
        <v>0.65000000000000013</v>
      </c>
      <c r="J651" s="10">
        <v>5000</v>
      </c>
      <c r="K651" s="11">
        <f t="shared" si="20"/>
        <v>3250.0000000000005</v>
      </c>
      <c r="L651" s="11">
        <f t="shared" si="21"/>
        <v>1137.5</v>
      </c>
      <c r="M651" s="12">
        <v>0.35</v>
      </c>
      <c r="O651" s="17"/>
      <c r="P651" s="15"/>
      <c r="Q651" s="13"/>
      <c r="R651" s="14"/>
    </row>
    <row r="652" spans="1:18" ht="15.75" customHeight="1" x14ac:dyDescent="0.25">
      <c r="A652" s="1"/>
      <c r="B652" s="7" t="s">
        <v>27</v>
      </c>
      <c r="C652" s="7">
        <v>1128299</v>
      </c>
      <c r="D652" s="8">
        <v>44534</v>
      </c>
      <c r="E652" s="7" t="s">
        <v>28</v>
      </c>
      <c r="F652" s="7" t="s">
        <v>42</v>
      </c>
      <c r="G652" s="7" t="s">
        <v>43</v>
      </c>
      <c r="H652" s="7" t="s">
        <v>21</v>
      </c>
      <c r="I652" s="9">
        <v>0.75000000000000011</v>
      </c>
      <c r="J652" s="10">
        <v>4250</v>
      </c>
      <c r="K652" s="11">
        <f t="shared" si="20"/>
        <v>3187.5000000000005</v>
      </c>
      <c r="L652" s="11">
        <f t="shared" si="21"/>
        <v>1753.1250000000007</v>
      </c>
      <c r="M652" s="12">
        <v>0.55000000000000016</v>
      </c>
      <c r="O652" s="17"/>
      <c r="P652" s="15"/>
      <c r="Q652" s="13"/>
      <c r="R652" s="14"/>
    </row>
    <row r="653" spans="1:18" ht="15.75" customHeight="1" x14ac:dyDescent="0.25">
      <c r="A653" s="1"/>
      <c r="B653" s="7" t="s">
        <v>27</v>
      </c>
      <c r="C653" s="7">
        <v>1128299</v>
      </c>
      <c r="D653" s="8">
        <v>44534</v>
      </c>
      <c r="E653" s="7" t="s">
        <v>28</v>
      </c>
      <c r="F653" s="7" t="s">
        <v>42</v>
      </c>
      <c r="G653" s="7" t="s">
        <v>43</v>
      </c>
      <c r="H653" s="7" t="s">
        <v>22</v>
      </c>
      <c r="I653" s="9">
        <v>0.80000000000000016</v>
      </c>
      <c r="J653" s="10">
        <v>5250</v>
      </c>
      <c r="K653" s="11">
        <f t="shared" si="20"/>
        <v>4200.0000000000009</v>
      </c>
      <c r="L653" s="11">
        <f t="shared" si="21"/>
        <v>840.00000000000023</v>
      </c>
      <c r="M653" s="12">
        <v>0.2</v>
      </c>
      <c r="O653" s="17"/>
      <c r="P653" s="15"/>
      <c r="Q653" s="13"/>
      <c r="R653" s="14"/>
    </row>
    <row r="654" spans="1:18" ht="15.75" customHeight="1" x14ac:dyDescent="0.25">
      <c r="A654" s="1" t="s">
        <v>39</v>
      </c>
      <c r="B654" s="7" t="s">
        <v>27</v>
      </c>
      <c r="C654" s="7">
        <v>1128299</v>
      </c>
      <c r="D654" s="8">
        <v>44199</v>
      </c>
      <c r="E654" s="7" t="s">
        <v>28</v>
      </c>
      <c r="F654" s="7" t="s">
        <v>44</v>
      </c>
      <c r="G654" s="7" t="s">
        <v>45</v>
      </c>
      <c r="H654" s="7" t="s">
        <v>17</v>
      </c>
      <c r="I654" s="9">
        <v>0.4</v>
      </c>
      <c r="J654" s="10">
        <v>4500</v>
      </c>
      <c r="K654" s="11">
        <f t="shared" si="20"/>
        <v>1800</v>
      </c>
      <c r="L654" s="11">
        <f t="shared" si="21"/>
        <v>540</v>
      </c>
      <c r="M654" s="12">
        <v>0.3</v>
      </c>
      <c r="O654" s="17"/>
      <c r="P654" s="15"/>
      <c r="Q654" s="13"/>
      <c r="R654" s="14"/>
    </row>
    <row r="655" spans="1:18" ht="15.75" customHeight="1" x14ac:dyDescent="0.25">
      <c r="A655" s="1"/>
      <c r="B655" s="7" t="s">
        <v>27</v>
      </c>
      <c r="C655" s="7">
        <v>1128299</v>
      </c>
      <c r="D655" s="8">
        <v>44199</v>
      </c>
      <c r="E655" s="7" t="s">
        <v>28</v>
      </c>
      <c r="F655" s="7" t="s">
        <v>44</v>
      </c>
      <c r="G655" s="7" t="s">
        <v>45</v>
      </c>
      <c r="H655" s="7" t="s">
        <v>18</v>
      </c>
      <c r="I655" s="9">
        <v>0.5</v>
      </c>
      <c r="J655" s="10">
        <v>4500</v>
      </c>
      <c r="K655" s="11">
        <f t="shared" si="20"/>
        <v>2250</v>
      </c>
      <c r="L655" s="11">
        <f t="shared" si="21"/>
        <v>562.5</v>
      </c>
      <c r="M655" s="12">
        <v>0.25</v>
      </c>
      <c r="O655" s="17"/>
      <c r="P655" s="15"/>
      <c r="Q655" s="13"/>
      <c r="R655" s="14"/>
    </row>
    <row r="656" spans="1:18" ht="15.75" customHeight="1" x14ac:dyDescent="0.25">
      <c r="A656" s="1"/>
      <c r="B656" s="7" t="s">
        <v>27</v>
      </c>
      <c r="C656" s="7">
        <v>1128299</v>
      </c>
      <c r="D656" s="8">
        <v>44199</v>
      </c>
      <c r="E656" s="7" t="s">
        <v>28</v>
      </c>
      <c r="F656" s="7" t="s">
        <v>44</v>
      </c>
      <c r="G656" s="7" t="s">
        <v>45</v>
      </c>
      <c r="H656" s="7" t="s">
        <v>19</v>
      </c>
      <c r="I656" s="9">
        <v>0.5</v>
      </c>
      <c r="J656" s="10">
        <v>4500</v>
      </c>
      <c r="K656" s="11">
        <f t="shared" si="20"/>
        <v>2250</v>
      </c>
      <c r="L656" s="11">
        <f t="shared" si="21"/>
        <v>562.5</v>
      </c>
      <c r="M656" s="12">
        <v>0.25</v>
      </c>
      <c r="O656" s="17"/>
      <c r="P656" s="15"/>
      <c r="Q656" s="13"/>
      <c r="R656" s="14"/>
    </row>
    <row r="657" spans="1:18" ht="15.75" customHeight="1" x14ac:dyDescent="0.25">
      <c r="A657" s="1"/>
      <c r="B657" s="7" t="s">
        <v>27</v>
      </c>
      <c r="C657" s="7">
        <v>1128299</v>
      </c>
      <c r="D657" s="8">
        <v>44199</v>
      </c>
      <c r="E657" s="7" t="s">
        <v>28</v>
      </c>
      <c r="F657" s="7" t="s">
        <v>44</v>
      </c>
      <c r="G657" s="7" t="s">
        <v>45</v>
      </c>
      <c r="H657" s="7" t="s">
        <v>20</v>
      </c>
      <c r="I657" s="9">
        <v>0.5</v>
      </c>
      <c r="J657" s="10">
        <v>3000</v>
      </c>
      <c r="K657" s="11">
        <f t="shared" si="20"/>
        <v>1500</v>
      </c>
      <c r="L657" s="11">
        <f t="shared" si="21"/>
        <v>450</v>
      </c>
      <c r="M657" s="12">
        <v>0.3</v>
      </c>
      <c r="O657" s="17"/>
      <c r="P657" s="15"/>
      <c r="Q657" s="13"/>
      <c r="R657" s="14"/>
    </row>
    <row r="658" spans="1:18" ht="15.75" customHeight="1" x14ac:dyDescent="0.25">
      <c r="A658" s="1"/>
      <c r="B658" s="7" t="s">
        <v>27</v>
      </c>
      <c r="C658" s="7">
        <v>1128299</v>
      </c>
      <c r="D658" s="8">
        <v>44199</v>
      </c>
      <c r="E658" s="7" t="s">
        <v>28</v>
      </c>
      <c r="F658" s="7" t="s">
        <v>44</v>
      </c>
      <c r="G658" s="7" t="s">
        <v>45</v>
      </c>
      <c r="H658" s="7" t="s">
        <v>21</v>
      </c>
      <c r="I658" s="9">
        <v>0.55000000000000004</v>
      </c>
      <c r="J658" s="10">
        <v>2500</v>
      </c>
      <c r="K658" s="11">
        <f t="shared" si="20"/>
        <v>1375</v>
      </c>
      <c r="L658" s="11">
        <f t="shared" si="21"/>
        <v>343.75</v>
      </c>
      <c r="M658" s="12">
        <v>0.25</v>
      </c>
      <c r="O658" s="17"/>
      <c r="P658" s="15"/>
      <c r="Q658" s="13"/>
      <c r="R658" s="14"/>
    </row>
    <row r="659" spans="1:18" ht="15.75" customHeight="1" x14ac:dyDescent="0.25">
      <c r="A659" s="1"/>
      <c r="B659" s="7" t="s">
        <v>27</v>
      </c>
      <c r="C659" s="7">
        <v>1128299</v>
      </c>
      <c r="D659" s="8">
        <v>44199</v>
      </c>
      <c r="E659" s="7" t="s">
        <v>28</v>
      </c>
      <c r="F659" s="7" t="s">
        <v>44</v>
      </c>
      <c r="G659" s="7" t="s">
        <v>45</v>
      </c>
      <c r="H659" s="7" t="s">
        <v>22</v>
      </c>
      <c r="I659" s="9">
        <v>0.5</v>
      </c>
      <c r="J659" s="10">
        <v>5000</v>
      </c>
      <c r="K659" s="11">
        <f t="shared" si="20"/>
        <v>2500</v>
      </c>
      <c r="L659" s="11">
        <f t="shared" si="21"/>
        <v>500</v>
      </c>
      <c r="M659" s="12">
        <v>0.2</v>
      </c>
      <c r="O659" s="17"/>
      <c r="P659" s="15"/>
      <c r="Q659" s="13"/>
      <c r="R659" s="14"/>
    </row>
    <row r="660" spans="1:18" ht="15.75" customHeight="1" x14ac:dyDescent="0.25">
      <c r="A660" s="1"/>
      <c r="B660" s="7" t="s">
        <v>27</v>
      </c>
      <c r="C660" s="7">
        <v>1128299</v>
      </c>
      <c r="D660" s="8">
        <v>44230</v>
      </c>
      <c r="E660" s="7" t="s">
        <v>28</v>
      </c>
      <c r="F660" s="7" t="s">
        <v>44</v>
      </c>
      <c r="G660" s="7" t="s">
        <v>45</v>
      </c>
      <c r="H660" s="7" t="s">
        <v>17</v>
      </c>
      <c r="I660" s="9">
        <v>0.4</v>
      </c>
      <c r="J660" s="10">
        <v>5500</v>
      </c>
      <c r="K660" s="11">
        <f t="shared" si="20"/>
        <v>2200</v>
      </c>
      <c r="L660" s="11">
        <f t="shared" si="21"/>
        <v>660</v>
      </c>
      <c r="M660" s="12">
        <v>0.3</v>
      </c>
      <c r="O660" s="17"/>
      <c r="P660" s="15"/>
      <c r="Q660" s="13"/>
      <c r="R660" s="14"/>
    </row>
    <row r="661" spans="1:18" ht="15.75" customHeight="1" x14ac:dyDescent="0.25">
      <c r="A661" s="1"/>
      <c r="B661" s="7" t="s">
        <v>27</v>
      </c>
      <c r="C661" s="7">
        <v>1128299</v>
      </c>
      <c r="D661" s="8">
        <v>44230</v>
      </c>
      <c r="E661" s="7" t="s">
        <v>28</v>
      </c>
      <c r="F661" s="7" t="s">
        <v>44</v>
      </c>
      <c r="G661" s="7" t="s">
        <v>45</v>
      </c>
      <c r="H661" s="7" t="s">
        <v>18</v>
      </c>
      <c r="I661" s="9">
        <v>0.5</v>
      </c>
      <c r="J661" s="10">
        <v>4500</v>
      </c>
      <c r="K661" s="11">
        <f t="shared" si="20"/>
        <v>2250</v>
      </c>
      <c r="L661" s="11">
        <f t="shared" si="21"/>
        <v>562.5</v>
      </c>
      <c r="M661" s="12">
        <v>0.25</v>
      </c>
      <c r="O661" s="17"/>
      <c r="P661" s="15"/>
      <c r="Q661" s="13"/>
      <c r="R661" s="14"/>
    </row>
    <row r="662" spans="1:18" ht="15.75" customHeight="1" x14ac:dyDescent="0.25">
      <c r="A662" s="1"/>
      <c r="B662" s="7" t="s">
        <v>27</v>
      </c>
      <c r="C662" s="7">
        <v>1128299</v>
      </c>
      <c r="D662" s="8">
        <v>44230</v>
      </c>
      <c r="E662" s="7" t="s">
        <v>28</v>
      </c>
      <c r="F662" s="7" t="s">
        <v>44</v>
      </c>
      <c r="G662" s="7" t="s">
        <v>45</v>
      </c>
      <c r="H662" s="7" t="s">
        <v>19</v>
      </c>
      <c r="I662" s="9">
        <v>0.5</v>
      </c>
      <c r="J662" s="10">
        <v>4500</v>
      </c>
      <c r="K662" s="11">
        <f t="shared" si="20"/>
        <v>2250</v>
      </c>
      <c r="L662" s="11">
        <f t="shared" si="21"/>
        <v>562.5</v>
      </c>
      <c r="M662" s="12">
        <v>0.25</v>
      </c>
      <c r="O662" s="17"/>
      <c r="P662" s="15"/>
      <c r="Q662" s="13"/>
      <c r="R662" s="14"/>
    </row>
    <row r="663" spans="1:18" ht="15.75" customHeight="1" x14ac:dyDescent="0.25">
      <c r="A663" s="1"/>
      <c r="B663" s="7" t="s">
        <v>27</v>
      </c>
      <c r="C663" s="7">
        <v>1128299</v>
      </c>
      <c r="D663" s="8">
        <v>44230</v>
      </c>
      <c r="E663" s="7" t="s">
        <v>28</v>
      </c>
      <c r="F663" s="7" t="s">
        <v>44</v>
      </c>
      <c r="G663" s="7" t="s">
        <v>45</v>
      </c>
      <c r="H663" s="7" t="s">
        <v>20</v>
      </c>
      <c r="I663" s="9">
        <v>0.5</v>
      </c>
      <c r="J663" s="10">
        <v>3000</v>
      </c>
      <c r="K663" s="11">
        <f t="shared" si="20"/>
        <v>1500</v>
      </c>
      <c r="L663" s="11">
        <f t="shared" si="21"/>
        <v>450</v>
      </c>
      <c r="M663" s="12">
        <v>0.3</v>
      </c>
      <c r="O663" s="17"/>
      <c r="P663" s="15"/>
      <c r="Q663" s="13"/>
      <c r="R663" s="14"/>
    </row>
    <row r="664" spans="1:18" ht="15.75" customHeight="1" x14ac:dyDescent="0.25">
      <c r="A664" s="1"/>
      <c r="B664" s="7" t="s">
        <v>27</v>
      </c>
      <c r="C664" s="7">
        <v>1128299</v>
      </c>
      <c r="D664" s="8">
        <v>44230</v>
      </c>
      <c r="E664" s="7" t="s">
        <v>28</v>
      </c>
      <c r="F664" s="7" t="s">
        <v>44</v>
      </c>
      <c r="G664" s="7" t="s">
        <v>45</v>
      </c>
      <c r="H664" s="7" t="s">
        <v>21</v>
      </c>
      <c r="I664" s="9">
        <v>0.55000000000000004</v>
      </c>
      <c r="J664" s="10">
        <v>2250</v>
      </c>
      <c r="K664" s="11">
        <f t="shared" si="20"/>
        <v>1237.5</v>
      </c>
      <c r="L664" s="11">
        <f t="shared" si="21"/>
        <v>309.375</v>
      </c>
      <c r="M664" s="12">
        <v>0.25</v>
      </c>
      <c r="O664" s="17"/>
      <c r="P664" s="15"/>
      <c r="Q664" s="13"/>
      <c r="R664" s="14"/>
    </row>
    <row r="665" spans="1:18" ht="15.75" customHeight="1" x14ac:dyDescent="0.25">
      <c r="A665" s="1"/>
      <c r="B665" s="7" t="s">
        <v>27</v>
      </c>
      <c r="C665" s="7">
        <v>1128299</v>
      </c>
      <c r="D665" s="8">
        <v>44230</v>
      </c>
      <c r="E665" s="7" t="s">
        <v>28</v>
      </c>
      <c r="F665" s="7" t="s">
        <v>44</v>
      </c>
      <c r="G665" s="7" t="s">
        <v>45</v>
      </c>
      <c r="H665" s="7" t="s">
        <v>22</v>
      </c>
      <c r="I665" s="9">
        <v>0.5</v>
      </c>
      <c r="J665" s="10">
        <v>4250</v>
      </c>
      <c r="K665" s="11">
        <f t="shared" si="20"/>
        <v>2125</v>
      </c>
      <c r="L665" s="11">
        <f t="shared" si="21"/>
        <v>425</v>
      </c>
      <c r="M665" s="12">
        <v>0.2</v>
      </c>
      <c r="O665" s="17"/>
      <c r="P665" s="15"/>
      <c r="Q665" s="13"/>
      <c r="R665" s="14"/>
    </row>
    <row r="666" spans="1:18" ht="15.75" customHeight="1" x14ac:dyDescent="0.25">
      <c r="A666" s="1"/>
      <c r="B666" s="7" t="s">
        <v>27</v>
      </c>
      <c r="C666" s="7">
        <v>1128299</v>
      </c>
      <c r="D666" s="8">
        <v>44257</v>
      </c>
      <c r="E666" s="7" t="s">
        <v>28</v>
      </c>
      <c r="F666" s="7" t="s">
        <v>44</v>
      </c>
      <c r="G666" s="7" t="s">
        <v>45</v>
      </c>
      <c r="H666" s="7" t="s">
        <v>17</v>
      </c>
      <c r="I666" s="9">
        <v>0.5</v>
      </c>
      <c r="J666" s="10">
        <v>5750</v>
      </c>
      <c r="K666" s="11">
        <f t="shared" si="20"/>
        <v>2875</v>
      </c>
      <c r="L666" s="11">
        <f t="shared" si="21"/>
        <v>862.5</v>
      </c>
      <c r="M666" s="12">
        <v>0.3</v>
      </c>
      <c r="O666" s="17"/>
      <c r="P666" s="15"/>
      <c r="Q666" s="13"/>
      <c r="R666" s="14"/>
    </row>
    <row r="667" spans="1:18" ht="15.75" customHeight="1" x14ac:dyDescent="0.25">
      <c r="A667" s="1"/>
      <c r="B667" s="7" t="s">
        <v>27</v>
      </c>
      <c r="C667" s="7">
        <v>1128299</v>
      </c>
      <c r="D667" s="8">
        <v>44257</v>
      </c>
      <c r="E667" s="7" t="s">
        <v>28</v>
      </c>
      <c r="F667" s="7" t="s">
        <v>44</v>
      </c>
      <c r="G667" s="7" t="s">
        <v>45</v>
      </c>
      <c r="H667" s="7" t="s">
        <v>18</v>
      </c>
      <c r="I667" s="9">
        <v>0.6</v>
      </c>
      <c r="J667" s="10">
        <v>4250</v>
      </c>
      <c r="K667" s="11">
        <f t="shared" si="20"/>
        <v>2550</v>
      </c>
      <c r="L667" s="11">
        <f t="shared" si="21"/>
        <v>637.5</v>
      </c>
      <c r="M667" s="12">
        <v>0.25</v>
      </c>
      <c r="O667" s="17"/>
      <c r="P667" s="15"/>
      <c r="Q667" s="13"/>
      <c r="R667" s="14"/>
    </row>
    <row r="668" spans="1:18" ht="15.75" customHeight="1" x14ac:dyDescent="0.25">
      <c r="A668" s="1"/>
      <c r="B668" s="7" t="s">
        <v>27</v>
      </c>
      <c r="C668" s="7">
        <v>1128299</v>
      </c>
      <c r="D668" s="8">
        <v>44257</v>
      </c>
      <c r="E668" s="7" t="s">
        <v>28</v>
      </c>
      <c r="F668" s="7" t="s">
        <v>44</v>
      </c>
      <c r="G668" s="7" t="s">
        <v>45</v>
      </c>
      <c r="H668" s="7" t="s">
        <v>19</v>
      </c>
      <c r="I668" s="9">
        <v>0.64999999999999991</v>
      </c>
      <c r="J668" s="10">
        <v>4250</v>
      </c>
      <c r="K668" s="11">
        <f t="shared" si="20"/>
        <v>2762.4999999999995</v>
      </c>
      <c r="L668" s="11">
        <f t="shared" si="21"/>
        <v>690.62499999999989</v>
      </c>
      <c r="M668" s="12">
        <v>0.25</v>
      </c>
      <c r="O668" s="17"/>
      <c r="P668" s="15"/>
      <c r="Q668" s="13"/>
      <c r="R668" s="14"/>
    </row>
    <row r="669" spans="1:18" ht="15.75" customHeight="1" x14ac:dyDescent="0.25">
      <c r="A669" s="1"/>
      <c r="B669" s="7" t="s">
        <v>27</v>
      </c>
      <c r="C669" s="7">
        <v>1128299</v>
      </c>
      <c r="D669" s="8">
        <v>44257</v>
      </c>
      <c r="E669" s="7" t="s">
        <v>28</v>
      </c>
      <c r="F669" s="7" t="s">
        <v>44</v>
      </c>
      <c r="G669" s="7" t="s">
        <v>45</v>
      </c>
      <c r="H669" s="7" t="s">
        <v>20</v>
      </c>
      <c r="I669" s="9">
        <v>0.64999999999999991</v>
      </c>
      <c r="J669" s="10">
        <v>3250</v>
      </c>
      <c r="K669" s="11">
        <f t="shared" si="20"/>
        <v>2112.4999999999995</v>
      </c>
      <c r="L669" s="11">
        <f t="shared" si="21"/>
        <v>633.74999999999989</v>
      </c>
      <c r="M669" s="12">
        <v>0.3</v>
      </c>
      <c r="O669" s="17"/>
      <c r="P669" s="15"/>
      <c r="Q669" s="13"/>
      <c r="R669" s="14"/>
    </row>
    <row r="670" spans="1:18" ht="15.75" customHeight="1" x14ac:dyDescent="0.25">
      <c r="A670" s="1"/>
      <c r="B670" s="7" t="s">
        <v>27</v>
      </c>
      <c r="C670" s="7">
        <v>1128299</v>
      </c>
      <c r="D670" s="8">
        <v>44257</v>
      </c>
      <c r="E670" s="7" t="s">
        <v>28</v>
      </c>
      <c r="F670" s="7" t="s">
        <v>44</v>
      </c>
      <c r="G670" s="7" t="s">
        <v>45</v>
      </c>
      <c r="H670" s="7" t="s">
        <v>21</v>
      </c>
      <c r="I670" s="9">
        <v>0.7</v>
      </c>
      <c r="J670" s="10">
        <v>1750</v>
      </c>
      <c r="K670" s="11">
        <f t="shared" si="20"/>
        <v>1225</v>
      </c>
      <c r="L670" s="11">
        <f t="shared" si="21"/>
        <v>306.25</v>
      </c>
      <c r="M670" s="12">
        <v>0.25</v>
      </c>
      <c r="O670" s="17"/>
      <c r="P670" s="15"/>
      <c r="Q670" s="13"/>
      <c r="R670" s="14"/>
    </row>
    <row r="671" spans="1:18" ht="15.75" customHeight="1" x14ac:dyDescent="0.25">
      <c r="A671" s="1"/>
      <c r="B671" s="7" t="s">
        <v>27</v>
      </c>
      <c r="C671" s="7">
        <v>1128299</v>
      </c>
      <c r="D671" s="8">
        <v>44257</v>
      </c>
      <c r="E671" s="7" t="s">
        <v>28</v>
      </c>
      <c r="F671" s="7" t="s">
        <v>44</v>
      </c>
      <c r="G671" s="7" t="s">
        <v>45</v>
      </c>
      <c r="H671" s="7" t="s">
        <v>22</v>
      </c>
      <c r="I671" s="9">
        <v>0.64999999999999991</v>
      </c>
      <c r="J671" s="10">
        <v>3750</v>
      </c>
      <c r="K671" s="11">
        <f t="shared" si="20"/>
        <v>2437.4999999999995</v>
      </c>
      <c r="L671" s="11">
        <f t="shared" si="21"/>
        <v>487.49999999999994</v>
      </c>
      <c r="M671" s="12">
        <v>0.2</v>
      </c>
      <c r="O671" s="17"/>
      <c r="P671" s="15"/>
      <c r="Q671" s="13"/>
      <c r="R671" s="14"/>
    </row>
    <row r="672" spans="1:18" ht="15.75" customHeight="1" x14ac:dyDescent="0.25">
      <c r="A672" s="1"/>
      <c r="B672" s="7" t="s">
        <v>27</v>
      </c>
      <c r="C672" s="7">
        <v>1128299</v>
      </c>
      <c r="D672" s="8">
        <v>44289</v>
      </c>
      <c r="E672" s="7" t="s">
        <v>28</v>
      </c>
      <c r="F672" s="7" t="s">
        <v>44</v>
      </c>
      <c r="G672" s="7" t="s">
        <v>45</v>
      </c>
      <c r="H672" s="7" t="s">
        <v>17</v>
      </c>
      <c r="I672" s="9">
        <v>0.7</v>
      </c>
      <c r="J672" s="10">
        <v>5500</v>
      </c>
      <c r="K672" s="11">
        <f t="shared" si="20"/>
        <v>3849.9999999999995</v>
      </c>
      <c r="L672" s="11">
        <f t="shared" si="21"/>
        <v>1154.9999999999998</v>
      </c>
      <c r="M672" s="12">
        <v>0.3</v>
      </c>
      <c r="O672" s="17"/>
      <c r="P672" s="15"/>
      <c r="Q672" s="13"/>
      <c r="R672" s="14"/>
    </row>
    <row r="673" spans="1:18" ht="15.75" customHeight="1" x14ac:dyDescent="0.25">
      <c r="A673" s="1"/>
      <c r="B673" s="7" t="s">
        <v>27</v>
      </c>
      <c r="C673" s="7">
        <v>1128299</v>
      </c>
      <c r="D673" s="8">
        <v>44289</v>
      </c>
      <c r="E673" s="7" t="s">
        <v>28</v>
      </c>
      <c r="F673" s="7" t="s">
        <v>44</v>
      </c>
      <c r="G673" s="7" t="s">
        <v>45</v>
      </c>
      <c r="H673" s="7" t="s">
        <v>18</v>
      </c>
      <c r="I673" s="9">
        <v>0.75</v>
      </c>
      <c r="J673" s="10">
        <v>3500</v>
      </c>
      <c r="K673" s="11">
        <f t="shared" si="20"/>
        <v>2625</v>
      </c>
      <c r="L673" s="11">
        <f t="shared" si="21"/>
        <v>656.25</v>
      </c>
      <c r="M673" s="12">
        <v>0.25</v>
      </c>
      <c r="O673" s="17"/>
      <c r="P673" s="15"/>
      <c r="Q673" s="13"/>
      <c r="R673" s="14"/>
    </row>
    <row r="674" spans="1:18" ht="15.75" customHeight="1" x14ac:dyDescent="0.25">
      <c r="A674" s="1"/>
      <c r="B674" s="7" t="s">
        <v>27</v>
      </c>
      <c r="C674" s="7">
        <v>1128299</v>
      </c>
      <c r="D674" s="8">
        <v>44289</v>
      </c>
      <c r="E674" s="7" t="s">
        <v>28</v>
      </c>
      <c r="F674" s="7" t="s">
        <v>44</v>
      </c>
      <c r="G674" s="7" t="s">
        <v>45</v>
      </c>
      <c r="H674" s="7" t="s">
        <v>19</v>
      </c>
      <c r="I674" s="9">
        <v>0.75</v>
      </c>
      <c r="J674" s="10">
        <v>4000</v>
      </c>
      <c r="K674" s="11">
        <f t="shared" si="20"/>
        <v>3000</v>
      </c>
      <c r="L674" s="11">
        <f t="shared" si="21"/>
        <v>750</v>
      </c>
      <c r="M674" s="12">
        <v>0.25</v>
      </c>
      <c r="O674" s="17"/>
      <c r="P674" s="15"/>
      <c r="Q674" s="13"/>
      <c r="R674" s="14"/>
    </row>
    <row r="675" spans="1:18" ht="15.75" customHeight="1" x14ac:dyDescent="0.25">
      <c r="A675" s="1"/>
      <c r="B675" s="7" t="s">
        <v>27</v>
      </c>
      <c r="C675" s="7">
        <v>1128299</v>
      </c>
      <c r="D675" s="8">
        <v>44289</v>
      </c>
      <c r="E675" s="7" t="s">
        <v>28</v>
      </c>
      <c r="F675" s="7" t="s">
        <v>44</v>
      </c>
      <c r="G675" s="7" t="s">
        <v>45</v>
      </c>
      <c r="H675" s="7" t="s">
        <v>20</v>
      </c>
      <c r="I675" s="9">
        <v>0.6</v>
      </c>
      <c r="J675" s="10">
        <v>3000</v>
      </c>
      <c r="K675" s="11">
        <f t="shared" si="20"/>
        <v>1800</v>
      </c>
      <c r="L675" s="11">
        <f t="shared" si="21"/>
        <v>540</v>
      </c>
      <c r="M675" s="12">
        <v>0.3</v>
      </c>
      <c r="O675" s="17"/>
      <c r="P675" s="15"/>
      <c r="Q675" s="13"/>
      <c r="R675" s="14"/>
    </row>
    <row r="676" spans="1:18" ht="15.75" customHeight="1" x14ac:dyDescent="0.25">
      <c r="A676" s="1"/>
      <c r="B676" s="7" t="s">
        <v>27</v>
      </c>
      <c r="C676" s="7">
        <v>1128299</v>
      </c>
      <c r="D676" s="8">
        <v>44289</v>
      </c>
      <c r="E676" s="7" t="s">
        <v>28</v>
      </c>
      <c r="F676" s="7" t="s">
        <v>44</v>
      </c>
      <c r="G676" s="7" t="s">
        <v>45</v>
      </c>
      <c r="H676" s="7" t="s">
        <v>21</v>
      </c>
      <c r="I676" s="9">
        <v>0.65</v>
      </c>
      <c r="J676" s="10">
        <v>2000</v>
      </c>
      <c r="K676" s="11">
        <f t="shared" si="20"/>
        <v>1300</v>
      </c>
      <c r="L676" s="11">
        <f t="shared" si="21"/>
        <v>325</v>
      </c>
      <c r="M676" s="12">
        <v>0.25</v>
      </c>
      <c r="O676" s="17"/>
      <c r="P676" s="15"/>
      <c r="Q676" s="13"/>
      <c r="R676" s="14"/>
    </row>
    <row r="677" spans="1:18" ht="15.75" customHeight="1" x14ac:dyDescent="0.25">
      <c r="A677" s="1"/>
      <c r="B677" s="7" t="s">
        <v>27</v>
      </c>
      <c r="C677" s="7">
        <v>1128299</v>
      </c>
      <c r="D677" s="8">
        <v>44289</v>
      </c>
      <c r="E677" s="7" t="s">
        <v>28</v>
      </c>
      <c r="F677" s="7" t="s">
        <v>44</v>
      </c>
      <c r="G677" s="7" t="s">
        <v>45</v>
      </c>
      <c r="H677" s="7" t="s">
        <v>22</v>
      </c>
      <c r="I677" s="9">
        <v>0.8</v>
      </c>
      <c r="J677" s="10">
        <v>3500</v>
      </c>
      <c r="K677" s="11">
        <f t="shared" si="20"/>
        <v>2800</v>
      </c>
      <c r="L677" s="11">
        <f t="shared" si="21"/>
        <v>560</v>
      </c>
      <c r="M677" s="12">
        <v>0.2</v>
      </c>
      <c r="O677" s="17"/>
      <c r="P677" s="15"/>
      <c r="Q677" s="13"/>
      <c r="R677" s="14"/>
    </row>
    <row r="678" spans="1:18" ht="15.75" customHeight="1" x14ac:dyDescent="0.25">
      <c r="A678" s="1"/>
      <c r="B678" s="7" t="s">
        <v>27</v>
      </c>
      <c r="C678" s="7">
        <v>1128299</v>
      </c>
      <c r="D678" s="8">
        <v>44320</v>
      </c>
      <c r="E678" s="7" t="s">
        <v>28</v>
      </c>
      <c r="F678" s="7" t="s">
        <v>44</v>
      </c>
      <c r="G678" s="7" t="s">
        <v>45</v>
      </c>
      <c r="H678" s="7" t="s">
        <v>17</v>
      </c>
      <c r="I678" s="9">
        <v>0.6</v>
      </c>
      <c r="J678" s="10">
        <v>5500</v>
      </c>
      <c r="K678" s="11">
        <f t="shared" si="20"/>
        <v>3300</v>
      </c>
      <c r="L678" s="11">
        <f t="shared" si="21"/>
        <v>990</v>
      </c>
      <c r="M678" s="12">
        <v>0.3</v>
      </c>
      <c r="O678" s="17"/>
      <c r="P678" s="15"/>
      <c r="Q678" s="13"/>
      <c r="R678" s="14"/>
    </row>
    <row r="679" spans="1:18" ht="15.75" customHeight="1" x14ac:dyDescent="0.25">
      <c r="A679" s="1"/>
      <c r="B679" s="7" t="s">
        <v>27</v>
      </c>
      <c r="C679" s="7">
        <v>1128299</v>
      </c>
      <c r="D679" s="8">
        <v>44320</v>
      </c>
      <c r="E679" s="7" t="s">
        <v>28</v>
      </c>
      <c r="F679" s="7" t="s">
        <v>44</v>
      </c>
      <c r="G679" s="7" t="s">
        <v>45</v>
      </c>
      <c r="H679" s="7" t="s">
        <v>18</v>
      </c>
      <c r="I679" s="9">
        <v>0.65</v>
      </c>
      <c r="J679" s="10">
        <v>4000</v>
      </c>
      <c r="K679" s="11">
        <f t="shared" si="20"/>
        <v>2600</v>
      </c>
      <c r="L679" s="11">
        <f t="shared" si="21"/>
        <v>650</v>
      </c>
      <c r="M679" s="12">
        <v>0.25</v>
      </c>
      <c r="O679" s="17"/>
      <c r="P679" s="15"/>
      <c r="Q679" s="13"/>
      <c r="R679" s="14"/>
    </row>
    <row r="680" spans="1:18" ht="15.75" customHeight="1" x14ac:dyDescent="0.25">
      <c r="A680" s="1"/>
      <c r="B680" s="7" t="s">
        <v>27</v>
      </c>
      <c r="C680" s="7">
        <v>1128299</v>
      </c>
      <c r="D680" s="8">
        <v>44320</v>
      </c>
      <c r="E680" s="7" t="s">
        <v>28</v>
      </c>
      <c r="F680" s="7" t="s">
        <v>44</v>
      </c>
      <c r="G680" s="7" t="s">
        <v>45</v>
      </c>
      <c r="H680" s="7" t="s">
        <v>19</v>
      </c>
      <c r="I680" s="9">
        <v>0.65</v>
      </c>
      <c r="J680" s="10">
        <v>4000</v>
      </c>
      <c r="K680" s="11">
        <f t="shared" si="20"/>
        <v>2600</v>
      </c>
      <c r="L680" s="11">
        <f t="shared" si="21"/>
        <v>650</v>
      </c>
      <c r="M680" s="12">
        <v>0.25</v>
      </c>
      <c r="O680" s="17"/>
      <c r="P680" s="15"/>
      <c r="Q680" s="13"/>
      <c r="R680" s="14"/>
    </row>
    <row r="681" spans="1:18" ht="15.75" customHeight="1" x14ac:dyDescent="0.25">
      <c r="A681" s="1"/>
      <c r="B681" s="7" t="s">
        <v>27</v>
      </c>
      <c r="C681" s="7">
        <v>1128299</v>
      </c>
      <c r="D681" s="8">
        <v>44320</v>
      </c>
      <c r="E681" s="7" t="s">
        <v>28</v>
      </c>
      <c r="F681" s="7" t="s">
        <v>44</v>
      </c>
      <c r="G681" s="7" t="s">
        <v>45</v>
      </c>
      <c r="H681" s="7" t="s">
        <v>20</v>
      </c>
      <c r="I681" s="9">
        <v>0.6</v>
      </c>
      <c r="J681" s="10">
        <v>3000</v>
      </c>
      <c r="K681" s="11">
        <f t="shared" si="20"/>
        <v>1800</v>
      </c>
      <c r="L681" s="11">
        <f t="shared" si="21"/>
        <v>540</v>
      </c>
      <c r="M681" s="12">
        <v>0.3</v>
      </c>
      <c r="O681" s="17"/>
      <c r="P681" s="15"/>
      <c r="Q681" s="13"/>
      <c r="R681" s="14"/>
    </row>
    <row r="682" spans="1:18" ht="15.75" customHeight="1" x14ac:dyDescent="0.25">
      <c r="A682" s="1"/>
      <c r="B682" s="7" t="s">
        <v>27</v>
      </c>
      <c r="C682" s="7">
        <v>1128299</v>
      </c>
      <c r="D682" s="8">
        <v>44320</v>
      </c>
      <c r="E682" s="7" t="s">
        <v>28</v>
      </c>
      <c r="F682" s="7" t="s">
        <v>44</v>
      </c>
      <c r="G682" s="7" t="s">
        <v>45</v>
      </c>
      <c r="H682" s="7" t="s">
        <v>21</v>
      </c>
      <c r="I682" s="9">
        <v>0.65</v>
      </c>
      <c r="J682" s="10">
        <v>2000</v>
      </c>
      <c r="K682" s="11">
        <f t="shared" si="20"/>
        <v>1300</v>
      </c>
      <c r="L682" s="11">
        <f t="shared" si="21"/>
        <v>325</v>
      </c>
      <c r="M682" s="12">
        <v>0.25</v>
      </c>
      <c r="O682" s="17"/>
      <c r="P682" s="15"/>
      <c r="Q682" s="13"/>
      <c r="R682" s="14"/>
    </row>
    <row r="683" spans="1:18" ht="15.75" customHeight="1" x14ac:dyDescent="0.25">
      <c r="A683" s="1"/>
      <c r="B683" s="7" t="s">
        <v>27</v>
      </c>
      <c r="C683" s="7">
        <v>1128299</v>
      </c>
      <c r="D683" s="8">
        <v>44320</v>
      </c>
      <c r="E683" s="7" t="s">
        <v>28</v>
      </c>
      <c r="F683" s="7" t="s">
        <v>44</v>
      </c>
      <c r="G683" s="7" t="s">
        <v>45</v>
      </c>
      <c r="H683" s="7" t="s">
        <v>22</v>
      </c>
      <c r="I683" s="9">
        <v>0.8</v>
      </c>
      <c r="J683" s="10">
        <v>5000</v>
      </c>
      <c r="K683" s="11">
        <f t="shared" si="20"/>
        <v>4000</v>
      </c>
      <c r="L683" s="11">
        <f t="shared" si="21"/>
        <v>800</v>
      </c>
      <c r="M683" s="12">
        <v>0.2</v>
      </c>
      <c r="O683" s="17"/>
      <c r="P683" s="15"/>
      <c r="Q683" s="13"/>
      <c r="R683" s="14"/>
    </row>
    <row r="684" spans="1:18" ht="15.75" customHeight="1" x14ac:dyDescent="0.25">
      <c r="A684" s="1"/>
      <c r="B684" s="7" t="s">
        <v>27</v>
      </c>
      <c r="C684" s="7">
        <v>1128299</v>
      </c>
      <c r="D684" s="8">
        <v>44350</v>
      </c>
      <c r="E684" s="7" t="s">
        <v>28</v>
      </c>
      <c r="F684" s="7" t="s">
        <v>44</v>
      </c>
      <c r="G684" s="7" t="s">
        <v>45</v>
      </c>
      <c r="H684" s="7" t="s">
        <v>17</v>
      </c>
      <c r="I684" s="9">
        <v>0.75</v>
      </c>
      <c r="J684" s="10">
        <v>7500</v>
      </c>
      <c r="K684" s="11">
        <f t="shared" si="20"/>
        <v>5625</v>
      </c>
      <c r="L684" s="11">
        <f t="shared" si="21"/>
        <v>1687.5</v>
      </c>
      <c r="M684" s="12">
        <v>0.3</v>
      </c>
      <c r="O684" s="17"/>
      <c r="P684" s="15"/>
      <c r="Q684" s="13"/>
      <c r="R684" s="14"/>
    </row>
    <row r="685" spans="1:18" ht="15.75" customHeight="1" x14ac:dyDescent="0.25">
      <c r="A685" s="1"/>
      <c r="B685" s="7" t="s">
        <v>27</v>
      </c>
      <c r="C685" s="7">
        <v>1128299</v>
      </c>
      <c r="D685" s="8">
        <v>44350</v>
      </c>
      <c r="E685" s="7" t="s">
        <v>28</v>
      </c>
      <c r="F685" s="7" t="s">
        <v>44</v>
      </c>
      <c r="G685" s="7" t="s">
        <v>45</v>
      </c>
      <c r="H685" s="7" t="s">
        <v>18</v>
      </c>
      <c r="I685" s="9">
        <v>0.8</v>
      </c>
      <c r="J685" s="10">
        <v>6250</v>
      </c>
      <c r="K685" s="11">
        <f t="shared" si="20"/>
        <v>5000</v>
      </c>
      <c r="L685" s="11">
        <f t="shared" si="21"/>
        <v>1250</v>
      </c>
      <c r="M685" s="12">
        <v>0.25</v>
      </c>
      <c r="O685" s="17"/>
      <c r="P685" s="15"/>
      <c r="Q685" s="13"/>
      <c r="R685" s="14"/>
    </row>
    <row r="686" spans="1:18" ht="15.75" customHeight="1" x14ac:dyDescent="0.25">
      <c r="A686" s="1"/>
      <c r="B686" s="7" t="s">
        <v>27</v>
      </c>
      <c r="C686" s="7">
        <v>1128299</v>
      </c>
      <c r="D686" s="8">
        <v>44350</v>
      </c>
      <c r="E686" s="7" t="s">
        <v>28</v>
      </c>
      <c r="F686" s="7" t="s">
        <v>44</v>
      </c>
      <c r="G686" s="7" t="s">
        <v>45</v>
      </c>
      <c r="H686" s="7" t="s">
        <v>19</v>
      </c>
      <c r="I686" s="9">
        <v>0.8</v>
      </c>
      <c r="J686" s="10">
        <v>6250</v>
      </c>
      <c r="K686" s="11">
        <f t="shared" si="20"/>
        <v>5000</v>
      </c>
      <c r="L686" s="11">
        <f t="shared" si="21"/>
        <v>1250</v>
      </c>
      <c r="M686" s="12">
        <v>0.25</v>
      </c>
      <c r="O686" s="17"/>
      <c r="P686" s="15"/>
      <c r="Q686" s="13"/>
      <c r="R686" s="14"/>
    </row>
    <row r="687" spans="1:18" ht="15.75" customHeight="1" x14ac:dyDescent="0.25">
      <c r="A687" s="1"/>
      <c r="B687" s="7" t="s">
        <v>27</v>
      </c>
      <c r="C687" s="7">
        <v>1128299</v>
      </c>
      <c r="D687" s="8">
        <v>44350</v>
      </c>
      <c r="E687" s="7" t="s">
        <v>28</v>
      </c>
      <c r="F687" s="7" t="s">
        <v>44</v>
      </c>
      <c r="G687" s="7" t="s">
        <v>45</v>
      </c>
      <c r="H687" s="7" t="s">
        <v>20</v>
      </c>
      <c r="I687" s="9">
        <v>0.8</v>
      </c>
      <c r="J687" s="10">
        <v>5000</v>
      </c>
      <c r="K687" s="11">
        <f t="shared" si="20"/>
        <v>4000</v>
      </c>
      <c r="L687" s="11">
        <f t="shared" si="21"/>
        <v>1200</v>
      </c>
      <c r="M687" s="12">
        <v>0.3</v>
      </c>
      <c r="O687" s="17"/>
      <c r="P687" s="15"/>
      <c r="Q687" s="13"/>
      <c r="R687" s="14"/>
    </row>
    <row r="688" spans="1:18" ht="15.75" customHeight="1" x14ac:dyDescent="0.25">
      <c r="A688" s="1"/>
      <c r="B688" s="7" t="s">
        <v>27</v>
      </c>
      <c r="C688" s="7">
        <v>1128299</v>
      </c>
      <c r="D688" s="8">
        <v>44350</v>
      </c>
      <c r="E688" s="7" t="s">
        <v>28</v>
      </c>
      <c r="F688" s="7" t="s">
        <v>44</v>
      </c>
      <c r="G688" s="7" t="s">
        <v>45</v>
      </c>
      <c r="H688" s="7" t="s">
        <v>21</v>
      </c>
      <c r="I688" s="9">
        <v>0.85000000000000009</v>
      </c>
      <c r="J688" s="10">
        <v>3750</v>
      </c>
      <c r="K688" s="11">
        <f t="shared" si="20"/>
        <v>3187.5000000000005</v>
      </c>
      <c r="L688" s="11">
        <f t="shared" si="21"/>
        <v>796.87500000000011</v>
      </c>
      <c r="M688" s="12">
        <v>0.25</v>
      </c>
      <c r="O688" s="17"/>
      <c r="P688" s="15"/>
      <c r="Q688" s="13"/>
      <c r="R688" s="14"/>
    </row>
    <row r="689" spans="1:18" ht="15.75" customHeight="1" x14ac:dyDescent="0.25">
      <c r="A689" s="1"/>
      <c r="B689" s="7" t="s">
        <v>27</v>
      </c>
      <c r="C689" s="7">
        <v>1128299</v>
      </c>
      <c r="D689" s="8">
        <v>44350</v>
      </c>
      <c r="E689" s="7" t="s">
        <v>28</v>
      </c>
      <c r="F689" s="7" t="s">
        <v>44</v>
      </c>
      <c r="G689" s="7" t="s">
        <v>45</v>
      </c>
      <c r="H689" s="7" t="s">
        <v>22</v>
      </c>
      <c r="I689" s="9">
        <v>1</v>
      </c>
      <c r="J689" s="10">
        <v>6750</v>
      </c>
      <c r="K689" s="11">
        <f t="shared" si="20"/>
        <v>6750</v>
      </c>
      <c r="L689" s="11">
        <f t="shared" si="21"/>
        <v>1350</v>
      </c>
      <c r="M689" s="12">
        <v>0.2</v>
      </c>
      <c r="O689" s="17"/>
      <c r="P689" s="15"/>
      <c r="Q689" s="13"/>
      <c r="R689" s="14"/>
    </row>
    <row r="690" spans="1:18" ht="15.75" customHeight="1" x14ac:dyDescent="0.25">
      <c r="A690" s="1"/>
      <c r="B690" s="7" t="s">
        <v>27</v>
      </c>
      <c r="C690" s="7">
        <v>1128299</v>
      </c>
      <c r="D690" s="8">
        <v>44379</v>
      </c>
      <c r="E690" s="7" t="s">
        <v>28</v>
      </c>
      <c r="F690" s="7" t="s">
        <v>44</v>
      </c>
      <c r="G690" s="7" t="s">
        <v>45</v>
      </c>
      <c r="H690" s="7" t="s">
        <v>17</v>
      </c>
      <c r="I690" s="9">
        <v>0.8</v>
      </c>
      <c r="J690" s="10">
        <v>8250</v>
      </c>
      <c r="K690" s="11">
        <f t="shared" si="20"/>
        <v>6600</v>
      </c>
      <c r="L690" s="11">
        <f t="shared" si="21"/>
        <v>1980</v>
      </c>
      <c r="M690" s="12">
        <v>0.3</v>
      </c>
      <c r="O690" s="17"/>
      <c r="P690" s="15"/>
      <c r="Q690" s="13"/>
      <c r="R690" s="14"/>
    </row>
    <row r="691" spans="1:18" ht="15.75" customHeight="1" x14ac:dyDescent="0.25">
      <c r="A691" s="1"/>
      <c r="B691" s="7" t="s">
        <v>27</v>
      </c>
      <c r="C691" s="7">
        <v>1128299</v>
      </c>
      <c r="D691" s="8">
        <v>44379</v>
      </c>
      <c r="E691" s="7" t="s">
        <v>28</v>
      </c>
      <c r="F691" s="7" t="s">
        <v>44</v>
      </c>
      <c r="G691" s="7" t="s">
        <v>45</v>
      </c>
      <c r="H691" s="7" t="s">
        <v>18</v>
      </c>
      <c r="I691" s="9">
        <v>0.85000000000000009</v>
      </c>
      <c r="J691" s="10">
        <v>6750</v>
      </c>
      <c r="K691" s="11">
        <f t="shared" si="20"/>
        <v>5737.5000000000009</v>
      </c>
      <c r="L691" s="11">
        <f t="shared" si="21"/>
        <v>1434.3750000000002</v>
      </c>
      <c r="M691" s="12">
        <v>0.25</v>
      </c>
      <c r="O691" s="17"/>
      <c r="P691" s="15"/>
      <c r="Q691" s="13"/>
      <c r="R691" s="14"/>
    </row>
    <row r="692" spans="1:18" ht="15.75" customHeight="1" x14ac:dyDescent="0.25">
      <c r="A692" s="1"/>
      <c r="B692" s="7" t="s">
        <v>27</v>
      </c>
      <c r="C692" s="7">
        <v>1128299</v>
      </c>
      <c r="D692" s="8">
        <v>44379</v>
      </c>
      <c r="E692" s="7" t="s">
        <v>28</v>
      </c>
      <c r="F692" s="7" t="s">
        <v>44</v>
      </c>
      <c r="G692" s="7" t="s">
        <v>45</v>
      </c>
      <c r="H692" s="7" t="s">
        <v>19</v>
      </c>
      <c r="I692" s="9">
        <v>0.85000000000000009</v>
      </c>
      <c r="J692" s="10">
        <v>6250</v>
      </c>
      <c r="K692" s="11">
        <f t="shared" si="20"/>
        <v>5312.5000000000009</v>
      </c>
      <c r="L692" s="11">
        <f t="shared" si="21"/>
        <v>1328.1250000000002</v>
      </c>
      <c r="M692" s="12">
        <v>0.25</v>
      </c>
      <c r="O692" s="17"/>
      <c r="P692" s="15"/>
      <c r="Q692" s="13"/>
      <c r="R692" s="14"/>
    </row>
    <row r="693" spans="1:18" ht="15.75" customHeight="1" x14ac:dyDescent="0.25">
      <c r="A693" s="1"/>
      <c r="B693" s="7" t="s">
        <v>27</v>
      </c>
      <c r="C693" s="7">
        <v>1128299</v>
      </c>
      <c r="D693" s="8">
        <v>44379</v>
      </c>
      <c r="E693" s="7" t="s">
        <v>28</v>
      </c>
      <c r="F693" s="7" t="s">
        <v>44</v>
      </c>
      <c r="G693" s="7" t="s">
        <v>45</v>
      </c>
      <c r="H693" s="7" t="s">
        <v>20</v>
      </c>
      <c r="I693" s="9">
        <v>0.8</v>
      </c>
      <c r="J693" s="10">
        <v>5250</v>
      </c>
      <c r="K693" s="11">
        <f t="shared" si="20"/>
        <v>4200</v>
      </c>
      <c r="L693" s="11">
        <f t="shared" si="21"/>
        <v>1260</v>
      </c>
      <c r="M693" s="12">
        <v>0.3</v>
      </c>
      <c r="O693" s="17"/>
      <c r="P693" s="15"/>
      <c r="Q693" s="13"/>
      <c r="R693" s="14"/>
    </row>
    <row r="694" spans="1:18" ht="15.75" customHeight="1" x14ac:dyDescent="0.25">
      <c r="A694" s="1"/>
      <c r="B694" s="7" t="s">
        <v>27</v>
      </c>
      <c r="C694" s="7">
        <v>1128299</v>
      </c>
      <c r="D694" s="8">
        <v>44379</v>
      </c>
      <c r="E694" s="7" t="s">
        <v>28</v>
      </c>
      <c r="F694" s="7" t="s">
        <v>44</v>
      </c>
      <c r="G694" s="7" t="s">
        <v>45</v>
      </c>
      <c r="H694" s="7" t="s">
        <v>21</v>
      </c>
      <c r="I694" s="9">
        <v>0.85000000000000009</v>
      </c>
      <c r="J694" s="10">
        <v>5750</v>
      </c>
      <c r="K694" s="11">
        <f t="shared" si="20"/>
        <v>4887.5000000000009</v>
      </c>
      <c r="L694" s="11">
        <f t="shared" si="21"/>
        <v>1221.8750000000002</v>
      </c>
      <c r="M694" s="12">
        <v>0.25</v>
      </c>
      <c r="O694" s="17"/>
      <c r="P694" s="15"/>
      <c r="Q694" s="13"/>
      <c r="R694" s="14"/>
    </row>
    <row r="695" spans="1:18" ht="15.75" customHeight="1" x14ac:dyDescent="0.25">
      <c r="A695" s="1"/>
      <c r="B695" s="7" t="s">
        <v>27</v>
      </c>
      <c r="C695" s="7">
        <v>1128299</v>
      </c>
      <c r="D695" s="8">
        <v>44379</v>
      </c>
      <c r="E695" s="7" t="s">
        <v>28</v>
      </c>
      <c r="F695" s="7" t="s">
        <v>44</v>
      </c>
      <c r="G695" s="7" t="s">
        <v>45</v>
      </c>
      <c r="H695" s="7" t="s">
        <v>22</v>
      </c>
      <c r="I695" s="9">
        <v>1</v>
      </c>
      <c r="J695" s="10">
        <v>5750</v>
      </c>
      <c r="K695" s="11">
        <f t="shared" si="20"/>
        <v>5750</v>
      </c>
      <c r="L695" s="11">
        <f t="shared" si="21"/>
        <v>1150</v>
      </c>
      <c r="M695" s="12">
        <v>0.2</v>
      </c>
      <c r="O695" s="17"/>
      <c r="P695" s="15"/>
      <c r="Q695" s="13"/>
      <c r="R695" s="14"/>
    </row>
    <row r="696" spans="1:18" ht="15.75" customHeight="1" x14ac:dyDescent="0.25">
      <c r="A696" s="1"/>
      <c r="B696" s="7" t="s">
        <v>27</v>
      </c>
      <c r="C696" s="7">
        <v>1128299</v>
      </c>
      <c r="D696" s="8">
        <v>44411</v>
      </c>
      <c r="E696" s="7" t="s">
        <v>28</v>
      </c>
      <c r="F696" s="7" t="s">
        <v>44</v>
      </c>
      <c r="G696" s="7" t="s">
        <v>45</v>
      </c>
      <c r="H696" s="7" t="s">
        <v>17</v>
      </c>
      <c r="I696" s="9">
        <v>0.85000000000000009</v>
      </c>
      <c r="J696" s="10">
        <v>7750</v>
      </c>
      <c r="K696" s="11">
        <f t="shared" si="20"/>
        <v>6587.5000000000009</v>
      </c>
      <c r="L696" s="11">
        <f t="shared" si="21"/>
        <v>1976.2500000000002</v>
      </c>
      <c r="M696" s="12">
        <v>0.3</v>
      </c>
      <c r="O696" s="17"/>
      <c r="P696" s="15"/>
      <c r="Q696" s="13"/>
      <c r="R696" s="14"/>
    </row>
    <row r="697" spans="1:18" ht="15.75" customHeight="1" x14ac:dyDescent="0.25">
      <c r="A697" s="1"/>
      <c r="B697" s="7" t="s">
        <v>27</v>
      </c>
      <c r="C697" s="7">
        <v>1128299</v>
      </c>
      <c r="D697" s="8">
        <v>44411</v>
      </c>
      <c r="E697" s="7" t="s">
        <v>28</v>
      </c>
      <c r="F697" s="7" t="s">
        <v>44</v>
      </c>
      <c r="G697" s="7" t="s">
        <v>45</v>
      </c>
      <c r="H697" s="7" t="s">
        <v>18</v>
      </c>
      <c r="I697" s="9">
        <v>0.80000000000000016</v>
      </c>
      <c r="J697" s="10">
        <v>7500</v>
      </c>
      <c r="K697" s="11">
        <f t="shared" si="20"/>
        <v>6000.0000000000009</v>
      </c>
      <c r="L697" s="11">
        <f t="shared" si="21"/>
        <v>1500.0000000000002</v>
      </c>
      <c r="M697" s="12">
        <v>0.25</v>
      </c>
      <c r="O697" s="17"/>
      <c r="P697" s="15"/>
      <c r="Q697" s="13"/>
      <c r="R697" s="14"/>
    </row>
    <row r="698" spans="1:18" ht="15.75" customHeight="1" x14ac:dyDescent="0.25">
      <c r="A698" s="1"/>
      <c r="B698" s="7" t="s">
        <v>27</v>
      </c>
      <c r="C698" s="7">
        <v>1128299</v>
      </c>
      <c r="D698" s="8">
        <v>44411</v>
      </c>
      <c r="E698" s="7" t="s">
        <v>28</v>
      </c>
      <c r="F698" s="7" t="s">
        <v>44</v>
      </c>
      <c r="G698" s="7" t="s">
        <v>45</v>
      </c>
      <c r="H698" s="7" t="s">
        <v>19</v>
      </c>
      <c r="I698" s="9">
        <v>0.75000000000000011</v>
      </c>
      <c r="J698" s="10">
        <v>6250</v>
      </c>
      <c r="K698" s="11">
        <f t="shared" si="20"/>
        <v>4687.5000000000009</v>
      </c>
      <c r="L698" s="11">
        <f t="shared" si="21"/>
        <v>1171.8750000000002</v>
      </c>
      <c r="M698" s="12">
        <v>0.25</v>
      </c>
      <c r="O698" s="17"/>
      <c r="P698" s="15"/>
      <c r="Q698" s="13"/>
      <c r="R698" s="14"/>
    </row>
    <row r="699" spans="1:18" ht="15.75" customHeight="1" x14ac:dyDescent="0.25">
      <c r="A699" s="1"/>
      <c r="B699" s="7" t="s">
        <v>27</v>
      </c>
      <c r="C699" s="7">
        <v>1128299</v>
      </c>
      <c r="D699" s="8">
        <v>44411</v>
      </c>
      <c r="E699" s="7" t="s">
        <v>28</v>
      </c>
      <c r="F699" s="7" t="s">
        <v>44</v>
      </c>
      <c r="G699" s="7" t="s">
        <v>45</v>
      </c>
      <c r="H699" s="7" t="s">
        <v>20</v>
      </c>
      <c r="I699" s="9">
        <v>0.75000000000000011</v>
      </c>
      <c r="J699" s="10">
        <v>5750</v>
      </c>
      <c r="K699" s="11">
        <f t="shared" si="20"/>
        <v>4312.5000000000009</v>
      </c>
      <c r="L699" s="11">
        <f t="shared" si="21"/>
        <v>1293.7500000000002</v>
      </c>
      <c r="M699" s="12">
        <v>0.3</v>
      </c>
      <c r="O699" s="17"/>
      <c r="P699" s="15"/>
      <c r="Q699" s="13"/>
      <c r="R699" s="14"/>
    </row>
    <row r="700" spans="1:18" ht="15.75" customHeight="1" x14ac:dyDescent="0.25">
      <c r="A700" s="1"/>
      <c r="B700" s="7" t="s">
        <v>27</v>
      </c>
      <c r="C700" s="7">
        <v>1128299</v>
      </c>
      <c r="D700" s="8">
        <v>44411</v>
      </c>
      <c r="E700" s="7" t="s">
        <v>28</v>
      </c>
      <c r="F700" s="7" t="s">
        <v>44</v>
      </c>
      <c r="G700" s="7" t="s">
        <v>45</v>
      </c>
      <c r="H700" s="7" t="s">
        <v>21</v>
      </c>
      <c r="I700" s="9">
        <v>0.75</v>
      </c>
      <c r="J700" s="10">
        <v>5750</v>
      </c>
      <c r="K700" s="11">
        <f t="shared" si="20"/>
        <v>4312.5</v>
      </c>
      <c r="L700" s="11">
        <f t="shared" si="21"/>
        <v>1078.125</v>
      </c>
      <c r="M700" s="12">
        <v>0.25</v>
      </c>
      <c r="O700" s="17"/>
      <c r="P700" s="15"/>
      <c r="Q700" s="13"/>
      <c r="R700" s="14"/>
    </row>
    <row r="701" spans="1:18" ht="15.75" customHeight="1" x14ac:dyDescent="0.25">
      <c r="A701" s="1"/>
      <c r="B701" s="7" t="s">
        <v>27</v>
      </c>
      <c r="C701" s="7">
        <v>1128299</v>
      </c>
      <c r="D701" s="8">
        <v>44411</v>
      </c>
      <c r="E701" s="7" t="s">
        <v>28</v>
      </c>
      <c r="F701" s="7" t="s">
        <v>44</v>
      </c>
      <c r="G701" s="7" t="s">
        <v>45</v>
      </c>
      <c r="H701" s="7" t="s">
        <v>22</v>
      </c>
      <c r="I701" s="9">
        <v>0.8</v>
      </c>
      <c r="J701" s="10">
        <v>4000</v>
      </c>
      <c r="K701" s="11">
        <f t="shared" si="20"/>
        <v>3200</v>
      </c>
      <c r="L701" s="11">
        <f t="shared" si="21"/>
        <v>640</v>
      </c>
      <c r="M701" s="12">
        <v>0.2</v>
      </c>
      <c r="O701" s="17"/>
      <c r="P701" s="15"/>
      <c r="Q701" s="13"/>
      <c r="R701" s="14"/>
    </row>
    <row r="702" spans="1:18" ht="15.75" customHeight="1" x14ac:dyDescent="0.25">
      <c r="A702" s="1"/>
      <c r="B702" s="7" t="s">
        <v>27</v>
      </c>
      <c r="C702" s="7">
        <v>1128299</v>
      </c>
      <c r="D702" s="8">
        <v>44443</v>
      </c>
      <c r="E702" s="7" t="s">
        <v>28</v>
      </c>
      <c r="F702" s="7" t="s">
        <v>44</v>
      </c>
      <c r="G702" s="7" t="s">
        <v>45</v>
      </c>
      <c r="H702" s="7" t="s">
        <v>17</v>
      </c>
      <c r="I702" s="9">
        <v>0.70000000000000018</v>
      </c>
      <c r="J702" s="10">
        <v>6000</v>
      </c>
      <c r="K702" s="11">
        <f t="shared" si="20"/>
        <v>4200.0000000000009</v>
      </c>
      <c r="L702" s="11">
        <f t="shared" si="21"/>
        <v>1260.0000000000002</v>
      </c>
      <c r="M702" s="12">
        <v>0.3</v>
      </c>
      <c r="O702" s="17"/>
      <c r="P702" s="15"/>
      <c r="Q702" s="13"/>
      <c r="R702" s="14"/>
    </row>
    <row r="703" spans="1:18" ht="15.75" customHeight="1" x14ac:dyDescent="0.25">
      <c r="A703" s="1"/>
      <c r="B703" s="7" t="s">
        <v>27</v>
      </c>
      <c r="C703" s="7">
        <v>1128299</v>
      </c>
      <c r="D703" s="8">
        <v>44443</v>
      </c>
      <c r="E703" s="7" t="s">
        <v>28</v>
      </c>
      <c r="F703" s="7" t="s">
        <v>44</v>
      </c>
      <c r="G703" s="7" t="s">
        <v>45</v>
      </c>
      <c r="H703" s="7" t="s">
        <v>18</v>
      </c>
      <c r="I703" s="9">
        <v>0.75000000000000022</v>
      </c>
      <c r="J703" s="10">
        <v>6000</v>
      </c>
      <c r="K703" s="11">
        <f t="shared" si="20"/>
        <v>4500.0000000000009</v>
      </c>
      <c r="L703" s="11">
        <f t="shared" si="21"/>
        <v>1125.0000000000002</v>
      </c>
      <c r="M703" s="12">
        <v>0.25</v>
      </c>
      <c r="O703" s="17"/>
      <c r="P703" s="15"/>
      <c r="Q703" s="13"/>
      <c r="R703" s="14"/>
    </row>
    <row r="704" spans="1:18" ht="15.75" customHeight="1" x14ac:dyDescent="0.25">
      <c r="A704" s="1"/>
      <c r="B704" s="7" t="s">
        <v>27</v>
      </c>
      <c r="C704" s="7">
        <v>1128299</v>
      </c>
      <c r="D704" s="8">
        <v>44443</v>
      </c>
      <c r="E704" s="7" t="s">
        <v>28</v>
      </c>
      <c r="F704" s="7" t="s">
        <v>44</v>
      </c>
      <c r="G704" s="7" t="s">
        <v>45</v>
      </c>
      <c r="H704" s="7" t="s">
        <v>19</v>
      </c>
      <c r="I704" s="9">
        <v>0.70000000000000018</v>
      </c>
      <c r="J704" s="10">
        <v>4500</v>
      </c>
      <c r="K704" s="11">
        <f t="shared" si="20"/>
        <v>3150.0000000000009</v>
      </c>
      <c r="L704" s="11">
        <f t="shared" si="21"/>
        <v>787.50000000000023</v>
      </c>
      <c r="M704" s="12">
        <v>0.25</v>
      </c>
      <c r="O704" s="17"/>
      <c r="P704" s="15"/>
      <c r="Q704" s="13"/>
      <c r="R704" s="14"/>
    </row>
    <row r="705" spans="1:18" ht="15.75" customHeight="1" x14ac:dyDescent="0.25">
      <c r="A705" s="1"/>
      <c r="B705" s="7" t="s">
        <v>27</v>
      </c>
      <c r="C705" s="7">
        <v>1128299</v>
      </c>
      <c r="D705" s="8">
        <v>44443</v>
      </c>
      <c r="E705" s="7" t="s">
        <v>28</v>
      </c>
      <c r="F705" s="7" t="s">
        <v>44</v>
      </c>
      <c r="G705" s="7" t="s">
        <v>45</v>
      </c>
      <c r="H705" s="7" t="s">
        <v>20</v>
      </c>
      <c r="I705" s="9">
        <v>0.70000000000000018</v>
      </c>
      <c r="J705" s="10">
        <v>4000</v>
      </c>
      <c r="K705" s="11">
        <f t="shared" si="20"/>
        <v>2800.0000000000009</v>
      </c>
      <c r="L705" s="11">
        <f t="shared" si="21"/>
        <v>840.00000000000023</v>
      </c>
      <c r="M705" s="12">
        <v>0.3</v>
      </c>
      <c r="O705" s="17"/>
      <c r="P705" s="15"/>
      <c r="Q705" s="13"/>
      <c r="R705" s="14"/>
    </row>
    <row r="706" spans="1:18" ht="15.75" customHeight="1" x14ac:dyDescent="0.25">
      <c r="A706" s="1"/>
      <c r="B706" s="7" t="s">
        <v>27</v>
      </c>
      <c r="C706" s="7">
        <v>1128299</v>
      </c>
      <c r="D706" s="8">
        <v>44443</v>
      </c>
      <c r="E706" s="7" t="s">
        <v>28</v>
      </c>
      <c r="F706" s="7" t="s">
        <v>44</v>
      </c>
      <c r="G706" s="7" t="s">
        <v>45</v>
      </c>
      <c r="H706" s="7" t="s">
        <v>21</v>
      </c>
      <c r="I706" s="9">
        <v>0.80000000000000016</v>
      </c>
      <c r="J706" s="10">
        <v>4250</v>
      </c>
      <c r="K706" s="11">
        <f t="shared" si="20"/>
        <v>3400.0000000000005</v>
      </c>
      <c r="L706" s="11">
        <f t="shared" si="21"/>
        <v>850.00000000000011</v>
      </c>
      <c r="M706" s="12">
        <v>0.25</v>
      </c>
      <c r="O706" s="17"/>
      <c r="P706" s="15"/>
      <c r="Q706" s="13"/>
      <c r="R706" s="14"/>
    </row>
    <row r="707" spans="1:18" ht="15.75" customHeight="1" x14ac:dyDescent="0.25">
      <c r="A707" s="1"/>
      <c r="B707" s="7" t="s">
        <v>27</v>
      </c>
      <c r="C707" s="7">
        <v>1128299</v>
      </c>
      <c r="D707" s="8">
        <v>44443</v>
      </c>
      <c r="E707" s="7" t="s">
        <v>28</v>
      </c>
      <c r="F707" s="7" t="s">
        <v>44</v>
      </c>
      <c r="G707" s="7" t="s">
        <v>45</v>
      </c>
      <c r="H707" s="7" t="s">
        <v>22</v>
      </c>
      <c r="I707" s="9">
        <v>0.65</v>
      </c>
      <c r="J707" s="10">
        <v>4500</v>
      </c>
      <c r="K707" s="11">
        <f t="shared" si="20"/>
        <v>2925</v>
      </c>
      <c r="L707" s="11">
        <f t="shared" si="21"/>
        <v>585</v>
      </c>
      <c r="M707" s="12">
        <v>0.2</v>
      </c>
      <c r="O707" s="17"/>
      <c r="P707" s="15"/>
      <c r="Q707" s="13"/>
      <c r="R707" s="14"/>
    </row>
    <row r="708" spans="1:18" ht="15.75" customHeight="1" x14ac:dyDescent="0.25">
      <c r="A708" s="1"/>
      <c r="B708" s="7" t="s">
        <v>27</v>
      </c>
      <c r="C708" s="7">
        <v>1128299</v>
      </c>
      <c r="D708" s="8">
        <v>44472</v>
      </c>
      <c r="E708" s="7" t="s">
        <v>28</v>
      </c>
      <c r="F708" s="7" t="s">
        <v>44</v>
      </c>
      <c r="G708" s="7" t="s">
        <v>45</v>
      </c>
      <c r="H708" s="7" t="s">
        <v>17</v>
      </c>
      <c r="I708" s="9">
        <v>0.60000000000000009</v>
      </c>
      <c r="J708" s="10">
        <v>5500</v>
      </c>
      <c r="K708" s="11">
        <f t="shared" si="20"/>
        <v>3300.0000000000005</v>
      </c>
      <c r="L708" s="11">
        <f t="shared" si="21"/>
        <v>990.00000000000011</v>
      </c>
      <c r="M708" s="12">
        <v>0.3</v>
      </c>
      <c r="O708" s="17"/>
      <c r="P708" s="15"/>
      <c r="Q708" s="13"/>
      <c r="R708" s="14"/>
    </row>
    <row r="709" spans="1:18" ht="15.75" customHeight="1" x14ac:dyDescent="0.25">
      <c r="A709" s="1"/>
      <c r="B709" s="7" t="s">
        <v>27</v>
      </c>
      <c r="C709" s="7">
        <v>1128299</v>
      </c>
      <c r="D709" s="8">
        <v>44472</v>
      </c>
      <c r="E709" s="7" t="s">
        <v>28</v>
      </c>
      <c r="F709" s="7" t="s">
        <v>44</v>
      </c>
      <c r="G709" s="7" t="s">
        <v>45</v>
      </c>
      <c r="H709" s="7" t="s">
        <v>18</v>
      </c>
      <c r="I709" s="9">
        <v>0.65000000000000013</v>
      </c>
      <c r="J709" s="10">
        <v>5500</v>
      </c>
      <c r="K709" s="11">
        <f t="shared" si="20"/>
        <v>3575.0000000000009</v>
      </c>
      <c r="L709" s="11">
        <f t="shared" si="21"/>
        <v>893.75000000000023</v>
      </c>
      <c r="M709" s="12">
        <v>0.25</v>
      </c>
      <c r="O709" s="17"/>
      <c r="P709" s="15"/>
      <c r="Q709" s="13"/>
      <c r="R709" s="14"/>
    </row>
    <row r="710" spans="1:18" ht="15.75" customHeight="1" x14ac:dyDescent="0.25">
      <c r="A710" s="1"/>
      <c r="B710" s="7" t="s">
        <v>27</v>
      </c>
      <c r="C710" s="7">
        <v>1128299</v>
      </c>
      <c r="D710" s="8">
        <v>44472</v>
      </c>
      <c r="E710" s="7" t="s">
        <v>28</v>
      </c>
      <c r="F710" s="7" t="s">
        <v>44</v>
      </c>
      <c r="G710" s="7" t="s">
        <v>45</v>
      </c>
      <c r="H710" s="7" t="s">
        <v>19</v>
      </c>
      <c r="I710" s="9">
        <v>0.60000000000000009</v>
      </c>
      <c r="J710" s="10">
        <v>3750</v>
      </c>
      <c r="K710" s="11">
        <f t="shared" ref="K710:K773" si="22">I710*J710</f>
        <v>2250.0000000000005</v>
      </c>
      <c r="L710" s="11">
        <f t="shared" ref="L710:L773" si="23">K710*M710</f>
        <v>562.50000000000011</v>
      </c>
      <c r="M710" s="12">
        <v>0.25</v>
      </c>
      <c r="O710" s="17"/>
      <c r="P710" s="15"/>
      <c r="Q710" s="13"/>
      <c r="R710" s="14"/>
    </row>
    <row r="711" spans="1:18" ht="15.75" customHeight="1" x14ac:dyDescent="0.25">
      <c r="A711" s="1"/>
      <c r="B711" s="7" t="s">
        <v>27</v>
      </c>
      <c r="C711" s="7">
        <v>1128299</v>
      </c>
      <c r="D711" s="8">
        <v>44472</v>
      </c>
      <c r="E711" s="7" t="s">
        <v>28</v>
      </c>
      <c r="F711" s="7" t="s">
        <v>44</v>
      </c>
      <c r="G711" s="7" t="s">
        <v>45</v>
      </c>
      <c r="H711" s="7" t="s">
        <v>20</v>
      </c>
      <c r="I711" s="9">
        <v>0.60000000000000009</v>
      </c>
      <c r="J711" s="10">
        <v>3500</v>
      </c>
      <c r="K711" s="11">
        <f t="shared" si="22"/>
        <v>2100.0000000000005</v>
      </c>
      <c r="L711" s="11">
        <f t="shared" si="23"/>
        <v>630.00000000000011</v>
      </c>
      <c r="M711" s="12">
        <v>0.3</v>
      </c>
      <c r="O711" s="17"/>
      <c r="P711" s="15"/>
      <c r="Q711" s="13"/>
      <c r="R711" s="14"/>
    </row>
    <row r="712" spans="1:18" ht="15.75" customHeight="1" x14ac:dyDescent="0.25">
      <c r="A712" s="1"/>
      <c r="B712" s="7" t="s">
        <v>27</v>
      </c>
      <c r="C712" s="7">
        <v>1128299</v>
      </c>
      <c r="D712" s="8">
        <v>44472</v>
      </c>
      <c r="E712" s="7" t="s">
        <v>28</v>
      </c>
      <c r="F712" s="7" t="s">
        <v>44</v>
      </c>
      <c r="G712" s="7" t="s">
        <v>45</v>
      </c>
      <c r="H712" s="7" t="s">
        <v>21</v>
      </c>
      <c r="I712" s="9">
        <v>0.70000000000000007</v>
      </c>
      <c r="J712" s="10">
        <v>3250</v>
      </c>
      <c r="K712" s="11">
        <f t="shared" si="22"/>
        <v>2275</v>
      </c>
      <c r="L712" s="11">
        <f t="shared" si="23"/>
        <v>568.75</v>
      </c>
      <c r="M712" s="12">
        <v>0.25</v>
      </c>
      <c r="O712" s="17"/>
      <c r="P712" s="15"/>
      <c r="Q712" s="13"/>
      <c r="R712" s="14"/>
    </row>
    <row r="713" spans="1:18" ht="15.75" customHeight="1" x14ac:dyDescent="0.25">
      <c r="A713" s="1"/>
      <c r="B713" s="7" t="s">
        <v>27</v>
      </c>
      <c r="C713" s="7">
        <v>1128299</v>
      </c>
      <c r="D713" s="8">
        <v>44472</v>
      </c>
      <c r="E713" s="7" t="s">
        <v>28</v>
      </c>
      <c r="F713" s="7" t="s">
        <v>44</v>
      </c>
      <c r="G713" s="7" t="s">
        <v>45</v>
      </c>
      <c r="H713" s="7" t="s">
        <v>22</v>
      </c>
      <c r="I713" s="9">
        <v>0.75000000000000011</v>
      </c>
      <c r="J713" s="10">
        <v>3750</v>
      </c>
      <c r="K713" s="11">
        <f t="shared" si="22"/>
        <v>2812.5000000000005</v>
      </c>
      <c r="L713" s="11">
        <f t="shared" si="23"/>
        <v>562.50000000000011</v>
      </c>
      <c r="M713" s="12">
        <v>0.2</v>
      </c>
      <c r="O713" s="17"/>
      <c r="P713" s="15"/>
      <c r="Q713" s="13"/>
      <c r="R713" s="14"/>
    </row>
    <row r="714" spans="1:18" ht="15.75" customHeight="1" x14ac:dyDescent="0.25">
      <c r="A714" s="1"/>
      <c r="B714" s="7" t="s">
        <v>27</v>
      </c>
      <c r="C714" s="7">
        <v>1128299</v>
      </c>
      <c r="D714" s="8">
        <v>44503</v>
      </c>
      <c r="E714" s="7" t="s">
        <v>28</v>
      </c>
      <c r="F714" s="7" t="s">
        <v>44</v>
      </c>
      <c r="G714" s="7" t="s">
        <v>45</v>
      </c>
      <c r="H714" s="7" t="s">
        <v>17</v>
      </c>
      <c r="I714" s="9">
        <v>0.60000000000000009</v>
      </c>
      <c r="J714" s="10">
        <v>6000</v>
      </c>
      <c r="K714" s="11">
        <f t="shared" si="22"/>
        <v>3600.0000000000005</v>
      </c>
      <c r="L714" s="11">
        <f t="shared" si="23"/>
        <v>1080</v>
      </c>
      <c r="M714" s="12">
        <v>0.3</v>
      </c>
      <c r="O714" s="17"/>
      <c r="P714" s="15"/>
      <c r="Q714" s="13"/>
      <c r="R714" s="14"/>
    </row>
    <row r="715" spans="1:18" ht="15.75" customHeight="1" x14ac:dyDescent="0.25">
      <c r="A715" s="1"/>
      <c r="B715" s="7" t="s">
        <v>27</v>
      </c>
      <c r="C715" s="7">
        <v>1128299</v>
      </c>
      <c r="D715" s="8">
        <v>44503</v>
      </c>
      <c r="E715" s="7" t="s">
        <v>28</v>
      </c>
      <c r="F715" s="7" t="s">
        <v>44</v>
      </c>
      <c r="G715" s="7" t="s">
        <v>45</v>
      </c>
      <c r="H715" s="7" t="s">
        <v>18</v>
      </c>
      <c r="I715" s="9">
        <v>0.65000000000000013</v>
      </c>
      <c r="J715" s="10">
        <v>6250</v>
      </c>
      <c r="K715" s="11">
        <f t="shared" si="22"/>
        <v>4062.5000000000009</v>
      </c>
      <c r="L715" s="11">
        <f t="shared" si="23"/>
        <v>1015.6250000000002</v>
      </c>
      <c r="M715" s="12">
        <v>0.25</v>
      </c>
      <c r="O715" s="17"/>
      <c r="P715" s="15"/>
      <c r="Q715" s="13"/>
      <c r="R715" s="14"/>
    </row>
    <row r="716" spans="1:18" ht="15.75" customHeight="1" x14ac:dyDescent="0.25">
      <c r="A716" s="1"/>
      <c r="B716" s="7" t="s">
        <v>27</v>
      </c>
      <c r="C716" s="7">
        <v>1128299</v>
      </c>
      <c r="D716" s="8">
        <v>44503</v>
      </c>
      <c r="E716" s="7" t="s">
        <v>28</v>
      </c>
      <c r="F716" s="7" t="s">
        <v>44</v>
      </c>
      <c r="G716" s="7" t="s">
        <v>45</v>
      </c>
      <c r="H716" s="7" t="s">
        <v>19</v>
      </c>
      <c r="I716" s="9">
        <v>0.60000000000000009</v>
      </c>
      <c r="J716" s="10">
        <v>4750</v>
      </c>
      <c r="K716" s="11">
        <f t="shared" si="22"/>
        <v>2850.0000000000005</v>
      </c>
      <c r="L716" s="11">
        <f t="shared" si="23"/>
        <v>712.50000000000011</v>
      </c>
      <c r="M716" s="12">
        <v>0.25</v>
      </c>
      <c r="O716" s="17"/>
      <c r="P716" s="15"/>
      <c r="Q716" s="13"/>
      <c r="R716" s="14"/>
    </row>
    <row r="717" spans="1:18" ht="15.75" customHeight="1" x14ac:dyDescent="0.25">
      <c r="A717" s="1"/>
      <c r="B717" s="7" t="s">
        <v>27</v>
      </c>
      <c r="C717" s="7">
        <v>1128299</v>
      </c>
      <c r="D717" s="8">
        <v>44503</v>
      </c>
      <c r="E717" s="7" t="s">
        <v>28</v>
      </c>
      <c r="F717" s="7" t="s">
        <v>44</v>
      </c>
      <c r="G717" s="7" t="s">
        <v>45</v>
      </c>
      <c r="H717" s="7" t="s">
        <v>20</v>
      </c>
      <c r="I717" s="9">
        <v>0.70000000000000018</v>
      </c>
      <c r="J717" s="10">
        <v>4500</v>
      </c>
      <c r="K717" s="11">
        <f t="shared" si="22"/>
        <v>3150.0000000000009</v>
      </c>
      <c r="L717" s="11">
        <f t="shared" si="23"/>
        <v>945.00000000000023</v>
      </c>
      <c r="M717" s="12">
        <v>0.3</v>
      </c>
      <c r="O717" s="17"/>
      <c r="P717" s="15"/>
      <c r="Q717" s="13"/>
      <c r="R717" s="14"/>
    </row>
    <row r="718" spans="1:18" ht="15.75" customHeight="1" x14ac:dyDescent="0.25">
      <c r="A718" s="1"/>
      <c r="B718" s="7" t="s">
        <v>27</v>
      </c>
      <c r="C718" s="7">
        <v>1128299</v>
      </c>
      <c r="D718" s="8">
        <v>44503</v>
      </c>
      <c r="E718" s="7" t="s">
        <v>28</v>
      </c>
      <c r="F718" s="7" t="s">
        <v>44</v>
      </c>
      <c r="G718" s="7" t="s">
        <v>45</v>
      </c>
      <c r="H718" s="7" t="s">
        <v>21</v>
      </c>
      <c r="I718" s="9">
        <v>0.90000000000000013</v>
      </c>
      <c r="J718" s="10">
        <v>4250</v>
      </c>
      <c r="K718" s="11">
        <f t="shared" si="22"/>
        <v>3825.0000000000005</v>
      </c>
      <c r="L718" s="11">
        <f t="shared" si="23"/>
        <v>956.25000000000011</v>
      </c>
      <c r="M718" s="12">
        <v>0.25</v>
      </c>
      <c r="O718" s="17"/>
      <c r="P718" s="15"/>
      <c r="Q718" s="13"/>
      <c r="R718" s="14"/>
    </row>
    <row r="719" spans="1:18" ht="15.75" customHeight="1" x14ac:dyDescent="0.25">
      <c r="A719" s="1"/>
      <c r="B719" s="7" t="s">
        <v>27</v>
      </c>
      <c r="C719" s="7">
        <v>1128299</v>
      </c>
      <c r="D719" s="8">
        <v>44503</v>
      </c>
      <c r="E719" s="7" t="s">
        <v>28</v>
      </c>
      <c r="F719" s="7" t="s">
        <v>44</v>
      </c>
      <c r="G719" s="7" t="s">
        <v>45</v>
      </c>
      <c r="H719" s="7" t="s">
        <v>22</v>
      </c>
      <c r="I719" s="9">
        <v>0.95000000000000018</v>
      </c>
      <c r="J719" s="10">
        <v>5500</v>
      </c>
      <c r="K719" s="11">
        <f t="shared" si="22"/>
        <v>5225.0000000000009</v>
      </c>
      <c r="L719" s="11">
        <f t="shared" si="23"/>
        <v>1045.0000000000002</v>
      </c>
      <c r="M719" s="12">
        <v>0.2</v>
      </c>
      <c r="O719" s="17"/>
      <c r="P719" s="15"/>
      <c r="Q719" s="13"/>
      <c r="R719" s="14"/>
    </row>
    <row r="720" spans="1:18" ht="15.75" customHeight="1" x14ac:dyDescent="0.25">
      <c r="A720" s="1"/>
      <c r="B720" s="7" t="s">
        <v>27</v>
      </c>
      <c r="C720" s="7">
        <v>1128299</v>
      </c>
      <c r="D720" s="8">
        <v>44532</v>
      </c>
      <c r="E720" s="7" t="s">
        <v>28</v>
      </c>
      <c r="F720" s="7" t="s">
        <v>44</v>
      </c>
      <c r="G720" s="7" t="s">
        <v>45</v>
      </c>
      <c r="H720" s="7" t="s">
        <v>17</v>
      </c>
      <c r="I720" s="9">
        <v>0.80000000000000016</v>
      </c>
      <c r="J720" s="10">
        <v>7500</v>
      </c>
      <c r="K720" s="11">
        <f t="shared" si="22"/>
        <v>6000.0000000000009</v>
      </c>
      <c r="L720" s="11">
        <f t="shared" si="23"/>
        <v>1800.0000000000002</v>
      </c>
      <c r="M720" s="12">
        <v>0.3</v>
      </c>
      <c r="O720" s="17"/>
      <c r="P720" s="15"/>
      <c r="Q720" s="13"/>
      <c r="R720" s="14"/>
    </row>
    <row r="721" spans="1:18" ht="15.75" customHeight="1" x14ac:dyDescent="0.25">
      <c r="A721" s="1"/>
      <c r="B721" s="7" t="s">
        <v>27</v>
      </c>
      <c r="C721" s="7">
        <v>1128299</v>
      </c>
      <c r="D721" s="8">
        <v>44532</v>
      </c>
      <c r="E721" s="7" t="s">
        <v>28</v>
      </c>
      <c r="F721" s="7" t="s">
        <v>44</v>
      </c>
      <c r="G721" s="7" t="s">
        <v>45</v>
      </c>
      <c r="H721" s="7" t="s">
        <v>18</v>
      </c>
      <c r="I721" s="9">
        <v>0.8500000000000002</v>
      </c>
      <c r="J721" s="10">
        <v>7500</v>
      </c>
      <c r="K721" s="11">
        <f t="shared" si="22"/>
        <v>6375.0000000000018</v>
      </c>
      <c r="L721" s="11">
        <f t="shared" si="23"/>
        <v>1593.7500000000005</v>
      </c>
      <c r="M721" s="12">
        <v>0.25</v>
      </c>
      <c r="O721" s="17"/>
      <c r="P721" s="15"/>
      <c r="Q721" s="13"/>
      <c r="R721" s="14"/>
    </row>
    <row r="722" spans="1:18" ht="15.75" customHeight="1" x14ac:dyDescent="0.25">
      <c r="A722" s="1"/>
      <c r="B722" s="7" t="s">
        <v>27</v>
      </c>
      <c r="C722" s="7">
        <v>1128299</v>
      </c>
      <c r="D722" s="8">
        <v>44532</v>
      </c>
      <c r="E722" s="7" t="s">
        <v>28</v>
      </c>
      <c r="F722" s="7" t="s">
        <v>44</v>
      </c>
      <c r="G722" s="7" t="s">
        <v>45</v>
      </c>
      <c r="H722" s="7" t="s">
        <v>19</v>
      </c>
      <c r="I722" s="9">
        <v>0.80000000000000016</v>
      </c>
      <c r="J722" s="10">
        <v>5500</v>
      </c>
      <c r="K722" s="11">
        <f t="shared" si="22"/>
        <v>4400.0000000000009</v>
      </c>
      <c r="L722" s="11">
        <f t="shared" si="23"/>
        <v>1100.0000000000002</v>
      </c>
      <c r="M722" s="12">
        <v>0.25</v>
      </c>
      <c r="O722" s="17"/>
      <c r="P722" s="15"/>
      <c r="Q722" s="13"/>
      <c r="R722" s="14"/>
    </row>
    <row r="723" spans="1:18" ht="15.75" customHeight="1" x14ac:dyDescent="0.25">
      <c r="A723" s="1"/>
      <c r="B723" s="7" t="s">
        <v>27</v>
      </c>
      <c r="C723" s="7">
        <v>1128299</v>
      </c>
      <c r="D723" s="8">
        <v>44532</v>
      </c>
      <c r="E723" s="7" t="s">
        <v>28</v>
      </c>
      <c r="F723" s="7" t="s">
        <v>44</v>
      </c>
      <c r="G723" s="7" t="s">
        <v>45</v>
      </c>
      <c r="H723" s="7" t="s">
        <v>20</v>
      </c>
      <c r="I723" s="9">
        <v>0.80000000000000016</v>
      </c>
      <c r="J723" s="10">
        <v>5500</v>
      </c>
      <c r="K723" s="11">
        <f t="shared" si="22"/>
        <v>4400.0000000000009</v>
      </c>
      <c r="L723" s="11">
        <f t="shared" si="23"/>
        <v>1320.0000000000002</v>
      </c>
      <c r="M723" s="12">
        <v>0.3</v>
      </c>
      <c r="O723" s="17"/>
      <c r="P723" s="15"/>
      <c r="Q723" s="13"/>
      <c r="R723" s="14"/>
    </row>
    <row r="724" spans="1:18" ht="15.75" customHeight="1" x14ac:dyDescent="0.25">
      <c r="A724" s="1"/>
      <c r="B724" s="7" t="s">
        <v>27</v>
      </c>
      <c r="C724" s="7">
        <v>1128299</v>
      </c>
      <c r="D724" s="8">
        <v>44532</v>
      </c>
      <c r="E724" s="7" t="s">
        <v>28</v>
      </c>
      <c r="F724" s="7" t="s">
        <v>44</v>
      </c>
      <c r="G724" s="7" t="s">
        <v>45</v>
      </c>
      <c r="H724" s="7" t="s">
        <v>21</v>
      </c>
      <c r="I724" s="9">
        <v>0.90000000000000013</v>
      </c>
      <c r="J724" s="10">
        <v>4750</v>
      </c>
      <c r="K724" s="11">
        <f t="shared" si="22"/>
        <v>4275.0000000000009</v>
      </c>
      <c r="L724" s="11">
        <f t="shared" si="23"/>
        <v>1068.7500000000002</v>
      </c>
      <c r="M724" s="12">
        <v>0.25</v>
      </c>
      <c r="O724" s="17"/>
      <c r="P724" s="15"/>
      <c r="Q724" s="13"/>
      <c r="R724" s="14"/>
    </row>
    <row r="725" spans="1:18" ht="15.75" customHeight="1" x14ac:dyDescent="0.25">
      <c r="A725" s="1"/>
      <c r="B725" s="7" t="s">
        <v>27</v>
      </c>
      <c r="C725" s="7">
        <v>1128299</v>
      </c>
      <c r="D725" s="8">
        <v>44532</v>
      </c>
      <c r="E725" s="7" t="s">
        <v>28</v>
      </c>
      <c r="F725" s="7" t="s">
        <v>44</v>
      </c>
      <c r="G725" s="7" t="s">
        <v>45</v>
      </c>
      <c r="H725" s="7" t="s">
        <v>22</v>
      </c>
      <c r="I725" s="9">
        <v>0.95000000000000018</v>
      </c>
      <c r="J725" s="10">
        <v>5750</v>
      </c>
      <c r="K725" s="11">
        <f t="shared" si="22"/>
        <v>5462.5000000000009</v>
      </c>
      <c r="L725" s="11">
        <f t="shared" si="23"/>
        <v>1092.5000000000002</v>
      </c>
      <c r="M725" s="12">
        <v>0.2</v>
      </c>
      <c r="O725" s="17"/>
      <c r="P725" s="15"/>
      <c r="Q725" s="13"/>
      <c r="R725" s="14"/>
    </row>
    <row r="726" spans="1:18" ht="15.75" customHeight="1" x14ac:dyDescent="0.25">
      <c r="A726" s="1" t="s">
        <v>39</v>
      </c>
      <c r="B726" s="7" t="s">
        <v>14</v>
      </c>
      <c r="C726" s="7">
        <v>1185732</v>
      </c>
      <c r="D726" s="8">
        <v>44208</v>
      </c>
      <c r="E726" s="7" t="s">
        <v>46</v>
      </c>
      <c r="F726" s="7" t="s">
        <v>47</v>
      </c>
      <c r="G726" s="7" t="s">
        <v>48</v>
      </c>
      <c r="H726" s="7" t="s">
        <v>17</v>
      </c>
      <c r="I726" s="9">
        <v>0.45</v>
      </c>
      <c r="J726" s="10">
        <v>10500</v>
      </c>
      <c r="K726" s="11">
        <f t="shared" si="22"/>
        <v>4725</v>
      </c>
      <c r="L726" s="11">
        <f t="shared" si="23"/>
        <v>2126.25</v>
      </c>
      <c r="M726" s="12">
        <v>0.45</v>
      </c>
      <c r="O726" s="13"/>
      <c r="P726" s="18">
        <f>[1]Data!$I726+0.05</f>
        <v>0.5</v>
      </c>
      <c r="Q726" s="13"/>
      <c r="R726" s="14"/>
    </row>
    <row r="727" spans="1:18" ht="15.75" customHeight="1" x14ac:dyDescent="0.25">
      <c r="A727" s="1"/>
      <c r="B727" s="7" t="s">
        <v>14</v>
      </c>
      <c r="C727" s="7">
        <v>1185732</v>
      </c>
      <c r="D727" s="8">
        <v>44208</v>
      </c>
      <c r="E727" s="7" t="s">
        <v>46</v>
      </c>
      <c r="F727" s="7" t="s">
        <v>47</v>
      </c>
      <c r="G727" s="7" t="s">
        <v>48</v>
      </c>
      <c r="H727" s="7" t="s">
        <v>18</v>
      </c>
      <c r="I727" s="9">
        <v>0.45</v>
      </c>
      <c r="J727" s="10">
        <v>8500</v>
      </c>
      <c r="K727" s="11">
        <f t="shared" si="22"/>
        <v>3825</v>
      </c>
      <c r="L727" s="11">
        <f t="shared" si="23"/>
        <v>1338.75</v>
      </c>
      <c r="M727" s="12">
        <v>0.35</v>
      </c>
      <c r="O727" s="13"/>
      <c r="P727" s="18">
        <f>[1]Data!$I727+0.05</f>
        <v>0.5</v>
      </c>
      <c r="Q727" s="13"/>
      <c r="R727" s="14"/>
    </row>
    <row r="728" spans="1:18" ht="15.75" customHeight="1" x14ac:dyDescent="0.25">
      <c r="A728" s="1"/>
      <c r="B728" s="7" t="s">
        <v>14</v>
      </c>
      <c r="C728" s="7">
        <v>1185732</v>
      </c>
      <c r="D728" s="8">
        <v>44208</v>
      </c>
      <c r="E728" s="7" t="s">
        <v>46</v>
      </c>
      <c r="F728" s="7" t="s">
        <v>47</v>
      </c>
      <c r="G728" s="7" t="s">
        <v>48</v>
      </c>
      <c r="H728" s="7" t="s">
        <v>19</v>
      </c>
      <c r="I728" s="9">
        <v>0.35000000000000003</v>
      </c>
      <c r="J728" s="10">
        <v>8500</v>
      </c>
      <c r="K728" s="11">
        <f t="shared" si="22"/>
        <v>2975.0000000000005</v>
      </c>
      <c r="L728" s="11">
        <f t="shared" si="23"/>
        <v>743.75000000000011</v>
      </c>
      <c r="M728" s="12">
        <v>0.25</v>
      </c>
      <c r="O728" s="13"/>
      <c r="P728" s="18">
        <f>[1]Data!$I728+0.05</f>
        <v>0.4</v>
      </c>
      <c r="Q728" s="13"/>
      <c r="R728" s="14"/>
    </row>
    <row r="729" spans="1:18" ht="15.75" customHeight="1" x14ac:dyDescent="0.25">
      <c r="A729" s="1"/>
      <c r="B729" s="7" t="s">
        <v>14</v>
      </c>
      <c r="C729" s="7">
        <v>1185732</v>
      </c>
      <c r="D729" s="8">
        <v>44208</v>
      </c>
      <c r="E729" s="7" t="s">
        <v>46</v>
      </c>
      <c r="F729" s="7" t="s">
        <v>47</v>
      </c>
      <c r="G729" s="7" t="s">
        <v>48</v>
      </c>
      <c r="H729" s="7" t="s">
        <v>20</v>
      </c>
      <c r="I729" s="9">
        <v>0.39999999999999997</v>
      </c>
      <c r="J729" s="10">
        <v>7000</v>
      </c>
      <c r="K729" s="11">
        <f t="shared" si="22"/>
        <v>2799.9999999999995</v>
      </c>
      <c r="L729" s="11">
        <f t="shared" si="23"/>
        <v>839.99999999999989</v>
      </c>
      <c r="M729" s="12">
        <v>0.3</v>
      </c>
      <c r="O729" s="13"/>
      <c r="P729" s="18">
        <f>[1]Data!$I729+0.05</f>
        <v>0.44999999999999996</v>
      </c>
      <c r="Q729" s="13"/>
      <c r="R729" s="14"/>
    </row>
    <row r="730" spans="1:18" ht="15.75" customHeight="1" x14ac:dyDescent="0.25">
      <c r="A730" s="1"/>
      <c r="B730" s="7" t="s">
        <v>14</v>
      </c>
      <c r="C730" s="7">
        <v>1185732</v>
      </c>
      <c r="D730" s="8">
        <v>44208</v>
      </c>
      <c r="E730" s="7" t="s">
        <v>46</v>
      </c>
      <c r="F730" s="7" t="s">
        <v>47</v>
      </c>
      <c r="G730" s="7" t="s">
        <v>48</v>
      </c>
      <c r="H730" s="7" t="s">
        <v>21</v>
      </c>
      <c r="I730" s="9">
        <v>0.55000000000000004</v>
      </c>
      <c r="J730" s="10">
        <v>7500</v>
      </c>
      <c r="K730" s="11">
        <f t="shared" si="22"/>
        <v>4125</v>
      </c>
      <c r="L730" s="11">
        <f t="shared" si="23"/>
        <v>1443.75</v>
      </c>
      <c r="M730" s="12">
        <v>0.35</v>
      </c>
      <c r="O730" s="13"/>
      <c r="P730" s="18">
        <f>[1]Data!$I730+0.05</f>
        <v>0.60000000000000009</v>
      </c>
      <c r="Q730" s="13"/>
      <c r="R730" s="14"/>
    </row>
    <row r="731" spans="1:18" ht="15.75" customHeight="1" x14ac:dyDescent="0.25">
      <c r="A731" s="1"/>
      <c r="B731" s="7" t="s">
        <v>14</v>
      </c>
      <c r="C731" s="7">
        <v>1185732</v>
      </c>
      <c r="D731" s="8">
        <v>44208</v>
      </c>
      <c r="E731" s="7" t="s">
        <v>46</v>
      </c>
      <c r="F731" s="7" t="s">
        <v>47</v>
      </c>
      <c r="G731" s="7" t="s">
        <v>48</v>
      </c>
      <c r="H731" s="7" t="s">
        <v>22</v>
      </c>
      <c r="I731" s="9">
        <v>0.45</v>
      </c>
      <c r="J731" s="10">
        <v>8500</v>
      </c>
      <c r="K731" s="11">
        <f t="shared" si="22"/>
        <v>3825</v>
      </c>
      <c r="L731" s="11">
        <f t="shared" si="23"/>
        <v>1912.5</v>
      </c>
      <c r="M731" s="12">
        <v>0.5</v>
      </c>
      <c r="O731" s="13"/>
      <c r="P731" s="18">
        <f>[1]Data!$I731+0.05</f>
        <v>0.5</v>
      </c>
      <c r="Q731" s="13"/>
      <c r="R731" s="14"/>
    </row>
    <row r="732" spans="1:18" ht="15.75" customHeight="1" x14ac:dyDescent="0.25">
      <c r="A732" s="1"/>
      <c r="B732" s="7" t="s">
        <v>14</v>
      </c>
      <c r="C732" s="7">
        <v>1185732</v>
      </c>
      <c r="D732" s="8">
        <v>44237</v>
      </c>
      <c r="E732" s="7" t="s">
        <v>46</v>
      </c>
      <c r="F732" s="7" t="s">
        <v>47</v>
      </c>
      <c r="G732" s="7" t="s">
        <v>48</v>
      </c>
      <c r="H732" s="7" t="s">
        <v>17</v>
      </c>
      <c r="I732" s="9">
        <v>0.45</v>
      </c>
      <c r="J732" s="10">
        <v>11000</v>
      </c>
      <c r="K732" s="11">
        <f t="shared" si="22"/>
        <v>4950</v>
      </c>
      <c r="L732" s="11">
        <f t="shared" si="23"/>
        <v>2227.5</v>
      </c>
      <c r="M732" s="12">
        <v>0.45</v>
      </c>
      <c r="O732" s="13"/>
      <c r="P732" s="18">
        <f>[1]Data!$I732+0.05</f>
        <v>0.5</v>
      </c>
      <c r="Q732" s="13"/>
      <c r="R732" s="14"/>
    </row>
    <row r="733" spans="1:18" ht="15.75" customHeight="1" x14ac:dyDescent="0.25">
      <c r="A733" s="1"/>
      <c r="B733" s="7" t="s">
        <v>14</v>
      </c>
      <c r="C733" s="7">
        <v>1185732</v>
      </c>
      <c r="D733" s="8">
        <v>44237</v>
      </c>
      <c r="E733" s="7" t="s">
        <v>46</v>
      </c>
      <c r="F733" s="7" t="s">
        <v>47</v>
      </c>
      <c r="G733" s="7" t="s">
        <v>48</v>
      </c>
      <c r="H733" s="7" t="s">
        <v>18</v>
      </c>
      <c r="I733" s="9">
        <v>0.45</v>
      </c>
      <c r="J733" s="10">
        <v>7500</v>
      </c>
      <c r="K733" s="11">
        <f t="shared" si="22"/>
        <v>3375</v>
      </c>
      <c r="L733" s="11">
        <f t="shared" si="23"/>
        <v>1181.25</v>
      </c>
      <c r="M733" s="12">
        <v>0.35</v>
      </c>
      <c r="O733" s="13"/>
      <c r="P733" s="18">
        <f>[1]Data!$I733+0.05</f>
        <v>0.5</v>
      </c>
      <c r="Q733" s="13"/>
      <c r="R733" s="14"/>
    </row>
    <row r="734" spans="1:18" ht="15.75" customHeight="1" x14ac:dyDescent="0.25">
      <c r="A734" s="1"/>
      <c r="B734" s="7" t="s">
        <v>14</v>
      </c>
      <c r="C734" s="7">
        <v>1185732</v>
      </c>
      <c r="D734" s="8">
        <v>44237</v>
      </c>
      <c r="E734" s="7" t="s">
        <v>46</v>
      </c>
      <c r="F734" s="7" t="s">
        <v>47</v>
      </c>
      <c r="G734" s="7" t="s">
        <v>48</v>
      </c>
      <c r="H734" s="7" t="s">
        <v>19</v>
      </c>
      <c r="I734" s="9">
        <v>0.35000000000000003</v>
      </c>
      <c r="J734" s="10">
        <v>8000</v>
      </c>
      <c r="K734" s="11">
        <f t="shared" si="22"/>
        <v>2800.0000000000005</v>
      </c>
      <c r="L734" s="11">
        <f t="shared" si="23"/>
        <v>700.00000000000011</v>
      </c>
      <c r="M734" s="12">
        <v>0.25</v>
      </c>
      <c r="O734" s="13"/>
      <c r="P734" s="18">
        <f>[1]Data!$I734+0.05</f>
        <v>0.4</v>
      </c>
      <c r="Q734" s="13"/>
      <c r="R734" s="14"/>
    </row>
    <row r="735" spans="1:18" ht="15.75" customHeight="1" x14ac:dyDescent="0.25">
      <c r="A735" s="1"/>
      <c r="B735" s="7" t="s">
        <v>14</v>
      </c>
      <c r="C735" s="7">
        <v>1185732</v>
      </c>
      <c r="D735" s="8">
        <v>44237</v>
      </c>
      <c r="E735" s="7" t="s">
        <v>46</v>
      </c>
      <c r="F735" s="7" t="s">
        <v>47</v>
      </c>
      <c r="G735" s="7" t="s">
        <v>48</v>
      </c>
      <c r="H735" s="7" t="s">
        <v>20</v>
      </c>
      <c r="I735" s="9">
        <v>0.39999999999999997</v>
      </c>
      <c r="J735" s="10">
        <v>6750</v>
      </c>
      <c r="K735" s="11">
        <f t="shared" si="22"/>
        <v>2700</v>
      </c>
      <c r="L735" s="11">
        <f t="shared" si="23"/>
        <v>810</v>
      </c>
      <c r="M735" s="12">
        <v>0.3</v>
      </c>
      <c r="O735" s="13"/>
      <c r="P735" s="18">
        <f>[1]Data!$I735+0.05</f>
        <v>0.44999999999999996</v>
      </c>
      <c r="Q735" s="13"/>
      <c r="R735" s="14"/>
    </row>
    <row r="736" spans="1:18" ht="15.75" customHeight="1" x14ac:dyDescent="0.25">
      <c r="A736" s="1"/>
      <c r="B736" s="7" t="s">
        <v>14</v>
      </c>
      <c r="C736" s="7">
        <v>1185732</v>
      </c>
      <c r="D736" s="8">
        <v>44237</v>
      </c>
      <c r="E736" s="7" t="s">
        <v>46</v>
      </c>
      <c r="F736" s="7" t="s">
        <v>47</v>
      </c>
      <c r="G736" s="7" t="s">
        <v>48</v>
      </c>
      <c r="H736" s="7" t="s">
        <v>21</v>
      </c>
      <c r="I736" s="9">
        <v>0.55000000000000004</v>
      </c>
      <c r="J736" s="10">
        <v>7500</v>
      </c>
      <c r="K736" s="11">
        <f t="shared" si="22"/>
        <v>4125</v>
      </c>
      <c r="L736" s="11">
        <f t="shared" si="23"/>
        <v>1443.75</v>
      </c>
      <c r="M736" s="12">
        <v>0.35</v>
      </c>
      <c r="O736" s="13"/>
      <c r="P736" s="18">
        <f>[1]Data!$I736+0.05</f>
        <v>0.60000000000000009</v>
      </c>
      <c r="Q736" s="13"/>
      <c r="R736" s="14"/>
    </row>
    <row r="737" spans="1:18" ht="15.75" customHeight="1" x14ac:dyDescent="0.25">
      <c r="A737" s="1"/>
      <c r="B737" s="7" t="s">
        <v>14</v>
      </c>
      <c r="C737" s="7">
        <v>1185732</v>
      </c>
      <c r="D737" s="8">
        <v>44237</v>
      </c>
      <c r="E737" s="7" t="s">
        <v>46</v>
      </c>
      <c r="F737" s="7" t="s">
        <v>47</v>
      </c>
      <c r="G737" s="7" t="s">
        <v>48</v>
      </c>
      <c r="H737" s="7" t="s">
        <v>22</v>
      </c>
      <c r="I737" s="9">
        <v>0.45</v>
      </c>
      <c r="J737" s="10">
        <v>8500</v>
      </c>
      <c r="K737" s="11">
        <f t="shared" si="22"/>
        <v>3825</v>
      </c>
      <c r="L737" s="11">
        <f t="shared" si="23"/>
        <v>1912.5</v>
      </c>
      <c r="M737" s="12">
        <v>0.5</v>
      </c>
      <c r="O737" s="13"/>
      <c r="P737" s="18">
        <f>[1]Data!$I737+0.05</f>
        <v>0.5</v>
      </c>
      <c r="Q737" s="13"/>
      <c r="R737" s="14"/>
    </row>
    <row r="738" spans="1:18" ht="15.75" customHeight="1" x14ac:dyDescent="0.25">
      <c r="A738" s="1"/>
      <c r="B738" s="7" t="s">
        <v>14</v>
      </c>
      <c r="C738" s="7">
        <v>1185732</v>
      </c>
      <c r="D738" s="8">
        <v>44263</v>
      </c>
      <c r="E738" s="7" t="s">
        <v>46</v>
      </c>
      <c r="F738" s="7" t="s">
        <v>47</v>
      </c>
      <c r="G738" s="7" t="s">
        <v>48</v>
      </c>
      <c r="H738" s="7" t="s">
        <v>17</v>
      </c>
      <c r="I738" s="9">
        <v>0.45</v>
      </c>
      <c r="J738" s="10">
        <v>10700</v>
      </c>
      <c r="K738" s="11">
        <f t="shared" si="22"/>
        <v>4815</v>
      </c>
      <c r="L738" s="11">
        <f t="shared" si="23"/>
        <v>2166.75</v>
      </c>
      <c r="M738" s="12">
        <v>0.45</v>
      </c>
      <c r="O738" s="13"/>
      <c r="P738" s="18">
        <f>[1]Data!$I738+0.05</f>
        <v>0.5</v>
      </c>
      <c r="Q738" s="13"/>
      <c r="R738" s="14"/>
    </row>
    <row r="739" spans="1:18" ht="15.75" customHeight="1" x14ac:dyDescent="0.25">
      <c r="A739" s="1"/>
      <c r="B739" s="7" t="s">
        <v>14</v>
      </c>
      <c r="C739" s="7">
        <v>1185732</v>
      </c>
      <c r="D739" s="8">
        <v>44263</v>
      </c>
      <c r="E739" s="7" t="s">
        <v>46</v>
      </c>
      <c r="F739" s="7" t="s">
        <v>47</v>
      </c>
      <c r="G739" s="7" t="s">
        <v>48</v>
      </c>
      <c r="H739" s="7" t="s">
        <v>18</v>
      </c>
      <c r="I739" s="9">
        <v>0.45</v>
      </c>
      <c r="J739" s="10">
        <v>7500</v>
      </c>
      <c r="K739" s="11">
        <f t="shared" si="22"/>
        <v>3375</v>
      </c>
      <c r="L739" s="11">
        <f t="shared" si="23"/>
        <v>1181.25</v>
      </c>
      <c r="M739" s="12">
        <v>0.35</v>
      </c>
      <c r="O739" s="13"/>
      <c r="P739" s="18">
        <f>[1]Data!$I739+0.05</f>
        <v>0.5</v>
      </c>
      <c r="Q739" s="13"/>
      <c r="R739" s="14"/>
    </row>
    <row r="740" spans="1:18" ht="15.75" customHeight="1" x14ac:dyDescent="0.25">
      <c r="A740" s="1"/>
      <c r="B740" s="7" t="s">
        <v>14</v>
      </c>
      <c r="C740" s="7">
        <v>1185732</v>
      </c>
      <c r="D740" s="8">
        <v>44263</v>
      </c>
      <c r="E740" s="7" t="s">
        <v>46</v>
      </c>
      <c r="F740" s="7" t="s">
        <v>47</v>
      </c>
      <c r="G740" s="7" t="s">
        <v>48</v>
      </c>
      <c r="H740" s="7" t="s">
        <v>19</v>
      </c>
      <c r="I740" s="9">
        <v>0.35000000000000003</v>
      </c>
      <c r="J740" s="10">
        <v>7750</v>
      </c>
      <c r="K740" s="11">
        <f t="shared" si="22"/>
        <v>2712.5000000000005</v>
      </c>
      <c r="L740" s="11">
        <f t="shared" si="23"/>
        <v>678.12500000000011</v>
      </c>
      <c r="M740" s="12">
        <v>0.25</v>
      </c>
      <c r="O740" s="13"/>
      <c r="P740" s="18">
        <f>[1]Data!$I740+0.05</f>
        <v>0.4</v>
      </c>
      <c r="Q740" s="13"/>
      <c r="R740" s="14"/>
    </row>
    <row r="741" spans="1:18" ht="15.75" customHeight="1" x14ac:dyDescent="0.25">
      <c r="A741" s="1"/>
      <c r="B741" s="7" t="s">
        <v>14</v>
      </c>
      <c r="C741" s="7">
        <v>1185732</v>
      </c>
      <c r="D741" s="8">
        <v>44263</v>
      </c>
      <c r="E741" s="7" t="s">
        <v>46</v>
      </c>
      <c r="F741" s="7" t="s">
        <v>47</v>
      </c>
      <c r="G741" s="7" t="s">
        <v>48</v>
      </c>
      <c r="H741" s="7" t="s">
        <v>20</v>
      </c>
      <c r="I741" s="9">
        <v>0.39999999999999997</v>
      </c>
      <c r="J741" s="10">
        <v>6250</v>
      </c>
      <c r="K741" s="11">
        <f t="shared" si="22"/>
        <v>2500</v>
      </c>
      <c r="L741" s="11">
        <f t="shared" si="23"/>
        <v>750</v>
      </c>
      <c r="M741" s="12">
        <v>0.3</v>
      </c>
      <c r="O741" s="13"/>
      <c r="P741" s="18">
        <f>[1]Data!$I741+0.05</f>
        <v>0.44999999999999996</v>
      </c>
      <c r="Q741" s="13"/>
      <c r="R741" s="14"/>
    </row>
    <row r="742" spans="1:18" ht="15.75" customHeight="1" x14ac:dyDescent="0.25">
      <c r="A742" s="1"/>
      <c r="B742" s="7" t="s">
        <v>14</v>
      </c>
      <c r="C742" s="7">
        <v>1185732</v>
      </c>
      <c r="D742" s="8">
        <v>44263</v>
      </c>
      <c r="E742" s="7" t="s">
        <v>46</v>
      </c>
      <c r="F742" s="7" t="s">
        <v>47</v>
      </c>
      <c r="G742" s="7" t="s">
        <v>48</v>
      </c>
      <c r="H742" s="7" t="s">
        <v>21</v>
      </c>
      <c r="I742" s="9">
        <v>0.55000000000000004</v>
      </c>
      <c r="J742" s="10">
        <v>6750</v>
      </c>
      <c r="K742" s="11">
        <f t="shared" si="22"/>
        <v>3712.5000000000005</v>
      </c>
      <c r="L742" s="11">
        <f t="shared" si="23"/>
        <v>1299.375</v>
      </c>
      <c r="M742" s="12">
        <v>0.35</v>
      </c>
      <c r="O742" s="13"/>
      <c r="P742" s="18">
        <f>[1]Data!$I742+0.05</f>
        <v>0.60000000000000009</v>
      </c>
      <c r="Q742" s="13"/>
      <c r="R742" s="14"/>
    </row>
    <row r="743" spans="1:18" ht="15.75" customHeight="1" x14ac:dyDescent="0.25">
      <c r="A743" s="1"/>
      <c r="B743" s="7" t="s">
        <v>14</v>
      </c>
      <c r="C743" s="7">
        <v>1185732</v>
      </c>
      <c r="D743" s="8">
        <v>44263</v>
      </c>
      <c r="E743" s="7" t="s">
        <v>46</v>
      </c>
      <c r="F743" s="7" t="s">
        <v>47</v>
      </c>
      <c r="G743" s="7" t="s">
        <v>48</v>
      </c>
      <c r="H743" s="7" t="s">
        <v>22</v>
      </c>
      <c r="I743" s="9">
        <v>0.45</v>
      </c>
      <c r="J743" s="10">
        <v>7750</v>
      </c>
      <c r="K743" s="11">
        <f t="shared" si="22"/>
        <v>3487.5</v>
      </c>
      <c r="L743" s="11">
        <f t="shared" si="23"/>
        <v>1743.75</v>
      </c>
      <c r="M743" s="12">
        <v>0.5</v>
      </c>
      <c r="O743" s="13"/>
      <c r="P743" s="18">
        <f>[1]Data!$I743+0.05</f>
        <v>0.5</v>
      </c>
      <c r="Q743" s="13"/>
      <c r="R743" s="14"/>
    </row>
    <row r="744" spans="1:18" ht="15.75" customHeight="1" x14ac:dyDescent="0.25">
      <c r="A744" s="1"/>
      <c r="B744" s="7" t="s">
        <v>14</v>
      </c>
      <c r="C744" s="7">
        <v>1185732</v>
      </c>
      <c r="D744" s="8">
        <v>44295</v>
      </c>
      <c r="E744" s="7" t="s">
        <v>46</v>
      </c>
      <c r="F744" s="7" t="s">
        <v>47</v>
      </c>
      <c r="G744" s="7" t="s">
        <v>48</v>
      </c>
      <c r="H744" s="7" t="s">
        <v>17</v>
      </c>
      <c r="I744" s="9">
        <v>0.45</v>
      </c>
      <c r="J744" s="10">
        <v>10250</v>
      </c>
      <c r="K744" s="11">
        <f t="shared" si="22"/>
        <v>4612.5</v>
      </c>
      <c r="L744" s="11">
        <f t="shared" si="23"/>
        <v>2075.625</v>
      </c>
      <c r="M744" s="12">
        <v>0.45</v>
      </c>
      <c r="O744" s="13"/>
      <c r="P744" s="18">
        <f>[1]Data!$I744+0.05</f>
        <v>0.5</v>
      </c>
      <c r="Q744" s="13"/>
      <c r="R744" s="14"/>
    </row>
    <row r="745" spans="1:18" ht="15.75" customHeight="1" x14ac:dyDescent="0.25">
      <c r="A745" s="1"/>
      <c r="B745" s="7" t="s">
        <v>14</v>
      </c>
      <c r="C745" s="7">
        <v>1185732</v>
      </c>
      <c r="D745" s="8">
        <v>44295</v>
      </c>
      <c r="E745" s="7" t="s">
        <v>46</v>
      </c>
      <c r="F745" s="7" t="s">
        <v>47</v>
      </c>
      <c r="G745" s="7" t="s">
        <v>48</v>
      </c>
      <c r="H745" s="7" t="s">
        <v>18</v>
      </c>
      <c r="I745" s="9">
        <v>0.45</v>
      </c>
      <c r="J745" s="10">
        <v>7250</v>
      </c>
      <c r="K745" s="11">
        <f t="shared" si="22"/>
        <v>3262.5</v>
      </c>
      <c r="L745" s="11">
        <f t="shared" si="23"/>
        <v>1141.875</v>
      </c>
      <c r="M745" s="12">
        <v>0.35</v>
      </c>
      <c r="O745" s="13"/>
      <c r="P745" s="18">
        <f>[1]Data!$I745+0.05</f>
        <v>0.5</v>
      </c>
      <c r="Q745" s="13"/>
      <c r="R745" s="14"/>
    </row>
    <row r="746" spans="1:18" ht="15.75" customHeight="1" x14ac:dyDescent="0.25">
      <c r="A746" s="1"/>
      <c r="B746" s="7" t="s">
        <v>14</v>
      </c>
      <c r="C746" s="7">
        <v>1185732</v>
      </c>
      <c r="D746" s="8">
        <v>44295</v>
      </c>
      <c r="E746" s="7" t="s">
        <v>46</v>
      </c>
      <c r="F746" s="7" t="s">
        <v>47</v>
      </c>
      <c r="G746" s="7" t="s">
        <v>48</v>
      </c>
      <c r="H746" s="7" t="s">
        <v>19</v>
      </c>
      <c r="I746" s="9">
        <v>0.35000000000000003</v>
      </c>
      <c r="J746" s="10">
        <v>7250</v>
      </c>
      <c r="K746" s="11">
        <f t="shared" si="22"/>
        <v>2537.5000000000005</v>
      </c>
      <c r="L746" s="11">
        <f t="shared" si="23"/>
        <v>634.37500000000011</v>
      </c>
      <c r="M746" s="12">
        <v>0.25</v>
      </c>
      <c r="O746" s="13"/>
      <c r="P746" s="18">
        <f>[1]Data!$I746+0.05</f>
        <v>0.4</v>
      </c>
      <c r="Q746" s="13"/>
      <c r="R746" s="14"/>
    </row>
    <row r="747" spans="1:18" ht="15.75" customHeight="1" x14ac:dyDescent="0.25">
      <c r="A747" s="1"/>
      <c r="B747" s="7" t="s">
        <v>14</v>
      </c>
      <c r="C747" s="7">
        <v>1185732</v>
      </c>
      <c r="D747" s="8">
        <v>44295</v>
      </c>
      <c r="E747" s="7" t="s">
        <v>46</v>
      </c>
      <c r="F747" s="7" t="s">
        <v>47</v>
      </c>
      <c r="G747" s="7" t="s">
        <v>48</v>
      </c>
      <c r="H747" s="7" t="s">
        <v>20</v>
      </c>
      <c r="I747" s="9">
        <v>0.39999999999999997</v>
      </c>
      <c r="J747" s="10">
        <v>6500</v>
      </c>
      <c r="K747" s="11">
        <f t="shared" si="22"/>
        <v>2600</v>
      </c>
      <c r="L747" s="11">
        <f t="shared" si="23"/>
        <v>780</v>
      </c>
      <c r="M747" s="12">
        <v>0.3</v>
      </c>
      <c r="O747" s="13"/>
      <c r="P747" s="18">
        <f>[1]Data!$I747+0.05</f>
        <v>0.44999999999999996</v>
      </c>
      <c r="Q747" s="13"/>
      <c r="R747" s="14"/>
    </row>
    <row r="748" spans="1:18" ht="15.75" customHeight="1" x14ac:dyDescent="0.25">
      <c r="A748" s="1"/>
      <c r="B748" s="7" t="s">
        <v>14</v>
      </c>
      <c r="C748" s="7">
        <v>1185732</v>
      </c>
      <c r="D748" s="8">
        <v>44295</v>
      </c>
      <c r="E748" s="7" t="s">
        <v>46</v>
      </c>
      <c r="F748" s="7" t="s">
        <v>47</v>
      </c>
      <c r="G748" s="7" t="s">
        <v>48</v>
      </c>
      <c r="H748" s="7" t="s">
        <v>21</v>
      </c>
      <c r="I748" s="9">
        <v>0.55000000000000004</v>
      </c>
      <c r="J748" s="10">
        <v>6750</v>
      </c>
      <c r="K748" s="11">
        <f t="shared" si="22"/>
        <v>3712.5000000000005</v>
      </c>
      <c r="L748" s="11">
        <f t="shared" si="23"/>
        <v>1299.375</v>
      </c>
      <c r="M748" s="12">
        <v>0.35</v>
      </c>
      <c r="O748" s="13"/>
      <c r="P748" s="18">
        <f>[1]Data!$I748+0.05</f>
        <v>0.60000000000000009</v>
      </c>
      <c r="Q748" s="13"/>
      <c r="R748" s="14"/>
    </row>
    <row r="749" spans="1:18" ht="15.75" customHeight="1" x14ac:dyDescent="0.25">
      <c r="A749" s="1"/>
      <c r="B749" s="7" t="s">
        <v>14</v>
      </c>
      <c r="C749" s="7">
        <v>1185732</v>
      </c>
      <c r="D749" s="8">
        <v>44295</v>
      </c>
      <c r="E749" s="7" t="s">
        <v>46</v>
      </c>
      <c r="F749" s="7" t="s">
        <v>47</v>
      </c>
      <c r="G749" s="7" t="s">
        <v>48</v>
      </c>
      <c r="H749" s="7" t="s">
        <v>22</v>
      </c>
      <c r="I749" s="9">
        <v>0.45</v>
      </c>
      <c r="J749" s="10">
        <v>8000</v>
      </c>
      <c r="K749" s="11">
        <f t="shared" si="22"/>
        <v>3600</v>
      </c>
      <c r="L749" s="11">
        <f t="shared" si="23"/>
        <v>1800</v>
      </c>
      <c r="M749" s="12">
        <v>0.5</v>
      </c>
      <c r="O749" s="13"/>
      <c r="P749" s="18">
        <f>[1]Data!$I749+0.05</f>
        <v>0.5</v>
      </c>
      <c r="Q749" s="13"/>
      <c r="R749" s="14"/>
    </row>
    <row r="750" spans="1:18" ht="15.75" customHeight="1" x14ac:dyDescent="0.25">
      <c r="A750" s="1"/>
      <c r="B750" s="7" t="s">
        <v>14</v>
      </c>
      <c r="C750" s="7">
        <v>1185732</v>
      </c>
      <c r="D750" s="8">
        <v>44324</v>
      </c>
      <c r="E750" s="7" t="s">
        <v>46</v>
      </c>
      <c r="F750" s="7" t="s">
        <v>47</v>
      </c>
      <c r="G750" s="7" t="s">
        <v>48</v>
      </c>
      <c r="H750" s="7" t="s">
        <v>17</v>
      </c>
      <c r="I750" s="9">
        <v>0.55000000000000004</v>
      </c>
      <c r="J750" s="10">
        <v>10700</v>
      </c>
      <c r="K750" s="11">
        <f t="shared" si="22"/>
        <v>5885.0000000000009</v>
      </c>
      <c r="L750" s="11">
        <f t="shared" si="23"/>
        <v>2648.2500000000005</v>
      </c>
      <c r="M750" s="12">
        <v>0.45</v>
      </c>
      <c r="O750" s="13"/>
      <c r="P750" s="18">
        <f>[1]Data!$I750+0.05</f>
        <v>0.60000000000000009</v>
      </c>
      <c r="Q750" s="13"/>
      <c r="R750" s="14"/>
    </row>
    <row r="751" spans="1:18" ht="15.75" customHeight="1" x14ac:dyDescent="0.25">
      <c r="A751" s="1"/>
      <c r="B751" s="7" t="s">
        <v>14</v>
      </c>
      <c r="C751" s="7">
        <v>1185732</v>
      </c>
      <c r="D751" s="8">
        <v>44324</v>
      </c>
      <c r="E751" s="7" t="s">
        <v>46</v>
      </c>
      <c r="F751" s="7" t="s">
        <v>47</v>
      </c>
      <c r="G751" s="7" t="s">
        <v>48</v>
      </c>
      <c r="H751" s="7" t="s">
        <v>18</v>
      </c>
      <c r="I751" s="9">
        <v>0.55000000000000004</v>
      </c>
      <c r="J751" s="10">
        <v>7750</v>
      </c>
      <c r="K751" s="11">
        <f t="shared" si="22"/>
        <v>4262.5</v>
      </c>
      <c r="L751" s="11">
        <f t="shared" si="23"/>
        <v>1491.875</v>
      </c>
      <c r="M751" s="12">
        <v>0.35</v>
      </c>
      <c r="O751" s="13"/>
      <c r="P751" s="18">
        <f>[1]Data!$I751+0.05</f>
        <v>0.60000000000000009</v>
      </c>
      <c r="Q751" s="13"/>
      <c r="R751" s="14"/>
    </row>
    <row r="752" spans="1:18" ht="15.75" customHeight="1" x14ac:dyDescent="0.25">
      <c r="A752" s="1"/>
      <c r="B752" s="7" t="s">
        <v>14</v>
      </c>
      <c r="C752" s="7">
        <v>1185732</v>
      </c>
      <c r="D752" s="8">
        <v>44324</v>
      </c>
      <c r="E752" s="7" t="s">
        <v>46</v>
      </c>
      <c r="F752" s="7" t="s">
        <v>47</v>
      </c>
      <c r="G752" s="7" t="s">
        <v>48</v>
      </c>
      <c r="H752" s="7" t="s">
        <v>19</v>
      </c>
      <c r="I752" s="9">
        <v>0.5</v>
      </c>
      <c r="J752" s="10">
        <v>7500</v>
      </c>
      <c r="K752" s="11">
        <f t="shared" si="22"/>
        <v>3750</v>
      </c>
      <c r="L752" s="11">
        <f t="shared" si="23"/>
        <v>937.5</v>
      </c>
      <c r="M752" s="12">
        <v>0.25</v>
      </c>
      <c r="O752" s="13"/>
      <c r="P752" s="18">
        <f>[1]Data!$I752+0.05</f>
        <v>0.55000000000000004</v>
      </c>
      <c r="Q752" s="13"/>
      <c r="R752" s="14"/>
    </row>
    <row r="753" spans="1:18" ht="15.75" customHeight="1" x14ac:dyDescent="0.25">
      <c r="A753" s="1"/>
      <c r="B753" s="7" t="s">
        <v>14</v>
      </c>
      <c r="C753" s="7">
        <v>1185732</v>
      </c>
      <c r="D753" s="8">
        <v>44324</v>
      </c>
      <c r="E753" s="7" t="s">
        <v>46</v>
      </c>
      <c r="F753" s="7" t="s">
        <v>47</v>
      </c>
      <c r="G753" s="7" t="s">
        <v>48</v>
      </c>
      <c r="H753" s="7" t="s">
        <v>20</v>
      </c>
      <c r="I753" s="9">
        <v>0.5</v>
      </c>
      <c r="J753" s="10">
        <v>7000</v>
      </c>
      <c r="K753" s="11">
        <f t="shared" si="22"/>
        <v>3500</v>
      </c>
      <c r="L753" s="11">
        <f t="shared" si="23"/>
        <v>1050</v>
      </c>
      <c r="M753" s="12">
        <v>0.3</v>
      </c>
      <c r="O753" s="13"/>
      <c r="P753" s="18">
        <f>[1]Data!$I753+0.05</f>
        <v>0.55000000000000004</v>
      </c>
      <c r="Q753" s="13"/>
      <c r="R753" s="14"/>
    </row>
    <row r="754" spans="1:18" ht="15.75" customHeight="1" x14ac:dyDescent="0.25">
      <c r="A754" s="1"/>
      <c r="B754" s="7" t="s">
        <v>14</v>
      </c>
      <c r="C754" s="7">
        <v>1185732</v>
      </c>
      <c r="D754" s="8">
        <v>44324</v>
      </c>
      <c r="E754" s="7" t="s">
        <v>46</v>
      </c>
      <c r="F754" s="7" t="s">
        <v>47</v>
      </c>
      <c r="G754" s="7" t="s">
        <v>48</v>
      </c>
      <c r="H754" s="7" t="s">
        <v>21</v>
      </c>
      <c r="I754" s="9">
        <v>0.6</v>
      </c>
      <c r="J754" s="10">
        <v>7250</v>
      </c>
      <c r="K754" s="11">
        <f t="shared" si="22"/>
        <v>4350</v>
      </c>
      <c r="L754" s="11">
        <f t="shared" si="23"/>
        <v>1522.5</v>
      </c>
      <c r="M754" s="12">
        <v>0.35</v>
      </c>
      <c r="O754" s="13"/>
      <c r="P754" s="18">
        <f>[1]Data!$I754+0.05</f>
        <v>0.65</v>
      </c>
      <c r="Q754" s="13"/>
      <c r="R754" s="14"/>
    </row>
    <row r="755" spans="1:18" ht="15.75" customHeight="1" x14ac:dyDescent="0.25">
      <c r="A755" s="1"/>
      <c r="B755" s="7" t="s">
        <v>14</v>
      </c>
      <c r="C755" s="7">
        <v>1185732</v>
      </c>
      <c r="D755" s="8">
        <v>44324</v>
      </c>
      <c r="E755" s="7" t="s">
        <v>46</v>
      </c>
      <c r="F755" s="7" t="s">
        <v>47</v>
      </c>
      <c r="G755" s="7" t="s">
        <v>48</v>
      </c>
      <c r="H755" s="7" t="s">
        <v>22</v>
      </c>
      <c r="I755" s="9">
        <v>0.65</v>
      </c>
      <c r="J755" s="10">
        <v>8250</v>
      </c>
      <c r="K755" s="11">
        <f t="shared" si="22"/>
        <v>5362.5</v>
      </c>
      <c r="L755" s="11">
        <f t="shared" si="23"/>
        <v>2681.25</v>
      </c>
      <c r="M755" s="12">
        <v>0.5</v>
      </c>
      <c r="O755" s="13"/>
      <c r="P755" s="18">
        <f>[1]Data!$I755+0.05</f>
        <v>0.70000000000000007</v>
      </c>
      <c r="Q755" s="13"/>
      <c r="R755" s="14"/>
    </row>
    <row r="756" spans="1:18" ht="15.75" customHeight="1" x14ac:dyDescent="0.25">
      <c r="A756" s="1"/>
      <c r="B756" s="7" t="s">
        <v>14</v>
      </c>
      <c r="C756" s="7">
        <v>1185732</v>
      </c>
      <c r="D756" s="8">
        <v>44357</v>
      </c>
      <c r="E756" s="7" t="s">
        <v>46</v>
      </c>
      <c r="F756" s="7" t="s">
        <v>47</v>
      </c>
      <c r="G756" s="7" t="s">
        <v>48</v>
      </c>
      <c r="H756" s="7" t="s">
        <v>17</v>
      </c>
      <c r="I756" s="9">
        <v>0.6</v>
      </c>
      <c r="J756" s="10">
        <v>10750</v>
      </c>
      <c r="K756" s="11">
        <f t="shared" si="22"/>
        <v>6450</v>
      </c>
      <c r="L756" s="11">
        <f t="shared" si="23"/>
        <v>2902.5</v>
      </c>
      <c r="M756" s="12">
        <v>0.45</v>
      </c>
      <c r="O756" s="13"/>
      <c r="P756" s="18">
        <f>[1]Data!$I756+0.05</f>
        <v>0.65</v>
      </c>
      <c r="Q756" s="13"/>
      <c r="R756" s="14"/>
    </row>
    <row r="757" spans="1:18" ht="15.75" customHeight="1" x14ac:dyDescent="0.25">
      <c r="A757" s="1"/>
      <c r="B757" s="7" t="s">
        <v>14</v>
      </c>
      <c r="C757" s="7">
        <v>1185732</v>
      </c>
      <c r="D757" s="8">
        <v>44357</v>
      </c>
      <c r="E757" s="7" t="s">
        <v>46</v>
      </c>
      <c r="F757" s="7" t="s">
        <v>47</v>
      </c>
      <c r="G757" s="7" t="s">
        <v>48</v>
      </c>
      <c r="H757" s="7" t="s">
        <v>18</v>
      </c>
      <c r="I757" s="9">
        <v>0.55000000000000004</v>
      </c>
      <c r="J757" s="10">
        <v>8250</v>
      </c>
      <c r="K757" s="11">
        <f t="shared" si="22"/>
        <v>4537.5</v>
      </c>
      <c r="L757" s="11">
        <f t="shared" si="23"/>
        <v>1588.125</v>
      </c>
      <c r="M757" s="12">
        <v>0.35</v>
      </c>
      <c r="O757" s="13"/>
      <c r="P757" s="18">
        <f>[1]Data!$I757+0.05</f>
        <v>0.60000000000000009</v>
      </c>
      <c r="Q757" s="13"/>
      <c r="R757" s="14"/>
    </row>
    <row r="758" spans="1:18" ht="15.75" customHeight="1" x14ac:dyDescent="0.25">
      <c r="A758" s="1"/>
      <c r="B758" s="7" t="s">
        <v>14</v>
      </c>
      <c r="C758" s="7">
        <v>1185732</v>
      </c>
      <c r="D758" s="8">
        <v>44357</v>
      </c>
      <c r="E758" s="7" t="s">
        <v>46</v>
      </c>
      <c r="F758" s="7" t="s">
        <v>47</v>
      </c>
      <c r="G758" s="7" t="s">
        <v>48</v>
      </c>
      <c r="H758" s="7" t="s">
        <v>19</v>
      </c>
      <c r="I758" s="9">
        <v>0.5</v>
      </c>
      <c r="J758" s="10">
        <v>8000</v>
      </c>
      <c r="K758" s="11">
        <f t="shared" si="22"/>
        <v>4000</v>
      </c>
      <c r="L758" s="11">
        <f t="shared" si="23"/>
        <v>1000</v>
      </c>
      <c r="M758" s="12">
        <v>0.25</v>
      </c>
      <c r="O758" s="13"/>
      <c r="P758" s="18">
        <f>[1]Data!$I758+0.05</f>
        <v>0.55000000000000004</v>
      </c>
      <c r="Q758" s="13"/>
      <c r="R758" s="14"/>
    </row>
    <row r="759" spans="1:18" ht="15.75" customHeight="1" x14ac:dyDescent="0.25">
      <c r="A759" s="1"/>
      <c r="B759" s="7" t="s">
        <v>14</v>
      </c>
      <c r="C759" s="7">
        <v>1185732</v>
      </c>
      <c r="D759" s="8">
        <v>44357</v>
      </c>
      <c r="E759" s="7" t="s">
        <v>46</v>
      </c>
      <c r="F759" s="7" t="s">
        <v>47</v>
      </c>
      <c r="G759" s="7" t="s">
        <v>48</v>
      </c>
      <c r="H759" s="7" t="s">
        <v>20</v>
      </c>
      <c r="I759" s="9">
        <v>0.5</v>
      </c>
      <c r="J759" s="10">
        <v>7750</v>
      </c>
      <c r="K759" s="11">
        <f t="shared" si="22"/>
        <v>3875</v>
      </c>
      <c r="L759" s="11">
        <f t="shared" si="23"/>
        <v>1162.5</v>
      </c>
      <c r="M759" s="12">
        <v>0.3</v>
      </c>
      <c r="O759" s="13"/>
      <c r="P759" s="18">
        <f>[1]Data!$I759+0.05</f>
        <v>0.55000000000000004</v>
      </c>
      <c r="Q759" s="13"/>
      <c r="R759" s="14"/>
    </row>
    <row r="760" spans="1:18" ht="15.75" customHeight="1" x14ac:dyDescent="0.25">
      <c r="A760" s="1"/>
      <c r="B760" s="7" t="s">
        <v>14</v>
      </c>
      <c r="C760" s="7">
        <v>1185732</v>
      </c>
      <c r="D760" s="8">
        <v>44357</v>
      </c>
      <c r="E760" s="7" t="s">
        <v>46</v>
      </c>
      <c r="F760" s="7" t="s">
        <v>47</v>
      </c>
      <c r="G760" s="7" t="s">
        <v>48</v>
      </c>
      <c r="H760" s="7" t="s">
        <v>21</v>
      </c>
      <c r="I760" s="9">
        <v>0.65</v>
      </c>
      <c r="J760" s="10">
        <v>7750</v>
      </c>
      <c r="K760" s="11">
        <f t="shared" si="22"/>
        <v>5037.5</v>
      </c>
      <c r="L760" s="11">
        <f t="shared" si="23"/>
        <v>1763.125</v>
      </c>
      <c r="M760" s="12">
        <v>0.35</v>
      </c>
      <c r="O760" s="13"/>
      <c r="P760" s="18">
        <f>[1]Data!$I760+0.05</f>
        <v>0.70000000000000007</v>
      </c>
      <c r="Q760" s="13"/>
      <c r="R760" s="14"/>
    </row>
    <row r="761" spans="1:18" ht="15.75" customHeight="1" x14ac:dyDescent="0.25">
      <c r="A761" s="1"/>
      <c r="B761" s="7" t="s">
        <v>14</v>
      </c>
      <c r="C761" s="7">
        <v>1185732</v>
      </c>
      <c r="D761" s="8">
        <v>44357</v>
      </c>
      <c r="E761" s="7" t="s">
        <v>46</v>
      </c>
      <c r="F761" s="7" t="s">
        <v>47</v>
      </c>
      <c r="G761" s="7" t="s">
        <v>48</v>
      </c>
      <c r="H761" s="7" t="s">
        <v>22</v>
      </c>
      <c r="I761" s="9">
        <v>0.70000000000000007</v>
      </c>
      <c r="J761" s="10">
        <v>9250</v>
      </c>
      <c r="K761" s="11">
        <f t="shared" si="22"/>
        <v>6475.0000000000009</v>
      </c>
      <c r="L761" s="11">
        <f t="shared" si="23"/>
        <v>3237.5000000000005</v>
      </c>
      <c r="M761" s="12">
        <v>0.5</v>
      </c>
      <c r="O761" s="13"/>
      <c r="P761" s="18">
        <f>[1]Data!$I761+0.05</f>
        <v>0.75000000000000011</v>
      </c>
      <c r="Q761" s="13"/>
      <c r="R761" s="14"/>
    </row>
    <row r="762" spans="1:18" ht="15.75" customHeight="1" x14ac:dyDescent="0.25">
      <c r="A762" s="1"/>
      <c r="B762" s="7" t="s">
        <v>14</v>
      </c>
      <c r="C762" s="7">
        <v>1185732</v>
      </c>
      <c r="D762" s="8">
        <v>44385</v>
      </c>
      <c r="E762" s="7" t="s">
        <v>46</v>
      </c>
      <c r="F762" s="7" t="s">
        <v>47</v>
      </c>
      <c r="G762" s="7" t="s">
        <v>48</v>
      </c>
      <c r="H762" s="7" t="s">
        <v>17</v>
      </c>
      <c r="I762" s="9">
        <v>0.65</v>
      </c>
      <c r="J762" s="10">
        <v>11500</v>
      </c>
      <c r="K762" s="11">
        <f t="shared" si="22"/>
        <v>7475</v>
      </c>
      <c r="L762" s="11">
        <f t="shared" si="23"/>
        <v>3363.75</v>
      </c>
      <c r="M762" s="12">
        <v>0.45</v>
      </c>
      <c r="O762" s="13"/>
      <c r="P762" s="18">
        <f>[1]Data!$I762+0.05</f>
        <v>0.70000000000000007</v>
      </c>
      <c r="Q762" s="13"/>
      <c r="R762" s="14"/>
    </row>
    <row r="763" spans="1:18" ht="15.75" customHeight="1" x14ac:dyDescent="0.25">
      <c r="A763" s="1"/>
      <c r="B763" s="7" t="s">
        <v>14</v>
      </c>
      <c r="C763" s="7">
        <v>1185732</v>
      </c>
      <c r="D763" s="8">
        <v>44385</v>
      </c>
      <c r="E763" s="7" t="s">
        <v>46</v>
      </c>
      <c r="F763" s="7" t="s">
        <v>47</v>
      </c>
      <c r="G763" s="7" t="s">
        <v>48</v>
      </c>
      <c r="H763" s="7" t="s">
        <v>18</v>
      </c>
      <c r="I763" s="9">
        <v>0.60000000000000009</v>
      </c>
      <c r="J763" s="10">
        <v>9000</v>
      </c>
      <c r="K763" s="11">
        <f t="shared" si="22"/>
        <v>5400.0000000000009</v>
      </c>
      <c r="L763" s="11">
        <f t="shared" si="23"/>
        <v>1890.0000000000002</v>
      </c>
      <c r="M763" s="12">
        <v>0.35</v>
      </c>
      <c r="O763" s="13"/>
      <c r="P763" s="18">
        <f>[1]Data!$I763+0.05</f>
        <v>0.65000000000000013</v>
      </c>
      <c r="Q763" s="13"/>
      <c r="R763" s="14"/>
    </row>
    <row r="764" spans="1:18" ht="15.75" customHeight="1" x14ac:dyDescent="0.25">
      <c r="A764" s="1"/>
      <c r="B764" s="7" t="s">
        <v>14</v>
      </c>
      <c r="C764" s="7">
        <v>1185732</v>
      </c>
      <c r="D764" s="8">
        <v>44385</v>
      </c>
      <c r="E764" s="7" t="s">
        <v>46</v>
      </c>
      <c r="F764" s="7" t="s">
        <v>47</v>
      </c>
      <c r="G764" s="7" t="s">
        <v>48</v>
      </c>
      <c r="H764" s="7" t="s">
        <v>19</v>
      </c>
      <c r="I764" s="9">
        <v>0.55000000000000004</v>
      </c>
      <c r="J764" s="10">
        <v>8250</v>
      </c>
      <c r="K764" s="11">
        <f t="shared" si="22"/>
        <v>4537.5</v>
      </c>
      <c r="L764" s="11">
        <f t="shared" si="23"/>
        <v>1134.375</v>
      </c>
      <c r="M764" s="12">
        <v>0.25</v>
      </c>
      <c r="O764" s="13"/>
      <c r="P764" s="18">
        <f>[1]Data!$I764+0.05</f>
        <v>0.60000000000000009</v>
      </c>
      <c r="Q764" s="13"/>
      <c r="R764" s="14"/>
    </row>
    <row r="765" spans="1:18" ht="15.75" customHeight="1" x14ac:dyDescent="0.25">
      <c r="A765" s="1"/>
      <c r="B765" s="7" t="s">
        <v>14</v>
      </c>
      <c r="C765" s="7">
        <v>1185732</v>
      </c>
      <c r="D765" s="8">
        <v>44385</v>
      </c>
      <c r="E765" s="7" t="s">
        <v>46</v>
      </c>
      <c r="F765" s="7" t="s">
        <v>47</v>
      </c>
      <c r="G765" s="7" t="s">
        <v>48</v>
      </c>
      <c r="H765" s="7" t="s">
        <v>20</v>
      </c>
      <c r="I765" s="9">
        <v>0.55000000000000004</v>
      </c>
      <c r="J765" s="10">
        <v>7750</v>
      </c>
      <c r="K765" s="11">
        <f t="shared" si="22"/>
        <v>4262.5</v>
      </c>
      <c r="L765" s="11">
        <f t="shared" si="23"/>
        <v>1278.75</v>
      </c>
      <c r="M765" s="12">
        <v>0.3</v>
      </c>
      <c r="O765" s="13"/>
      <c r="P765" s="18">
        <f>[1]Data!$I765+0.05</f>
        <v>0.60000000000000009</v>
      </c>
      <c r="Q765" s="13"/>
      <c r="R765" s="14"/>
    </row>
    <row r="766" spans="1:18" ht="15.75" customHeight="1" x14ac:dyDescent="0.25">
      <c r="A766" s="1"/>
      <c r="B766" s="7" t="s">
        <v>14</v>
      </c>
      <c r="C766" s="7">
        <v>1185732</v>
      </c>
      <c r="D766" s="8">
        <v>44385</v>
      </c>
      <c r="E766" s="7" t="s">
        <v>46</v>
      </c>
      <c r="F766" s="7" t="s">
        <v>47</v>
      </c>
      <c r="G766" s="7" t="s">
        <v>48</v>
      </c>
      <c r="H766" s="7" t="s">
        <v>21</v>
      </c>
      <c r="I766" s="9">
        <v>0.65</v>
      </c>
      <c r="J766" s="10">
        <v>8000</v>
      </c>
      <c r="K766" s="11">
        <f t="shared" si="22"/>
        <v>5200</v>
      </c>
      <c r="L766" s="11">
        <f t="shared" si="23"/>
        <v>1819.9999999999998</v>
      </c>
      <c r="M766" s="12">
        <v>0.35</v>
      </c>
      <c r="O766" s="13"/>
      <c r="P766" s="18">
        <f>[1]Data!$I766+0.05</f>
        <v>0.70000000000000007</v>
      </c>
      <c r="Q766" s="13"/>
      <c r="R766" s="14"/>
    </row>
    <row r="767" spans="1:18" ht="15.75" customHeight="1" x14ac:dyDescent="0.25">
      <c r="A767" s="1"/>
      <c r="B767" s="7" t="s">
        <v>14</v>
      </c>
      <c r="C767" s="7">
        <v>1185732</v>
      </c>
      <c r="D767" s="8">
        <v>44385</v>
      </c>
      <c r="E767" s="7" t="s">
        <v>46</v>
      </c>
      <c r="F767" s="7" t="s">
        <v>47</v>
      </c>
      <c r="G767" s="7" t="s">
        <v>48</v>
      </c>
      <c r="H767" s="7" t="s">
        <v>22</v>
      </c>
      <c r="I767" s="9">
        <v>0.70000000000000007</v>
      </c>
      <c r="J767" s="10">
        <v>9750</v>
      </c>
      <c r="K767" s="11">
        <f t="shared" si="22"/>
        <v>6825.0000000000009</v>
      </c>
      <c r="L767" s="11">
        <f t="shared" si="23"/>
        <v>3412.5000000000005</v>
      </c>
      <c r="M767" s="12">
        <v>0.5</v>
      </c>
      <c r="O767" s="13"/>
      <c r="P767" s="18">
        <f>[1]Data!$I767+0.05</f>
        <v>0.75000000000000011</v>
      </c>
      <c r="Q767" s="13"/>
      <c r="R767" s="14"/>
    </row>
    <row r="768" spans="1:18" ht="15.75" customHeight="1" x14ac:dyDescent="0.25">
      <c r="A768" s="1"/>
      <c r="B768" s="7" t="s">
        <v>14</v>
      </c>
      <c r="C768" s="7">
        <v>1185732</v>
      </c>
      <c r="D768" s="8">
        <v>44417</v>
      </c>
      <c r="E768" s="7" t="s">
        <v>46</v>
      </c>
      <c r="F768" s="7" t="s">
        <v>47</v>
      </c>
      <c r="G768" s="7" t="s">
        <v>48</v>
      </c>
      <c r="H768" s="7" t="s">
        <v>17</v>
      </c>
      <c r="I768" s="9">
        <v>0.65</v>
      </c>
      <c r="J768" s="10">
        <v>11250</v>
      </c>
      <c r="K768" s="11">
        <f t="shared" si="22"/>
        <v>7312.5</v>
      </c>
      <c r="L768" s="11">
        <f t="shared" si="23"/>
        <v>3290.625</v>
      </c>
      <c r="M768" s="12">
        <v>0.45</v>
      </c>
      <c r="O768" s="13"/>
      <c r="P768" s="18">
        <f>[1]Data!$I768+0.05</f>
        <v>0.70000000000000007</v>
      </c>
      <c r="Q768" s="13"/>
      <c r="R768" s="14"/>
    </row>
    <row r="769" spans="1:18" ht="15.75" customHeight="1" x14ac:dyDescent="0.25">
      <c r="A769" s="1"/>
      <c r="B769" s="7" t="s">
        <v>14</v>
      </c>
      <c r="C769" s="7">
        <v>1185732</v>
      </c>
      <c r="D769" s="8">
        <v>44417</v>
      </c>
      <c r="E769" s="7" t="s">
        <v>46</v>
      </c>
      <c r="F769" s="7" t="s">
        <v>47</v>
      </c>
      <c r="G769" s="7" t="s">
        <v>48</v>
      </c>
      <c r="H769" s="7" t="s">
        <v>18</v>
      </c>
      <c r="I769" s="9">
        <v>0.60000000000000009</v>
      </c>
      <c r="J769" s="10">
        <v>9000</v>
      </c>
      <c r="K769" s="11">
        <f t="shared" si="22"/>
        <v>5400.0000000000009</v>
      </c>
      <c r="L769" s="11">
        <f t="shared" si="23"/>
        <v>1890.0000000000002</v>
      </c>
      <c r="M769" s="12">
        <v>0.35</v>
      </c>
      <c r="O769" s="13"/>
      <c r="P769" s="18">
        <f>[1]Data!$I769+0.05</f>
        <v>0.65000000000000013</v>
      </c>
      <c r="Q769" s="13"/>
      <c r="R769" s="14"/>
    </row>
    <row r="770" spans="1:18" ht="15.75" customHeight="1" x14ac:dyDescent="0.25">
      <c r="A770" s="1"/>
      <c r="B770" s="7" t="s">
        <v>14</v>
      </c>
      <c r="C770" s="7">
        <v>1185732</v>
      </c>
      <c r="D770" s="8">
        <v>44417</v>
      </c>
      <c r="E770" s="7" t="s">
        <v>46</v>
      </c>
      <c r="F770" s="7" t="s">
        <v>47</v>
      </c>
      <c r="G770" s="7" t="s">
        <v>48</v>
      </c>
      <c r="H770" s="7" t="s">
        <v>19</v>
      </c>
      <c r="I770" s="9">
        <v>0.55000000000000004</v>
      </c>
      <c r="J770" s="10">
        <v>8250</v>
      </c>
      <c r="K770" s="11">
        <f t="shared" si="22"/>
        <v>4537.5</v>
      </c>
      <c r="L770" s="11">
        <f t="shared" si="23"/>
        <v>1134.375</v>
      </c>
      <c r="M770" s="12">
        <v>0.25</v>
      </c>
      <c r="O770" s="13"/>
      <c r="P770" s="18">
        <f>[1]Data!$I770+0.05</f>
        <v>0.60000000000000009</v>
      </c>
      <c r="Q770" s="13"/>
      <c r="R770" s="14"/>
    </row>
    <row r="771" spans="1:18" ht="15.75" customHeight="1" x14ac:dyDescent="0.25">
      <c r="A771" s="1"/>
      <c r="B771" s="7" t="s">
        <v>14</v>
      </c>
      <c r="C771" s="7">
        <v>1185732</v>
      </c>
      <c r="D771" s="8">
        <v>44417</v>
      </c>
      <c r="E771" s="7" t="s">
        <v>46</v>
      </c>
      <c r="F771" s="7" t="s">
        <v>47</v>
      </c>
      <c r="G771" s="7" t="s">
        <v>48</v>
      </c>
      <c r="H771" s="7" t="s">
        <v>20</v>
      </c>
      <c r="I771" s="9">
        <v>0.45</v>
      </c>
      <c r="J771" s="10">
        <v>7750</v>
      </c>
      <c r="K771" s="11">
        <f t="shared" si="22"/>
        <v>3487.5</v>
      </c>
      <c r="L771" s="11">
        <f t="shared" si="23"/>
        <v>1046.25</v>
      </c>
      <c r="M771" s="12">
        <v>0.3</v>
      </c>
      <c r="O771" s="13"/>
      <c r="P771" s="18">
        <f>[1]Data!$I771+0.05</f>
        <v>0.5</v>
      </c>
      <c r="Q771" s="13"/>
      <c r="R771" s="14"/>
    </row>
    <row r="772" spans="1:18" ht="15.75" customHeight="1" x14ac:dyDescent="0.25">
      <c r="A772" s="1"/>
      <c r="B772" s="7" t="s">
        <v>14</v>
      </c>
      <c r="C772" s="7">
        <v>1185732</v>
      </c>
      <c r="D772" s="8">
        <v>44417</v>
      </c>
      <c r="E772" s="7" t="s">
        <v>46</v>
      </c>
      <c r="F772" s="7" t="s">
        <v>47</v>
      </c>
      <c r="G772" s="7" t="s">
        <v>48</v>
      </c>
      <c r="H772" s="7" t="s">
        <v>21</v>
      </c>
      <c r="I772" s="9">
        <v>0.55000000000000004</v>
      </c>
      <c r="J772" s="10">
        <v>7500</v>
      </c>
      <c r="K772" s="11">
        <f t="shared" si="22"/>
        <v>4125</v>
      </c>
      <c r="L772" s="11">
        <f t="shared" si="23"/>
        <v>1443.75</v>
      </c>
      <c r="M772" s="12">
        <v>0.35</v>
      </c>
      <c r="O772" s="13"/>
      <c r="P772" s="18">
        <f>[1]Data!$I772+0.05</f>
        <v>0.60000000000000009</v>
      </c>
      <c r="Q772" s="13"/>
      <c r="R772" s="14"/>
    </row>
    <row r="773" spans="1:18" ht="15.75" customHeight="1" x14ac:dyDescent="0.25">
      <c r="A773" s="1"/>
      <c r="B773" s="7" t="s">
        <v>14</v>
      </c>
      <c r="C773" s="7">
        <v>1185732</v>
      </c>
      <c r="D773" s="8">
        <v>44417</v>
      </c>
      <c r="E773" s="7" t="s">
        <v>46</v>
      </c>
      <c r="F773" s="7" t="s">
        <v>47</v>
      </c>
      <c r="G773" s="7" t="s">
        <v>48</v>
      </c>
      <c r="H773" s="7" t="s">
        <v>22</v>
      </c>
      <c r="I773" s="9">
        <v>0.60000000000000009</v>
      </c>
      <c r="J773" s="10">
        <v>9250</v>
      </c>
      <c r="K773" s="11">
        <f t="shared" si="22"/>
        <v>5550.0000000000009</v>
      </c>
      <c r="L773" s="11">
        <f t="shared" si="23"/>
        <v>2775.0000000000005</v>
      </c>
      <c r="M773" s="12">
        <v>0.5</v>
      </c>
      <c r="O773" s="13"/>
      <c r="P773" s="18">
        <f>[1]Data!$I773+0.05</f>
        <v>0.65000000000000013</v>
      </c>
      <c r="Q773" s="13"/>
      <c r="R773" s="14"/>
    </row>
    <row r="774" spans="1:18" ht="15.75" customHeight="1" x14ac:dyDescent="0.25">
      <c r="A774" s="1"/>
      <c r="B774" s="7" t="s">
        <v>14</v>
      </c>
      <c r="C774" s="7">
        <v>1185732</v>
      </c>
      <c r="D774" s="8">
        <v>44447</v>
      </c>
      <c r="E774" s="7" t="s">
        <v>46</v>
      </c>
      <c r="F774" s="7" t="s">
        <v>47</v>
      </c>
      <c r="G774" s="7" t="s">
        <v>48</v>
      </c>
      <c r="H774" s="7" t="s">
        <v>17</v>
      </c>
      <c r="I774" s="9">
        <v>0.55000000000000004</v>
      </c>
      <c r="J774" s="10">
        <v>10500</v>
      </c>
      <c r="K774" s="11">
        <f t="shared" ref="K774:K837" si="24">I774*J774</f>
        <v>5775.0000000000009</v>
      </c>
      <c r="L774" s="11">
        <f t="shared" ref="L774:L837" si="25">K774*M774</f>
        <v>2598.7500000000005</v>
      </c>
      <c r="M774" s="12">
        <v>0.45</v>
      </c>
      <c r="O774" s="13"/>
      <c r="P774" s="18">
        <f>[1]Data!$I774+0.05</f>
        <v>0.60000000000000009</v>
      </c>
      <c r="Q774" s="13"/>
      <c r="R774" s="14"/>
    </row>
    <row r="775" spans="1:18" ht="15.75" customHeight="1" x14ac:dyDescent="0.25">
      <c r="A775" s="1"/>
      <c r="B775" s="7" t="s">
        <v>14</v>
      </c>
      <c r="C775" s="7">
        <v>1185732</v>
      </c>
      <c r="D775" s="8">
        <v>44447</v>
      </c>
      <c r="E775" s="7" t="s">
        <v>46</v>
      </c>
      <c r="F775" s="7" t="s">
        <v>47</v>
      </c>
      <c r="G775" s="7" t="s">
        <v>48</v>
      </c>
      <c r="H775" s="7" t="s">
        <v>18</v>
      </c>
      <c r="I775" s="9">
        <v>0.50000000000000011</v>
      </c>
      <c r="J775" s="10">
        <v>8500</v>
      </c>
      <c r="K775" s="11">
        <f t="shared" si="24"/>
        <v>4250.0000000000009</v>
      </c>
      <c r="L775" s="11">
        <f t="shared" si="25"/>
        <v>1487.5000000000002</v>
      </c>
      <c r="M775" s="12">
        <v>0.35</v>
      </c>
      <c r="O775" s="13"/>
      <c r="P775" s="18">
        <f>[1]Data!$I775+0.05</f>
        <v>0.55000000000000016</v>
      </c>
      <c r="Q775" s="13"/>
      <c r="R775" s="14"/>
    </row>
    <row r="776" spans="1:18" ht="15.75" customHeight="1" x14ac:dyDescent="0.25">
      <c r="A776" s="1"/>
      <c r="B776" s="7" t="s">
        <v>14</v>
      </c>
      <c r="C776" s="7">
        <v>1185732</v>
      </c>
      <c r="D776" s="8">
        <v>44447</v>
      </c>
      <c r="E776" s="7" t="s">
        <v>46</v>
      </c>
      <c r="F776" s="7" t="s">
        <v>47</v>
      </c>
      <c r="G776" s="7" t="s">
        <v>48</v>
      </c>
      <c r="H776" s="7" t="s">
        <v>19</v>
      </c>
      <c r="I776" s="9">
        <v>0.45</v>
      </c>
      <c r="J776" s="10">
        <v>7500</v>
      </c>
      <c r="K776" s="11">
        <f t="shared" si="24"/>
        <v>3375</v>
      </c>
      <c r="L776" s="11">
        <f t="shared" si="25"/>
        <v>843.75</v>
      </c>
      <c r="M776" s="12">
        <v>0.25</v>
      </c>
      <c r="O776" s="13"/>
      <c r="P776" s="18">
        <f>[1]Data!$I776+0.05</f>
        <v>0.5</v>
      </c>
      <c r="Q776" s="13"/>
      <c r="R776" s="14"/>
    </row>
    <row r="777" spans="1:18" ht="15.75" customHeight="1" x14ac:dyDescent="0.25">
      <c r="A777" s="1"/>
      <c r="B777" s="7" t="s">
        <v>14</v>
      </c>
      <c r="C777" s="7">
        <v>1185732</v>
      </c>
      <c r="D777" s="8">
        <v>44447</v>
      </c>
      <c r="E777" s="7" t="s">
        <v>46</v>
      </c>
      <c r="F777" s="7" t="s">
        <v>47</v>
      </c>
      <c r="G777" s="7" t="s">
        <v>48</v>
      </c>
      <c r="H777" s="7" t="s">
        <v>20</v>
      </c>
      <c r="I777" s="9">
        <v>0.45</v>
      </c>
      <c r="J777" s="10">
        <v>7250</v>
      </c>
      <c r="K777" s="11">
        <f t="shared" si="24"/>
        <v>3262.5</v>
      </c>
      <c r="L777" s="11">
        <f t="shared" si="25"/>
        <v>978.75</v>
      </c>
      <c r="M777" s="12">
        <v>0.3</v>
      </c>
      <c r="O777" s="13"/>
      <c r="P777" s="18">
        <f>[1]Data!$I777+0.05</f>
        <v>0.5</v>
      </c>
      <c r="Q777" s="13"/>
      <c r="R777" s="14"/>
    </row>
    <row r="778" spans="1:18" ht="15.75" customHeight="1" x14ac:dyDescent="0.25">
      <c r="A778" s="1"/>
      <c r="B778" s="7" t="s">
        <v>14</v>
      </c>
      <c r="C778" s="7">
        <v>1185732</v>
      </c>
      <c r="D778" s="8">
        <v>44447</v>
      </c>
      <c r="E778" s="7" t="s">
        <v>46</v>
      </c>
      <c r="F778" s="7" t="s">
        <v>47</v>
      </c>
      <c r="G778" s="7" t="s">
        <v>48</v>
      </c>
      <c r="H778" s="7" t="s">
        <v>21</v>
      </c>
      <c r="I778" s="9">
        <v>0.55000000000000004</v>
      </c>
      <c r="J778" s="10">
        <v>7250</v>
      </c>
      <c r="K778" s="11">
        <f t="shared" si="24"/>
        <v>3987.5000000000005</v>
      </c>
      <c r="L778" s="11">
        <f t="shared" si="25"/>
        <v>1395.625</v>
      </c>
      <c r="M778" s="12">
        <v>0.35</v>
      </c>
      <c r="O778" s="13"/>
      <c r="P778" s="18">
        <f>[1]Data!$I778+0.05</f>
        <v>0.60000000000000009</v>
      </c>
      <c r="Q778" s="13"/>
      <c r="R778" s="14"/>
    </row>
    <row r="779" spans="1:18" ht="15.75" customHeight="1" x14ac:dyDescent="0.25">
      <c r="A779" s="1"/>
      <c r="B779" s="7" t="s">
        <v>14</v>
      </c>
      <c r="C779" s="7">
        <v>1185732</v>
      </c>
      <c r="D779" s="8">
        <v>44447</v>
      </c>
      <c r="E779" s="7" t="s">
        <v>46</v>
      </c>
      <c r="F779" s="7" t="s">
        <v>47</v>
      </c>
      <c r="G779" s="7" t="s">
        <v>48</v>
      </c>
      <c r="H779" s="7" t="s">
        <v>22</v>
      </c>
      <c r="I779" s="9">
        <v>0.60000000000000009</v>
      </c>
      <c r="J779" s="10">
        <v>8250</v>
      </c>
      <c r="K779" s="11">
        <f t="shared" si="24"/>
        <v>4950.0000000000009</v>
      </c>
      <c r="L779" s="11">
        <f t="shared" si="25"/>
        <v>2475.0000000000005</v>
      </c>
      <c r="M779" s="12">
        <v>0.5</v>
      </c>
      <c r="O779" s="13"/>
      <c r="P779" s="18">
        <f>[1]Data!$I779+0.05</f>
        <v>0.65000000000000013</v>
      </c>
      <c r="Q779" s="13"/>
      <c r="R779" s="14"/>
    </row>
    <row r="780" spans="1:18" ht="15.75" customHeight="1" x14ac:dyDescent="0.25">
      <c r="A780" s="1"/>
      <c r="B780" s="7" t="s">
        <v>14</v>
      </c>
      <c r="C780" s="7">
        <v>1185732</v>
      </c>
      <c r="D780" s="8">
        <v>44479</v>
      </c>
      <c r="E780" s="7" t="s">
        <v>46</v>
      </c>
      <c r="F780" s="7" t="s">
        <v>47</v>
      </c>
      <c r="G780" s="7" t="s">
        <v>48</v>
      </c>
      <c r="H780" s="7" t="s">
        <v>17</v>
      </c>
      <c r="I780" s="9">
        <v>0.60000000000000009</v>
      </c>
      <c r="J780" s="10">
        <v>10000</v>
      </c>
      <c r="K780" s="11">
        <f t="shared" si="24"/>
        <v>6000.0000000000009</v>
      </c>
      <c r="L780" s="11">
        <f t="shared" si="25"/>
        <v>2700.0000000000005</v>
      </c>
      <c r="M780" s="12">
        <v>0.45</v>
      </c>
      <c r="O780" s="13"/>
      <c r="P780" s="18">
        <f>[1]Data!$I780+0.05</f>
        <v>0.65000000000000013</v>
      </c>
      <c r="Q780" s="13"/>
      <c r="R780" s="14"/>
    </row>
    <row r="781" spans="1:18" ht="15.75" customHeight="1" x14ac:dyDescent="0.25">
      <c r="A781" s="1"/>
      <c r="B781" s="7" t="s">
        <v>14</v>
      </c>
      <c r="C781" s="7">
        <v>1185732</v>
      </c>
      <c r="D781" s="8">
        <v>44479</v>
      </c>
      <c r="E781" s="7" t="s">
        <v>46</v>
      </c>
      <c r="F781" s="7" t="s">
        <v>47</v>
      </c>
      <c r="G781" s="7" t="s">
        <v>48</v>
      </c>
      <c r="H781" s="7" t="s">
        <v>18</v>
      </c>
      <c r="I781" s="9">
        <v>0.50000000000000011</v>
      </c>
      <c r="J781" s="10">
        <v>8250</v>
      </c>
      <c r="K781" s="11">
        <f t="shared" si="24"/>
        <v>4125.0000000000009</v>
      </c>
      <c r="L781" s="11">
        <f t="shared" si="25"/>
        <v>1443.7500000000002</v>
      </c>
      <c r="M781" s="12">
        <v>0.35</v>
      </c>
      <c r="O781" s="13"/>
      <c r="P781" s="18">
        <f>[1]Data!$I781+0.05</f>
        <v>0.55000000000000016</v>
      </c>
      <c r="Q781" s="13"/>
      <c r="R781" s="14"/>
    </row>
    <row r="782" spans="1:18" ht="15.75" customHeight="1" x14ac:dyDescent="0.25">
      <c r="A782" s="1"/>
      <c r="B782" s="7" t="s">
        <v>14</v>
      </c>
      <c r="C782" s="7">
        <v>1185732</v>
      </c>
      <c r="D782" s="8">
        <v>44479</v>
      </c>
      <c r="E782" s="7" t="s">
        <v>46</v>
      </c>
      <c r="F782" s="7" t="s">
        <v>47</v>
      </c>
      <c r="G782" s="7" t="s">
        <v>48</v>
      </c>
      <c r="H782" s="7" t="s">
        <v>19</v>
      </c>
      <c r="I782" s="9">
        <v>0.50000000000000011</v>
      </c>
      <c r="J782" s="10">
        <v>7250</v>
      </c>
      <c r="K782" s="11">
        <f t="shared" si="24"/>
        <v>3625.0000000000009</v>
      </c>
      <c r="L782" s="11">
        <f t="shared" si="25"/>
        <v>906.25000000000023</v>
      </c>
      <c r="M782" s="12">
        <v>0.25</v>
      </c>
      <c r="O782" s="13"/>
      <c r="P782" s="18">
        <f>[1]Data!$I782+0.05</f>
        <v>0.55000000000000016</v>
      </c>
      <c r="Q782" s="13"/>
      <c r="R782" s="14"/>
    </row>
    <row r="783" spans="1:18" ht="15.75" customHeight="1" x14ac:dyDescent="0.25">
      <c r="A783" s="1"/>
      <c r="B783" s="7" t="s">
        <v>14</v>
      </c>
      <c r="C783" s="7">
        <v>1185732</v>
      </c>
      <c r="D783" s="8">
        <v>44479</v>
      </c>
      <c r="E783" s="7" t="s">
        <v>46</v>
      </c>
      <c r="F783" s="7" t="s">
        <v>47</v>
      </c>
      <c r="G783" s="7" t="s">
        <v>48</v>
      </c>
      <c r="H783" s="7" t="s">
        <v>20</v>
      </c>
      <c r="I783" s="9">
        <v>0.50000000000000011</v>
      </c>
      <c r="J783" s="10">
        <v>7000</v>
      </c>
      <c r="K783" s="11">
        <f t="shared" si="24"/>
        <v>3500.0000000000009</v>
      </c>
      <c r="L783" s="11">
        <f t="shared" si="25"/>
        <v>1050.0000000000002</v>
      </c>
      <c r="M783" s="12">
        <v>0.3</v>
      </c>
      <c r="O783" s="13"/>
      <c r="P783" s="18">
        <f>[1]Data!$I783+0.05</f>
        <v>0.55000000000000016</v>
      </c>
      <c r="Q783" s="13"/>
      <c r="R783" s="14"/>
    </row>
    <row r="784" spans="1:18" ht="15.75" customHeight="1" x14ac:dyDescent="0.25">
      <c r="A784" s="1"/>
      <c r="B784" s="7" t="s">
        <v>14</v>
      </c>
      <c r="C784" s="7">
        <v>1185732</v>
      </c>
      <c r="D784" s="8">
        <v>44479</v>
      </c>
      <c r="E784" s="7" t="s">
        <v>46</v>
      </c>
      <c r="F784" s="7" t="s">
        <v>47</v>
      </c>
      <c r="G784" s="7" t="s">
        <v>48</v>
      </c>
      <c r="H784" s="7" t="s">
        <v>21</v>
      </c>
      <c r="I784" s="9">
        <v>0.60000000000000009</v>
      </c>
      <c r="J784" s="10">
        <v>7000</v>
      </c>
      <c r="K784" s="11">
        <f t="shared" si="24"/>
        <v>4200.0000000000009</v>
      </c>
      <c r="L784" s="11">
        <f t="shared" si="25"/>
        <v>1470.0000000000002</v>
      </c>
      <c r="M784" s="12">
        <v>0.35</v>
      </c>
      <c r="O784" s="13"/>
      <c r="P784" s="18">
        <f>[1]Data!$I784+0.05</f>
        <v>0.65000000000000013</v>
      </c>
      <c r="Q784" s="13"/>
      <c r="R784" s="14"/>
    </row>
    <row r="785" spans="1:18" ht="15.75" customHeight="1" x14ac:dyDescent="0.25">
      <c r="A785" s="1"/>
      <c r="B785" s="7" t="s">
        <v>14</v>
      </c>
      <c r="C785" s="7">
        <v>1185732</v>
      </c>
      <c r="D785" s="8">
        <v>44479</v>
      </c>
      <c r="E785" s="7" t="s">
        <v>46</v>
      </c>
      <c r="F785" s="7" t="s">
        <v>47</v>
      </c>
      <c r="G785" s="7" t="s">
        <v>48</v>
      </c>
      <c r="H785" s="7" t="s">
        <v>22</v>
      </c>
      <c r="I785" s="9">
        <v>0.65</v>
      </c>
      <c r="J785" s="10">
        <v>8250</v>
      </c>
      <c r="K785" s="11">
        <f t="shared" si="24"/>
        <v>5362.5</v>
      </c>
      <c r="L785" s="11">
        <f t="shared" si="25"/>
        <v>2681.25</v>
      </c>
      <c r="M785" s="12">
        <v>0.5</v>
      </c>
      <c r="O785" s="13"/>
      <c r="P785" s="18">
        <f>[1]Data!$I785+0.05</f>
        <v>0.70000000000000007</v>
      </c>
      <c r="Q785" s="13"/>
      <c r="R785" s="14"/>
    </row>
    <row r="786" spans="1:18" ht="15.75" customHeight="1" x14ac:dyDescent="0.25">
      <c r="A786" s="1"/>
      <c r="B786" s="7" t="s">
        <v>14</v>
      </c>
      <c r="C786" s="7">
        <v>1185732</v>
      </c>
      <c r="D786" s="8">
        <v>44509</v>
      </c>
      <c r="E786" s="7" t="s">
        <v>46</v>
      </c>
      <c r="F786" s="7" t="s">
        <v>47</v>
      </c>
      <c r="G786" s="7" t="s">
        <v>48</v>
      </c>
      <c r="H786" s="7" t="s">
        <v>17</v>
      </c>
      <c r="I786" s="9">
        <v>0.60000000000000009</v>
      </c>
      <c r="J786" s="10">
        <v>9750</v>
      </c>
      <c r="K786" s="11">
        <f t="shared" si="24"/>
        <v>5850.0000000000009</v>
      </c>
      <c r="L786" s="11">
        <f t="shared" si="25"/>
        <v>2632.5000000000005</v>
      </c>
      <c r="M786" s="12">
        <v>0.45</v>
      </c>
      <c r="O786" s="13"/>
      <c r="P786" s="18">
        <f>[1]Data!$I786+0.05</f>
        <v>0.65000000000000013</v>
      </c>
      <c r="Q786" s="13"/>
      <c r="R786" s="14"/>
    </row>
    <row r="787" spans="1:18" ht="15.75" customHeight="1" x14ac:dyDescent="0.25">
      <c r="A787" s="1"/>
      <c r="B787" s="7" t="s">
        <v>14</v>
      </c>
      <c r="C787" s="7">
        <v>1185732</v>
      </c>
      <c r="D787" s="8">
        <v>44509</v>
      </c>
      <c r="E787" s="7" t="s">
        <v>46</v>
      </c>
      <c r="F787" s="7" t="s">
        <v>47</v>
      </c>
      <c r="G787" s="7" t="s">
        <v>48</v>
      </c>
      <c r="H787" s="7" t="s">
        <v>18</v>
      </c>
      <c r="I787" s="9">
        <v>0.50000000000000011</v>
      </c>
      <c r="J787" s="10">
        <v>8000</v>
      </c>
      <c r="K787" s="11">
        <f t="shared" si="24"/>
        <v>4000.0000000000009</v>
      </c>
      <c r="L787" s="11">
        <f t="shared" si="25"/>
        <v>1400.0000000000002</v>
      </c>
      <c r="M787" s="12">
        <v>0.35</v>
      </c>
      <c r="O787" s="13"/>
      <c r="P787" s="18">
        <f>[1]Data!$I787+0.05</f>
        <v>0.55000000000000016</v>
      </c>
      <c r="Q787" s="13"/>
      <c r="R787" s="14"/>
    </row>
    <row r="788" spans="1:18" ht="15.75" customHeight="1" x14ac:dyDescent="0.25">
      <c r="A788" s="1"/>
      <c r="B788" s="7" t="s">
        <v>14</v>
      </c>
      <c r="C788" s="7">
        <v>1185732</v>
      </c>
      <c r="D788" s="8">
        <v>44509</v>
      </c>
      <c r="E788" s="7" t="s">
        <v>46</v>
      </c>
      <c r="F788" s="7" t="s">
        <v>47</v>
      </c>
      <c r="G788" s="7" t="s">
        <v>48</v>
      </c>
      <c r="H788" s="7" t="s">
        <v>19</v>
      </c>
      <c r="I788" s="9">
        <v>0.50000000000000011</v>
      </c>
      <c r="J788" s="10">
        <v>7450</v>
      </c>
      <c r="K788" s="11">
        <f t="shared" si="24"/>
        <v>3725.0000000000009</v>
      </c>
      <c r="L788" s="11">
        <f t="shared" si="25"/>
        <v>931.25000000000023</v>
      </c>
      <c r="M788" s="12">
        <v>0.25</v>
      </c>
      <c r="O788" s="13"/>
      <c r="P788" s="18">
        <f>[1]Data!$I788+0.05</f>
        <v>0.55000000000000016</v>
      </c>
      <c r="Q788" s="13"/>
      <c r="R788" s="14"/>
    </row>
    <row r="789" spans="1:18" ht="15.75" customHeight="1" x14ac:dyDescent="0.25">
      <c r="A789" s="1"/>
      <c r="B789" s="7" t="s">
        <v>14</v>
      </c>
      <c r="C789" s="7">
        <v>1185732</v>
      </c>
      <c r="D789" s="8">
        <v>44509</v>
      </c>
      <c r="E789" s="7" t="s">
        <v>46</v>
      </c>
      <c r="F789" s="7" t="s">
        <v>47</v>
      </c>
      <c r="G789" s="7" t="s">
        <v>48</v>
      </c>
      <c r="H789" s="7" t="s">
        <v>20</v>
      </c>
      <c r="I789" s="9">
        <v>0.50000000000000011</v>
      </c>
      <c r="J789" s="10">
        <v>7750</v>
      </c>
      <c r="K789" s="11">
        <f t="shared" si="24"/>
        <v>3875.0000000000009</v>
      </c>
      <c r="L789" s="11">
        <f t="shared" si="25"/>
        <v>1162.5000000000002</v>
      </c>
      <c r="M789" s="12">
        <v>0.3</v>
      </c>
      <c r="O789" s="13"/>
      <c r="P789" s="18">
        <f>[1]Data!$I789+0.05</f>
        <v>0.55000000000000016</v>
      </c>
      <c r="Q789" s="13"/>
      <c r="R789" s="14"/>
    </row>
    <row r="790" spans="1:18" ht="15.75" customHeight="1" x14ac:dyDescent="0.25">
      <c r="A790" s="1"/>
      <c r="B790" s="7" t="s">
        <v>14</v>
      </c>
      <c r="C790" s="7">
        <v>1185732</v>
      </c>
      <c r="D790" s="8">
        <v>44509</v>
      </c>
      <c r="E790" s="7" t="s">
        <v>46</v>
      </c>
      <c r="F790" s="7" t="s">
        <v>47</v>
      </c>
      <c r="G790" s="7" t="s">
        <v>48</v>
      </c>
      <c r="H790" s="7" t="s">
        <v>21</v>
      </c>
      <c r="I790" s="9">
        <v>0.65</v>
      </c>
      <c r="J790" s="10">
        <v>7500</v>
      </c>
      <c r="K790" s="11">
        <f t="shared" si="24"/>
        <v>4875</v>
      </c>
      <c r="L790" s="11">
        <f t="shared" si="25"/>
        <v>1706.25</v>
      </c>
      <c r="M790" s="12">
        <v>0.35</v>
      </c>
      <c r="O790" s="13"/>
      <c r="P790" s="18">
        <f>[1]Data!$I790+0.05</f>
        <v>0.70000000000000007</v>
      </c>
      <c r="Q790" s="13"/>
      <c r="R790" s="14"/>
    </row>
    <row r="791" spans="1:18" ht="15.75" customHeight="1" x14ac:dyDescent="0.25">
      <c r="A791" s="1"/>
      <c r="B791" s="7" t="s">
        <v>14</v>
      </c>
      <c r="C791" s="7">
        <v>1185732</v>
      </c>
      <c r="D791" s="8">
        <v>44509</v>
      </c>
      <c r="E791" s="7" t="s">
        <v>46</v>
      </c>
      <c r="F791" s="7" t="s">
        <v>47</v>
      </c>
      <c r="G791" s="7" t="s">
        <v>48</v>
      </c>
      <c r="H791" s="7" t="s">
        <v>22</v>
      </c>
      <c r="I791" s="9">
        <v>0.7</v>
      </c>
      <c r="J791" s="10">
        <v>8500</v>
      </c>
      <c r="K791" s="11">
        <f t="shared" si="24"/>
        <v>5950</v>
      </c>
      <c r="L791" s="11">
        <f t="shared" si="25"/>
        <v>2975</v>
      </c>
      <c r="M791" s="12">
        <v>0.5</v>
      </c>
      <c r="O791" s="13"/>
      <c r="P791" s="18">
        <f>[1]Data!$I791+0.05</f>
        <v>0.75</v>
      </c>
      <c r="Q791" s="13"/>
      <c r="R791" s="14"/>
    </row>
    <row r="792" spans="1:18" ht="15.75" customHeight="1" x14ac:dyDescent="0.25">
      <c r="A792" s="1"/>
      <c r="B792" s="7" t="s">
        <v>14</v>
      </c>
      <c r="C792" s="7">
        <v>1185732</v>
      </c>
      <c r="D792" s="8">
        <v>44538</v>
      </c>
      <c r="E792" s="7" t="s">
        <v>46</v>
      </c>
      <c r="F792" s="7" t="s">
        <v>47</v>
      </c>
      <c r="G792" s="7" t="s">
        <v>48</v>
      </c>
      <c r="H792" s="7" t="s">
        <v>17</v>
      </c>
      <c r="I792" s="9">
        <v>0.65</v>
      </c>
      <c r="J792" s="10">
        <v>10750</v>
      </c>
      <c r="K792" s="11">
        <f t="shared" si="24"/>
        <v>6987.5</v>
      </c>
      <c r="L792" s="11">
        <f t="shared" si="25"/>
        <v>3144.375</v>
      </c>
      <c r="M792" s="12">
        <v>0.45</v>
      </c>
      <c r="O792" s="13"/>
      <c r="P792" s="18">
        <f>[1]Data!$I792+0.05</f>
        <v>0.70000000000000007</v>
      </c>
      <c r="Q792" s="13"/>
      <c r="R792" s="14"/>
    </row>
    <row r="793" spans="1:18" ht="15.75" customHeight="1" x14ac:dyDescent="0.25">
      <c r="A793" s="1"/>
      <c r="B793" s="7" t="s">
        <v>14</v>
      </c>
      <c r="C793" s="7">
        <v>1185732</v>
      </c>
      <c r="D793" s="8">
        <v>44538</v>
      </c>
      <c r="E793" s="7" t="s">
        <v>46</v>
      </c>
      <c r="F793" s="7" t="s">
        <v>47</v>
      </c>
      <c r="G793" s="7" t="s">
        <v>48</v>
      </c>
      <c r="H793" s="7" t="s">
        <v>18</v>
      </c>
      <c r="I793" s="9">
        <v>0.55000000000000004</v>
      </c>
      <c r="J793" s="10">
        <v>8750</v>
      </c>
      <c r="K793" s="11">
        <f t="shared" si="24"/>
        <v>4812.5</v>
      </c>
      <c r="L793" s="11">
        <f t="shared" si="25"/>
        <v>1684.375</v>
      </c>
      <c r="M793" s="12">
        <v>0.35</v>
      </c>
      <c r="O793" s="13"/>
      <c r="P793" s="18">
        <f>[1]Data!$I793+0.05</f>
        <v>0.60000000000000009</v>
      </c>
      <c r="Q793" s="13"/>
      <c r="R793" s="14"/>
    </row>
    <row r="794" spans="1:18" ht="15.75" customHeight="1" x14ac:dyDescent="0.25">
      <c r="A794" s="1"/>
      <c r="B794" s="7" t="s">
        <v>14</v>
      </c>
      <c r="C794" s="7">
        <v>1185732</v>
      </c>
      <c r="D794" s="8">
        <v>44538</v>
      </c>
      <c r="E794" s="7" t="s">
        <v>46</v>
      </c>
      <c r="F794" s="7" t="s">
        <v>47</v>
      </c>
      <c r="G794" s="7" t="s">
        <v>48</v>
      </c>
      <c r="H794" s="7" t="s">
        <v>19</v>
      </c>
      <c r="I794" s="9">
        <v>0.55000000000000004</v>
      </c>
      <c r="J794" s="10">
        <v>8250</v>
      </c>
      <c r="K794" s="11">
        <f t="shared" si="24"/>
        <v>4537.5</v>
      </c>
      <c r="L794" s="11">
        <f t="shared" si="25"/>
        <v>1134.375</v>
      </c>
      <c r="M794" s="12">
        <v>0.25</v>
      </c>
      <c r="O794" s="13"/>
      <c r="P794" s="18">
        <f>[1]Data!$I794+0.05</f>
        <v>0.60000000000000009</v>
      </c>
      <c r="Q794" s="13"/>
      <c r="R794" s="14"/>
    </row>
    <row r="795" spans="1:18" ht="15.75" customHeight="1" x14ac:dyDescent="0.25">
      <c r="A795" s="1"/>
      <c r="B795" s="7" t="s">
        <v>14</v>
      </c>
      <c r="C795" s="7">
        <v>1185732</v>
      </c>
      <c r="D795" s="8">
        <v>44538</v>
      </c>
      <c r="E795" s="7" t="s">
        <v>46</v>
      </c>
      <c r="F795" s="7" t="s">
        <v>47</v>
      </c>
      <c r="G795" s="7" t="s">
        <v>48</v>
      </c>
      <c r="H795" s="7" t="s">
        <v>20</v>
      </c>
      <c r="I795" s="9">
        <v>0.55000000000000004</v>
      </c>
      <c r="J795" s="10">
        <v>7750</v>
      </c>
      <c r="K795" s="11">
        <f t="shared" si="24"/>
        <v>4262.5</v>
      </c>
      <c r="L795" s="11">
        <f t="shared" si="25"/>
        <v>1278.75</v>
      </c>
      <c r="M795" s="12">
        <v>0.3</v>
      </c>
      <c r="O795" s="13"/>
      <c r="P795" s="18">
        <f>[1]Data!$I795+0.05</f>
        <v>0.60000000000000009</v>
      </c>
      <c r="Q795" s="13"/>
      <c r="R795" s="14"/>
    </row>
    <row r="796" spans="1:18" ht="15.75" customHeight="1" x14ac:dyDescent="0.25">
      <c r="A796" s="1"/>
      <c r="B796" s="7" t="s">
        <v>14</v>
      </c>
      <c r="C796" s="7">
        <v>1185732</v>
      </c>
      <c r="D796" s="8">
        <v>44538</v>
      </c>
      <c r="E796" s="7" t="s">
        <v>46</v>
      </c>
      <c r="F796" s="7" t="s">
        <v>47</v>
      </c>
      <c r="G796" s="7" t="s">
        <v>48</v>
      </c>
      <c r="H796" s="7" t="s">
        <v>21</v>
      </c>
      <c r="I796" s="9">
        <v>0.65</v>
      </c>
      <c r="J796" s="10">
        <v>7750</v>
      </c>
      <c r="K796" s="11">
        <f t="shared" si="24"/>
        <v>5037.5</v>
      </c>
      <c r="L796" s="11">
        <f t="shared" si="25"/>
        <v>1763.125</v>
      </c>
      <c r="M796" s="12">
        <v>0.35</v>
      </c>
      <c r="O796" s="13"/>
      <c r="P796" s="18">
        <f>[1]Data!$I796+0.05</f>
        <v>0.70000000000000007</v>
      </c>
      <c r="Q796" s="13"/>
      <c r="R796" s="14"/>
    </row>
    <row r="797" spans="1:18" ht="15.75" customHeight="1" x14ac:dyDescent="0.25">
      <c r="A797" s="1"/>
      <c r="B797" s="7" t="s">
        <v>14</v>
      </c>
      <c r="C797" s="7">
        <v>1185732</v>
      </c>
      <c r="D797" s="8">
        <v>44538</v>
      </c>
      <c r="E797" s="7" t="s">
        <v>46</v>
      </c>
      <c r="F797" s="7" t="s">
        <v>47</v>
      </c>
      <c r="G797" s="7" t="s">
        <v>48</v>
      </c>
      <c r="H797" s="7" t="s">
        <v>22</v>
      </c>
      <c r="I797" s="9">
        <v>0.7</v>
      </c>
      <c r="J797" s="10">
        <v>8750</v>
      </c>
      <c r="K797" s="11">
        <f t="shared" si="24"/>
        <v>6125</v>
      </c>
      <c r="L797" s="11">
        <f t="shared" si="25"/>
        <v>3062.5</v>
      </c>
      <c r="M797" s="12">
        <v>0.5</v>
      </c>
      <c r="O797" s="13"/>
      <c r="P797" s="18">
        <f>[1]Data!$I797+0.05</f>
        <v>0.75</v>
      </c>
      <c r="Q797" s="13"/>
      <c r="R797" s="14"/>
    </row>
    <row r="798" spans="1:18" ht="15.75" customHeight="1" x14ac:dyDescent="0.25">
      <c r="A798" s="1" t="s">
        <v>39</v>
      </c>
      <c r="B798" s="7" t="s">
        <v>14</v>
      </c>
      <c r="C798" s="7">
        <v>1185732</v>
      </c>
      <c r="D798" s="8">
        <v>44209</v>
      </c>
      <c r="E798" s="7" t="s">
        <v>33</v>
      </c>
      <c r="F798" s="7" t="s">
        <v>49</v>
      </c>
      <c r="G798" s="7" t="s">
        <v>50</v>
      </c>
      <c r="H798" s="7" t="s">
        <v>17</v>
      </c>
      <c r="I798" s="9">
        <v>0.35</v>
      </c>
      <c r="J798" s="10">
        <v>4500</v>
      </c>
      <c r="K798" s="11">
        <f t="shared" si="24"/>
        <v>1575</v>
      </c>
      <c r="L798" s="11">
        <f t="shared" si="25"/>
        <v>551.25</v>
      </c>
      <c r="M798" s="12">
        <v>0.35000000000000003</v>
      </c>
      <c r="O798" s="17"/>
      <c r="P798" s="18"/>
      <c r="Q798" s="13"/>
      <c r="R798" s="14"/>
    </row>
    <row r="799" spans="1:18" ht="15.75" customHeight="1" x14ac:dyDescent="0.25">
      <c r="A799" s="1"/>
      <c r="B799" s="7" t="s">
        <v>14</v>
      </c>
      <c r="C799" s="7">
        <v>1185732</v>
      </c>
      <c r="D799" s="8">
        <v>44209</v>
      </c>
      <c r="E799" s="7" t="s">
        <v>33</v>
      </c>
      <c r="F799" s="7" t="s">
        <v>49</v>
      </c>
      <c r="G799" s="7" t="s">
        <v>50</v>
      </c>
      <c r="H799" s="7" t="s">
        <v>18</v>
      </c>
      <c r="I799" s="9">
        <v>0.35</v>
      </c>
      <c r="J799" s="10">
        <v>2500</v>
      </c>
      <c r="K799" s="11">
        <f t="shared" si="24"/>
        <v>875</v>
      </c>
      <c r="L799" s="11">
        <f t="shared" si="25"/>
        <v>262.5</v>
      </c>
      <c r="M799" s="12">
        <v>0.3</v>
      </c>
      <c r="O799" s="17"/>
      <c r="P799" s="18"/>
      <c r="Q799" s="13"/>
      <c r="R799" s="14"/>
    </row>
    <row r="800" spans="1:18" ht="15.75" customHeight="1" x14ac:dyDescent="0.25">
      <c r="A800" s="1"/>
      <c r="B800" s="7" t="s">
        <v>14</v>
      </c>
      <c r="C800" s="7">
        <v>1185732</v>
      </c>
      <c r="D800" s="8">
        <v>44209</v>
      </c>
      <c r="E800" s="7" t="s">
        <v>33</v>
      </c>
      <c r="F800" s="7" t="s">
        <v>49</v>
      </c>
      <c r="G800" s="7" t="s">
        <v>50</v>
      </c>
      <c r="H800" s="7" t="s">
        <v>19</v>
      </c>
      <c r="I800" s="9">
        <v>0.25</v>
      </c>
      <c r="J800" s="10">
        <v>2500</v>
      </c>
      <c r="K800" s="11">
        <f t="shared" si="24"/>
        <v>625</v>
      </c>
      <c r="L800" s="11">
        <f t="shared" si="25"/>
        <v>187.5</v>
      </c>
      <c r="M800" s="12">
        <v>0.3</v>
      </c>
      <c r="O800" s="17"/>
      <c r="P800" s="18"/>
      <c r="Q800" s="13"/>
      <c r="R800" s="14"/>
    </row>
    <row r="801" spans="1:18" ht="15.75" customHeight="1" x14ac:dyDescent="0.25">
      <c r="A801" s="1"/>
      <c r="B801" s="7" t="s">
        <v>14</v>
      </c>
      <c r="C801" s="7">
        <v>1185732</v>
      </c>
      <c r="D801" s="8">
        <v>44209</v>
      </c>
      <c r="E801" s="7" t="s">
        <v>33</v>
      </c>
      <c r="F801" s="7" t="s">
        <v>49</v>
      </c>
      <c r="G801" s="7" t="s">
        <v>50</v>
      </c>
      <c r="H801" s="7" t="s">
        <v>20</v>
      </c>
      <c r="I801" s="9">
        <v>0.30000000000000004</v>
      </c>
      <c r="J801" s="10">
        <v>1000</v>
      </c>
      <c r="K801" s="11">
        <f t="shared" si="24"/>
        <v>300.00000000000006</v>
      </c>
      <c r="L801" s="11">
        <f t="shared" si="25"/>
        <v>105.00000000000003</v>
      </c>
      <c r="M801" s="12">
        <v>0.35000000000000003</v>
      </c>
      <c r="O801" s="17"/>
      <c r="P801" s="18"/>
      <c r="Q801" s="13"/>
      <c r="R801" s="14"/>
    </row>
    <row r="802" spans="1:18" ht="15.75" customHeight="1" x14ac:dyDescent="0.25">
      <c r="A802" s="1"/>
      <c r="B802" s="7" t="s">
        <v>14</v>
      </c>
      <c r="C802" s="7">
        <v>1185732</v>
      </c>
      <c r="D802" s="8">
        <v>44209</v>
      </c>
      <c r="E802" s="7" t="s">
        <v>33</v>
      </c>
      <c r="F802" s="7" t="s">
        <v>49</v>
      </c>
      <c r="G802" s="7" t="s">
        <v>50</v>
      </c>
      <c r="H802" s="7" t="s">
        <v>21</v>
      </c>
      <c r="I802" s="9">
        <v>0.44999999999999996</v>
      </c>
      <c r="J802" s="10">
        <v>1500</v>
      </c>
      <c r="K802" s="11">
        <f t="shared" si="24"/>
        <v>674.99999999999989</v>
      </c>
      <c r="L802" s="11">
        <f t="shared" si="25"/>
        <v>202.49999999999997</v>
      </c>
      <c r="M802" s="12">
        <v>0.3</v>
      </c>
      <c r="O802" s="17"/>
      <c r="P802" s="18"/>
      <c r="Q802" s="13"/>
      <c r="R802" s="14"/>
    </row>
    <row r="803" spans="1:18" ht="15.75" customHeight="1" x14ac:dyDescent="0.25">
      <c r="A803" s="1"/>
      <c r="B803" s="7" t="s">
        <v>14</v>
      </c>
      <c r="C803" s="7">
        <v>1185732</v>
      </c>
      <c r="D803" s="8">
        <v>44209</v>
      </c>
      <c r="E803" s="7" t="s">
        <v>33</v>
      </c>
      <c r="F803" s="7" t="s">
        <v>49</v>
      </c>
      <c r="G803" s="7" t="s">
        <v>50</v>
      </c>
      <c r="H803" s="7" t="s">
        <v>22</v>
      </c>
      <c r="I803" s="9">
        <v>0.35</v>
      </c>
      <c r="J803" s="10">
        <v>2500</v>
      </c>
      <c r="K803" s="11">
        <f t="shared" si="24"/>
        <v>875</v>
      </c>
      <c r="L803" s="11">
        <f t="shared" si="25"/>
        <v>393.75</v>
      </c>
      <c r="M803" s="12">
        <v>0.45</v>
      </c>
      <c r="O803" s="17"/>
      <c r="P803" s="18"/>
      <c r="Q803" s="13"/>
      <c r="R803" s="14"/>
    </row>
    <row r="804" spans="1:18" ht="15.75" customHeight="1" x14ac:dyDescent="0.25">
      <c r="A804" s="1"/>
      <c r="B804" s="7" t="s">
        <v>14</v>
      </c>
      <c r="C804" s="7">
        <v>1185732</v>
      </c>
      <c r="D804" s="8">
        <v>44240</v>
      </c>
      <c r="E804" s="7" t="s">
        <v>33</v>
      </c>
      <c r="F804" s="7" t="s">
        <v>49</v>
      </c>
      <c r="G804" s="7" t="s">
        <v>50</v>
      </c>
      <c r="H804" s="7" t="s">
        <v>17</v>
      </c>
      <c r="I804" s="9">
        <v>0.35</v>
      </c>
      <c r="J804" s="10">
        <v>5000</v>
      </c>
      <c r="K804" s="11">
        <f t="shared" si="24"/>
        <v>1750</v>
      </c>
      <c r="L804" s="11">
        <f t="shared" si="25"/>
        <v>612.50000000000011</v>
      </c>
      <c r="M804" s="12">
        <v>0.35000000000000003</v>
      </c>
      <c r="O804" s="17"/>
      <c r="P804" s="18"/>
      <c r="Q804" s="13"/>
      <c r="R804" s="14"/>
    </row>
    <row r="805" spans="1:18" ht="15.75" customHeight="1" x14ac:dyDescent="0.25">
      <c r="A805" s="1"/>
      <c r="B805" s="7" t="s">
        <v>14</v>
      </c>
      <c r="C805" s="7">
        <v>1185732</v>
      </c>
      <c r="D805" s="8">
        <v>44240</v>
      </c>
      <c r="E805" s="7" t="s">
        <v>33</v>
      </c>
      <c r="F805" s="7" t="s">
        <v>49</v>
      </c>
      <c r="G805" s="7" t="s">
        <v>50</v>
      </c>
      <c r="H805" s="7" t="s">
        <v>18</v>
      </c>
      <c r="I805" s="9">
        <v>0.35</v>
      </c>
      <c r="J805" s="10">
        <v>1500</v>
      </c>
      <c r="K805" s="11">
        <f t="shared" si="24"/>
        <v>525</v>
      </c>
      <c r="L805" s="11">
        <f t="shared" si="25"/>
        <v>157.5</v>
      </c>
      <c r="M805" s="12">
        <v>0.3</v>
      </c>
      <c r="O805" s="17"/>
      <c r="P805" s="18"/>
      <c r="Q805" s="13"/>
      <c r="R805" s="14"/>
    </row>
    <row r="806" spans="1:18" ht="15.75" customHeight="1" x14ac:dyDescent="0.25">
      <c r="A806" s="1"/>
      <c r="B806" s="7" t="s">
        <v>14</v>
      </c>
      <c r="C806" s="7">
        <v>1185732</v>
      </c>
      <c r="D806" s="8">
        <v>44240</v>
      </c>
      <c r="E806" s="7" t="s">
        <v>33</v>
      </c>
      <c r="F806" s="7" t="s">
        <v>49</v>
      </c>
      <c r="G806" s="7" t="s">
        <v>50</v>
      </c>
      <c r="H806" s="7" t="s">
        <v>19</v>
      </c>
      <c r="I806" s="9">
        <v>0.25</v>
      </c>
      <c r="J806" s="10">
        <v>2000</v>
      </c>
      <c r="K806" s="11">
        <f t="shared" si="24"/>
        <v>500</v>
      </c>
      <c r="L806" s="11">
        <f t="shared" si="25"/>
        <v>150</v>
      </c>
      <c r="M806" s="12">
        <v>0.3</v>
      </c>
      <c r="O806" s="17"/>
      <c r="P806" s="18"/>
      <c r="Q806" s="13"/>
      <c r="R806" s="14"/>
    </row>
    <row r="807" spans="1:18" ht="15.75" customHeight="1" x14ac:dyDescent="0.25">
      <c r="A807" s="1"/>
      <c r="B807" s="7" t="s">
        <v>14</v>
      </c>
      <c r="C807" s="7">
        <v>1185732</v>
      </c>
      <c r="D807" s="8">
        <v>44240</v>
      </c>
      <c r="E807" s="7" t="s">
        <v>33</v>
      </c>
      <c r="F807" s="7" t="s">
        <v>49</v>
      </c>
      <c r="G807" s="7" t="s">
        <v>50</v>
      </c>
      <c r="H807" s="7" t="s">
        <v>20</v>
      </c>
      <c r="I807" s="9">
        <v>0.30000000000000004</v>
      </c>
      <c r="J807" s="10">
        <v>750</v>
      </c>
      <c r="K807" s="11">
        <f t="shared" si="24"/>
        <v>225.00000000000003</v>
      </c>
      <c r="L807" s="11">
        <f t="shared" si="25"/>
        <v>78.750000000000014</v>
      </c>
      <c r="M807" s="12">
        <v>0.35000000000000003</v>
      </c>
      <c r="O807" s="17"/>
      <c r="P807" s="18"/>
      <c r="Q807" s="13"/>
      <c r="R807" s="14"/>
    </row>
    <row r="808" spans="1:18" ht="15.75" customHeight="1" x14ac:dyDescent="0.25">
      <c r="A808" s="1"/>
      <c r="B808" s="7" t="s">
        <v>14</v>
      </c>
      <c r="C808" s="7">
        <v>1185732</v>
      </c>
      <c r="D808" s="8">
        <v>44240</v>
      </c>
      <c r="E808" s="7" t="s">
        <v>33</v>
      </c>
      <c r="F808" s="7" t="s">
        <v>49</v>
      </c>
      <c r="G808" s="7" t="s">
        <v>50</v>
      </c>
      <c r="H808" s="7" t="s">
        <v>21</v>
      </c>
      <c r="I808" s="9">
        <v>0.44999999999999996</v>
      </c>
      <c r="J808" s="10">
        <v>1500</v>
      </c>
      <c r="K808" s="11">
        <f t="shared" si="24"/>
        <v>674.99999999999989</v>
      </c>
      <c r="L808" s="11">
        <f t="shared" si="25"/>
        <v>202.49999999999997</v>
      </c>
      <c r="M808" s="12">
        <v>0.3</v>
      </c>
      <c r="O808" s="17"/>
      <c r="P808" s="18"/>
      <c r="Q808" s="13"/>
      <c r="R808" s="14"/>
    </row>
    <row r="809" spans="1:18" ht="15.75" customHeight="1" x14ac:dyDescent="0.25">
      <c r="A809" s="1"/>
      <c r="B809" s="7" t="s">
        <v>14</v>
      </c>
      <c r="C809" s="7">
        <v>1185732</v>
      </c>
      <c r="D809" s="8">
        <v>44240</v>
      </c>
      <c r="E809" s="7" t="s">
        <v>33</v>
      </c>
      <c r="F809" s="7" t="s">
        <v>49</v>
      </c>
      <c r="G809" s="7" t="s">
        <v>50</v>
      </c>
      <c r="H809" s="7" t="s">
        <v>22</v>
      </c>
      <c r="I809" s="9">
        <v>0.35</v>
      </c>
      <c r="J809" s="10">
        <v>2250</v>
      </c>
      <c r="K809" s="11">
        <f t="shared" si="24"/>
        <v>787.5</v>
      </c>
      <c r="L809" s="11">
        <f t="shared" si="25"/>
        <v>354.375</v>
      </c>
      <c r="M809" s="12">
        <v>0.45</v>
      </c>
      <c r="O809" s="17"/>
      <c r="P809" s="18"/>
      <c r="Q809" s="13"/>
      <c r="R809" s="14"/>
    </row>
    <row r="810" spans="1:18" ht="15.75" customHeight="1" x14ac:dyDescent="0.25">
      <c r="A810" s="1"/>
      <c r="B810" s="7" t="s">
        <v>14</v>
      </c>
      <c r="C810" s="7">
        <v>1185732</v>
      </c>
      <c r="D810" s="8">
        <v>44267</v>
      </c>
      <c r="E810" s="7" t="s">
        <v>33</v>
      </c>
      <c r="F810" s="7" t="s">
        <v>49</v>
      </c>
      <c r="G810" s="7" t="s">
        <v>50</v>
      </c>
      <c r="H810" s="7" t="s">
        <v>17</v>
      </c>
      <c r="I810" s="9">
        <v>0.4</v>
      </c>
      <c r="J810" s="10">
        <v>4450</v>
      </c>
      <c r="K810" s="11">
        <f t="shared" si="24"/>
        <v>1780</v>
      </c>
      <c r="L810" s="11">
        <f t="shared" si="25"/>
        <v>623.00000000000011</v>
      </c>
      <c r="M810" s="12">
        <v>0.35000000000000003</v>
      </c>
      <c r="O810" s="17"/>
      <c r="P810" s="18"/>
      <c r="Q810" s="13"/>
      <c r="R810" s="14"/>
    </row>
    <row r="811" spans="1:18" ht="15.75" customHeight="1" x14ac:dyDescent="0.25">
      <c r="A811" s="1"/>
      <c r="B811" s="7" t="s">
        <v>14</v>
      </c>
      <c r="C811" s="7">
        <v>1185732</v>
      </c>
      <c r="D811" s="8">
        <v>44267</v>
      </c>
      <c r="E811" s="7" t="s">
        <v>33</v>
      </c>
      <c r="F811" s="7" t="s">
        <v>49</v>
      </c>
      <c r="G811" s="7" t="s">
        <v>50</v>
      </c>
      <c r="H811" s="7" t="s">
        <v>18</v>
      </c>
      <c r="I811" s="9">
        <v>0.4</v>
      </c>
      <c r="J811" s="10">
        <v>1250</v>
      </c>
      <c r="K811" s="11">
        <f t="shared" si="24"/>
        <v>500</v>
      </c>
      <c r="L811" s="11">
        <f t="shared" si="25"/>
        <v>150</v>
      </c>
      <c r="M811" s="12">
        <v>0.3</v>
      </c>
      <c r="O811" s="17"/>
      <c r="P811" s="18"/>
      <c r="Q811" s="13"/>
      <c r="R811" s="14"/>
    </row>
    <row r="812" spans="1:18" ht="15.75" customHeight="1" x14ac:dyDescent="0.25">
      <c r="A812" s="1"/>
      <c r="B812" s="7" t="s">
        <v>14</v>
      </c>
      <c r="C812" s="7">
        <v>1185732</v>
      </c>
      <c r="D812" s="8">
        <v>44267</v>
      </c>
      <c r="E812" s="7" t="s">
        <v>33</v>
      </c>
      <c r="F812" s="7" t="s">
        <v>49</v>
      </c>
      <c r="G812" s="7" t="s">
        <v>50</v>
      </c>
      <c r="H812" s="7" t="s">
        <v>19</v>
      </c>
      <c r="I812" s="9">
        <v>0.30000000000000004</v>
      </c>
      <c r="J812" s="10">
        <v>1750</v>
      </c>
      <c r="K812" s="11">
        <f t="shared" si="24"/>
        <v>525.00000000000011</v>
      </c>
      <c r="L812" s="11">
        <f t="shared" si="25"/>
        <v>157.50000000000003</v>
      </c>
      <c r="M812" s="12">
        <v>0.3</v>
      </c>
      <c r="O812" s="17"/>
      <c r="P812" s="18"/>
      <c r="Q812" s="13"/>
      <c r="R812" s="14"/>
    </row>
    <row r="813" spans="1:18" ht="15.75" customHeight="1" x14ac:dyDescent="0.25">
      <c r="A813" s="1"/>
      <c r="B813" s="7" t="s">
        <v>14</v>
      </c>
      <c r="C813" s="7">
        <v>1185732</v>
      </c>
      <c r="D813" s="8">
        <v>44267</v>
      </c>
      <c r="E813" s="7" t="s">
        <v>33</v>
      </c>
      <c r="F813" s="7" t="s">
        <v>49</v>
      </c>
      <c r="G813" s="7" t="s">
        <v>50</v>
      </c>
      <c r="H813" s="7" t="s">
        <v>20</v>
      </c>
      <c r="I813" s="9">
        <v>0.35</v>
      </c>
      <c r="J813" s="10">
        <v>250</v>
      </c>
      <c r="K813" s="11">
        <f t="shared" si="24"/>
        <v>87.5</v>
      </c>
      <c r="L813" s="11">
        <f t="shared" si="25"/>
        <v>30.625000000000004</v>
      </c>
      <c r="M813" s="12">
        <v>0.35000000000000003</v>
      </c>
      <c r="O813" s="17"/>
      <c r="P813" s="18"/>
      <c r="Q813" s="13"/>
      <c r="R813" s="14"/>
    </row>
    <row r="814" spans="1:18" ht="15.75" customHeight="1" x14ac:dyDescent="0.25">
      <c r="A814" s="1"/>
      <c r="B814" s="7" t="s">
        <v>14</v>
      </c>
      <c r="C814" s="7">
        <v>1185732</v>
      </c>
      <c r="D814" s="8">
        <v>44267</v>
      </c>
      <c r="E814" s="7" t="s">
        <v>33</v>
      </c>
      <c r="F814" s="7" t="s">
        <v>49</v>
      </c>
      <c r="G814" s="7" t="s">
        <v>50</v>
      </c>
      <c r="H814" s="7" t="s">
        <v>21</v>
      </c>
      <c r="I814" s="9">
        <v>0.5</v>
      </c>
      <c r="J814" s="10">
        <v>750</v>
      </c>
      <c r="K814" s="11">
        <f t="shared" si="24"/>
        <v>375</v>
      </c>
      <c r="L814" s="11">
        <f t="shared" si="25"/>
        <v>112.5</v>
      </c>
      <c r="M814" s="12">
        <v>0.3</v>
      </c>
      <c r="O814" s="17"/>
      <c r="P814" s="18"/>
      <c r="Q814" s="13"/>
      <c r="R814" s="14"/>
    </row>
    <row r="815" spans="1:18" ht="15.75" customHeight="1" x14ac:dyDescent="0.25">
      <c r="A815" s="1"/>
      <c r="B815" s="7" t="s">
        <v>14</v>
      </c>
      <c r="C815" s="7">
        <v>1185732</v>
      </c>
      <c r="D815" s="8">
        <v>44267</v>
      </c>
      <c r="E815" s="7" t="s">
        <v>33</v>
      </c>
      <c r="F815" s="7" t="s">
        <v>49</v>
      </c>
      <c r="G815" s="7" t="s">
        <v>50</v>
      </c>
      <c r="H815" s="7" t="s">
        <v>22</v>
      </c>
      <c r="I815" s="9">
        <v>0.4</v>
      </c>
      <c r="J815" s="10">
        <v>1750</v>
      </c>
      <c r="K815" s="11">
        <f t="shared" si="24"/>
        <v>700</v>
      </c>
      <c r="L815" s="11">
        <f t="shared" si="25"/>
        <v>315</v>
      </c>
      <c r="M815" s="12">
        <v>0.45</v>
      </c>
      <c r="O815" s="17"/>
      <c r="P815" s="18"/>
      <c r="Q815" s="13"/>
      <c r="R815" s="14"/>
    </row>
    <row r="816" spans="1:18" ht="15.75" customHeight="1" x14ac:dyDescent="0.25">
      <c r="A816" s="1"/>
      <c r="B816" s="7" t="s">
        <v>14</v>
      </c>
      <c r="C816" s="7">
        <v>1185732</v>
      </c>
      <c r="D816" s="8">
        <v>44299</v>
      </c>
      <c r="E816" s="7" t="s">
        <v>33</v>
      </c>
      <c r="F816" s="7" t="s">
        <v>49</v>
      </c>
      <c r="G816" s="7" t="s">
        <v>50</v>
      </c>
      <c r="H816" s="7" t="s">
        <v>17</v>
      </c>
      <c r="I816" s="9">
        <v>0.4</v>
      </c>
      <c r="J816" s="10">
        <v>4000</v>
      </c>
      <c r="K816" s="11">
        <f t="shared" si="24"/>
        <v>1600</v>
      </c>
      <c r="L816" s="11">
        <f t="shared" si="25"/>
        <v>560</v>
      </c>
      <c r="M816" s="12">
        <v>0.35000000000000003</v>
      </c>
      <c r="O816" s="17"/>
      <c r="P816" s="18"/>
      <c r="Q816" s="13"/>
      <c r="R816" s="14"/>
    </row>
    <row r="817" spans="1:18" ht="15.75" customHeight="1" x14ac:dyDescent="0.25">
      <c r="A817" s="1"/>
      <c r="B817" s="7" t="s">
        <v>14</v>
      </c>
      <c r="C817" s="7">
        <v>1185732</v>
      </c>
      <c r="D817" s="8">
        <v>44299</v>
      </c>
      <c r="E817" s="7" t="s">
        <v>33</v>
      </c>
      <c r="F817" s="7" t="s">
        <v>49</v>
      </c>
      <c r="G817" s="7" t="s">
        <v>50</v>
      </c>
      <c r="H817" s="7" t="s">
        <v>18</v>
      </c>
      <c r="I817" s="9">
        <v>0.4</v>
      </c>
      <c r="J817" s="10">
        <v>1000</v>
      </c>
      <c r="K817" s="11">
        <f t="shared" si="24"/>
        <v>400</v>
      </c>
      <c r="L817" s="11">
        <f t="shared" si="25"/>
        <v>120</v>
      </c>
      <c r="M817" s="12">
        <v>0.3</v>
      </c>
      <c r="O817" s="17"/>
      <c r="P817" s="18"/>
      <c r="Q817" s="13"/>
      <c r="R817" s="14"/>
    </row>
    <row r="818" spans="1:18" ht="15.75" customHeight="1" x14ac:dyDescent="0.25">
      <c r="A818" s="1"/>
      <c r="B818" s="7" t="s">
        <v>14</v>
      </c>
      <c r="C818" s="7">
        <v>1185732</v>
      </c>
      <c r="D818" s="8">
        <v>44299</v>
      </c>
      <c r="E818" s="7" t="s">
        <v>33</v>
      </c>
      <c r="F818" s="7" t="s">
        <v>49</v>
      </c>
      <c r="G818" s="7" t="s">
        <v>50</v>
      </c>
      <c r="H818" s="7" t="s">
        <v>19</v>
      </c>
      <c r="I818" s="9">
        <v>0.30000000000000004</v>
      </c>
      <c r="J818" s="10">
        <v>1000</v>
      </c>
      <c r="K818" s="11">
        <f t="shared" si="24"/>
        <v>300.00000000000006</v>
      </c>
      <c r="L818" s="11">
        <f t="shared" si="25"/>
        <v>90.000000000000014</v>
      </c>
      <c r="M818" s="12">
        <v>0.3</v>
      </c>
      <c r="O818" s="17"/>
      <c r="P818" s="18"/>
      <c r="Q818" s="13"/>
      <c r="R818" s="14"/>
    </row>
    <row r="819" spans="1:18" ht="15.75" customHeight="1" x14ac:dyDescent="0.25">
      <c r="A819" s="1"/>
      <c r="B819" s="7" t="s">
        <v>14</v>
      </c>
      <c r="C819" s="7">
        <v>1185732</v>
      </c>
      <c r="D819" s="8">
        <v>44299</v>
      </c>
      <c r="E819" s="7" t="s">
        <v>33</v>
      </c>
      <c r="F819" s="7" t="s">
        <v>49</v>
      </c>
      <c r="G819" s="7" t="s">
        <v>50</v>
      </c>
      <c r="H819" s="7" t="s">
        <v>20</v>
      </c>
      <c r="I819" s="9">
        <v>0.35</v>
      </c>
      <c r="J819" s="10">
        <v>250</v>
      </c>
      <c r="K819" s="11">
        <f t="shared" si="24"/>
        <v>87.5</v>
      </c>
      <c r="L819" s="11">
        <f t="shared" si="25"/>
        <v>30.625000000000004</v>
      </c>
      <c r="M819" s="12">
        <v>0.35000000000000003</v>
      </c>
      <c r="O819" s="17"/>
      <c r="P819" s="18"/>
      <c r="Q819" s="13"/>
      <c r="R819" s="14"/>
    </row>
    <row r="820" spans="1:18" ht="15.75" customHeight="1" x14ac:dyDescent="0.25">
      <c r="A820" s="1"/>
      <c r="B820" s="7" t="s">
        <v>14</v>
      </c>
      <c r="C820" s="7">
        <v>1185732</v>
      </c>
      <c r="D820" s="8">
        <v>44299</v>
      </c>
      <c r="E820" s="7" t="s">
        <v>33</v>
      </c>
      <c r="F820" s="7" t="s">
        <v>49</v>
      </c>
      <c r="G820" s="7" t="s">
        <v>50</v>
      </c>
      <c r="H820" s="7" t="s">
        <v>21</v>
      </c>
      <c r="I820" s="9">
        <v>0.5</v>
      </c>
      <c r="J820" s="10">
        <v>500</v>
      </c>
      <c r="K820" s="11">
        <f t="shared" si="24"/>
        <v>250</v>
      </c>
      <c r="L820" s="11">
        <f t="shared" si="25"/>
        <v>75</v>
      </c>
      <c r="M820" s="12">
        <v>0.3</v>
      </c>
      <c r="O820" s="17"/>
      <c r="P820" s="18"/>
      <c r="Q820" s="13"/>
      <c r="R820" s="14"/>
    </row>
    <row r="821" spans="1:18" ht="15.75" customHeight="1" x14ac:dyDescent="0.25">
      <c r="A821" s="1"/>
      <c r="B821" s="7" t="s">
        <v>14</v>
      </c>
      <c r="C821" s="7">
        <v>1185732</v>
      </c>
      <c r="D821" s="8">
        <v>44299</v>
      </c>
      <c r="E821" s="7" t="s">
        <v>33</v>
      </c>
      <c r="F821" s="7" t="s">
        <v>49</v>
      </c>
      <c r="G821" s="7" t="s">
        <v>50</v>
      </c>
      <c r="H821" s="7" t="s">
        <v>22</v>
      </c>
      <c r="I821" s="9">
        <v>0.4</v>
      </c>
      <c r="J821" s="10">
        <v>1750</v>
      </c>
      <c r="K821" s="11">
        <f t="shared" si="24"/>
        <v>700</v>
      </c>
      <c r="L821" s="11">
        <f t="shared" si="25"/>
        <v>315</v>
      </c>
      <c r="M821" s="12">
        <v>0.45</v>
      </c>
      <c r="O821" s="17"/>
      <c r="P821" s="18"/>
      <c r="Q821" s="13"/>
      <c r="R821" s="14"/>
    </row>
    <row r="822" spans="1:18" ht="15.75" customHeight="1" x14ac:dyDescent="0.25">
      <c r="A822" s="1"/>
      <c r="B822" s="7" t="s">
        <v>14</v>
      </c>
      <c r="C822" s="7">
        <v>1185732</v>
      </c>
      <c r="D822" s="8">
        <v>44330</v>
      </c>
      <c r="E822" s="7" t="s">
        <v>33</v>
      </c>
      <c r="F822" s="7" t="s">
        <v>49</v>
      </c>
      <c r="G822" s="7" t="s">
        <v>50</v>
      </c>
      <c r="H822" s="7" t="s">
        <v>17</v>
      </c>
      <c r="I822" s="9">
        <v>0.5</v>
      </c>
      <c r="J822" s="10">
        <v>4450</v>
      </c>
      <c r="K822" s="11">
        <f t="shared" si="24"/>
        <v>2225</v>
      </c>
      <c r="L822" s="11">
        <f t="shared" si="25"/>
        <v>778.75000000000011</v>
      </c>
      <c r="M822" s="12">
        <v>0.35000000000000003</v>
      </c>
      <c r="O822" s="17"/>
      <c r="P822" s="18"/>
      <c r="Q822" s="13"/>
      <c r="R822" s="14"/>
    </row>
    <row r="823" spans="1:18" ht="15.75" customHeight="1" x14ac:dyDescent="0.25">
      <c r="A823" s="1"/>
      <c r="B823" s="7" t="s">
        <v>14</v>
      </c>
      <c r="C823" s="7">
        <v>1185732</v>
      </c>
      <c r="D823" s="8">
        <v>44330</v>
      </c>
      <c r="E823" s="7" t="s">
        <v>33</v>
      </c>
      <c r="F823" s="7" t="s">
        <v>49</v>
      </c>
      <c r="G823" s="7" t="s">
        <v>50</v>
      </c>
      <c r="H823" s="7" t="s">
        <v>18</v>
      </c>
      <c r="I823" s="9">
        <v>0.45000000000000007</v>
      </c>
      <c r="J823" s="10">
        <v>1500</v>
      </c>
      <c r="K823" s="11">
        <f t="shared" si="24"/>
        <v>675.00000000000011</v>
      </c>
      <c r="L823" s="11">
        <f t="shared" si="25"/>
        <v>202.50000000000003</v>
      </c>
      <c r="M823" s="12">
        <v>0.3</v>
      </c>
      <c r="O823" s="17"/>
      <c r="P823" s="18"/>
      <c r="Q823" s="13"/>
      <c r="R823" s="14"/>
    </row>
    <row r="824" spans="1:18" ht="15.75" customHeight="1" x14ac:dyDescent="0.25">
      <c r="A824" s="1"/>
      <c r="B824" s="7" t="s">
        <v>14</v>
      </c>
      <c r="C824" s="7">
        <v>1185732</v>
      </c>
      <c r="D824" s="8">
        <v>44330</v>
      </c>
      <c r="E824" s="7" t="s">
        <v>33</v>
      </c>
      <c r="F824" s="7" t="s">
        <v>49</v>
      </c>
      <c r="G824" s="7" t="s">
        <v>50</v>
      </c>
      <c r="H824" s="7" t="s">
        <v>19</v>
      </c>
      <c r="I824" s="9">
        <v>0.4</v>
      </c>
      <c r="J824" s="10">
        <v>1250</v>
      </c>
      <c r="K824" s="11">
        <f t="shared" si="24"/>
        <v>500</v>
      </c>
      <c r="L824" s="11">
        <f t="shared" si="25"/>
        <v>150</v>
      </c>
      <c r="M824" s="12">
        <v>0.3</v>
      </c>
      <c r="O824" s="17"/>
      <c r="P824" s="18"/>
      <c r="Q824" s="13"/>
      <c r="R824" s="14"/>
    </row>
    <row r="825" spans="1:18" ht="15.75" customHeight="1" x14ac:dyDescent="0.25">
      <c r="A825" s="1"/>
      <c r="B825" s="7" t="s">
        <v>14</v>
      </c>
      <c r="C825" s="7">
        <v>1185732</v>
      </c>
      <c r="D825" s="8">
        <v>44330</v>
      </c>
      <c r="E825" s="7" t="s">
        <v>33</v>
      </c>
      <c r="F825" s="7" t="s">
        <v>49</v>
      </c>
      <c r="G825" s="7" t="s">
        <v>50</v>
      </c>
      <c r="H825" s="7" t="s">
        <v>20</v>
      </c>
      <c r="I825" s="9">
        <v>0.4</v>
      </c>
      <c r="J825" s="10">
        <v>500</v>
      </c>
      <c r="K825" s="11">
        <f t="shared" si="24"/>
        <v>200</v>
      </c>
      <c r="L825" s="11">
        <f t="shared" si="25"/>
        <v>70</v>
      </c>
      <c r="M825" s="12">
        <v>0.35000000000000003</v>
      </c>
      <c r="O825" s="17"/>
      <c r="P825" s="18"/>
      <c r="Q825" s="13"/>
      <c r="R825" s="14"/>
    </row>
    <row r="826" spans="1:18" ht="15.75" customHeight="1" x14ac:dyDescent="0.25">
      <c r="A826" s="1"/>
      <c r="B826" s="7" t="s">
        <v>14</v>
      </c>
      <c r="C826" s="7">
        <v>1185732</v>
      </c>
      <c r="D826" s="8">
        <v>44330</v>
      </c>
      <c r="E826" s="7" t="s">
        <v>33</v>
      </c>
      <c r="F826" s="7" t="s">
        <v>49</v>
      </c>
      <c r="G826" s="7" t="s">
        <v>50</v>
      </c>
      <c r="H826" s="7" t="s">
        <v>21</v>
      </c>
      <c r="I826" s="9">
        <v>0.54999999999999993</v>
      </c>
      <c r="J826" s="10">
        <v>750</v>
      </c>
      <c r="K826" s="11">
        <f t="shared" si="24"/>
        <v>412.49999999999994</v>
      </c>
      <c r="L826" s="11">
        <f t="shared" si="25"/>
        <v>123.74999999999997</v>
      </c>
      <c r="M826" s="12">
        <v>0.3</v>
      </c>
      <c r="O826" s="17"/>
      <c r="P826" s="18"/>
      <c r="Q826" s="13"/>
      <c r="R826" s="14"/>
    </row>
    <row r="827" spans="1:18" ht="15.75" customHeight="1" x14ac:dyDescent="0.25">
      <c r="A827" s="1"/>
      <c r="B827" s="7" t="s">
        <v>14</v>
      </c>
      <c r="C827" s="7">
        <v>1185732</v>
      </c>
      <c r="D827" s="8">
        <v>44330</v>
      </c>
      <c r="E827" s="7" t="s">
        <v>33</v>
      </c>
      <c r="F827" s="7" t="s">
        <v>49</v>
      </c>
      <c r="G827" s="7" t="s">
        <v>50</v>
      </c>
      <c r="H827" s="7" t="s">
        <v>22</v>
      </c>
      <c r="I827" s="9">
        <v>0.6</v>
      </c>
      <c r="J827" s="10">
        <v>1750</v>
      </c>
      <c r="K827" s="11">
        <f t="shared" si="24"/>
        <v>1050</v>
      </c>
      <c r="L827" s="11">
        <f t="shared" si="25"/>
        <v>472.5</v>
      </c>
      <c r="M827" s="12">
        <v>0.45</v>
      </c>
      <c r="O827" s="17"/>
      <c r="P827" s="18"/>
      <c r="Q827" s="13"/>
      <c r="R827" s="14"/>
    </row>
    <row r="828" spans="1:18" ht="15.75" customHeight="1" x14ac:dyDescent="0.25">
      <c r="A828" s="1"/>
      <c r="B828" s="7" t="s">
        <v>14</v>
      </c>
      <c r="C828" s="7">
        <v>1185732</v>
      </c>
      <c r="D828" s="8">
        <v>44360</v>
      </c>
      <c r="E828" s="7" t="s">
        <v>33</v>
      </c>
      <c r="F828" s="7" t="s">
        <v>49</v>
      </c>
      <c r="G828" s="7" t="s">
        <v>50</v>
      </c>
      <c r="H828" s="7" t="s">
        <v>17</v>
      </c>
      <c r="I828" s="9">
        <v>0.45</v>
      </c>
      <c r="J828" s="10">
        <v>4250</v>
      </c>
      <c r="K828" s="11">
        <f t="shared" si="24"/>
        <v>1912.5</v>
      </c>
      <c r="L828" s="11">
        <f t="shared" si="25"/>
        <v>669.37500000000011</v>
      </c>
      <c r="M828" s="12">
        <v>0.35000000000000003</v>
      </c>
      <c r="O828" s="17"/>
      <c r="P828" s="18"/>
      <c r="Q828" s="13"/>
      <c r="R828" s="14"/>
    </row>
    <row r="829" spans="1:18" ht="15.75" customHeight="1" x14ac:dyDescent="0.25">
      <c r="A829" s="1"/>
      <c r="B829" s="7" t="s">
        <v>14</v>
      </c>
      <c r="C829" s="7">
        <v>1185732</v>
      </c>
      <c r="D829" s="8">
        <v>44360</v>
      </c>
      <c r="E829" s="7" t="s">
        <v>33</v>
      </c>
      <c r="F829" s="7" t="s">
        <v>49</v>
      </c>
      <c r="G829" s="7" t="s">
        <v>50</v>
      </c>
      <c r="H829" s="7" t="s">
        <v>18</v>
      </c>
      <c r="I829" s="9">
        <v>0.40000000000000008</v>
      </c>
      <c r="J829" s="10">
        <v>1750</v>
      </c>
      <c r="K829" s="11">
        <f t="shared" si="24"/>
        <v>700.00000000000011</v>
      </c>
      <c r="L829" s="11">
        <f t="shared" si="25"/>
        <v>210.00000000000003</v>
      </c>
      <c r="M829" s="12">
        <v>0.3</v>
      </c>
      <c r="O829" s="17"/>
      <c r="P829" s="18"/>
      <c r="Q829" s="13"/>
      <c r="R829" s="14"/>
    </row>
    <row r="830" spans="1:18" ht="15.75" customHeight="1" x14ac:dyDescent="0.25">
      <c r="A830" s="1"/>
      <c r="B830" s="7" t="s">
        <v>14</v>
      </c>
      <c r="C830" s="7">
        <v>1185732</v>
      </c>
      <c r="D830" s="8">
        <v>44360</v>
      </c>
      <c r="E830" s="7" t="s">
        <v>33</v>
      </c>
      <c r="F830" s="7" t="s">
        <v>49</v>
      </c>
      <c r="G830" s="7" t="s">
        <v>50</v>
      </c>
      <c r="H830" s="7" t="s">
        <v>19</v>
      </c>
      <c r="I830" s="9">
        <v>0.35000000000000003</v>
      </c>
      <c r="J830" s="10">
        <v>1750</v>
      </c>
      <c r="K830" s="11">
        <f t="shared" si="24"/>
        <v>612.50000000000011</v>
      </c>
      <c r="L830" s="11">
        <f t="shared" si="25"/>
        <v>183.75000000000003</v>
      </c>
      <c r="M830" s="12">
        <v>0.3</v>
      </c>
      <c r="O830" s="17"/>
      <c r="P830" s="18"/>
      <c r="Q830" s="13"/>
      <c r="R830" s="14"/>
    </row>
    <row r="831" spans="1:18" ht="15.75" customHeight="1" x14ac:dyDescent="0.25">
      <c r="A831" s="1"/>
      <c r="B831" s="7" t="s">
        <v>14</v>
      </c>
      <c r="C831" s="7">
        <v>1185732</v>
      </c>
      <c r="D831" s="8">
        <v>44360</v>
      </c>
      <c r="E831" s="7" t="s">
        <v>33</v>
      </c>
      <c r="F831" s="7" t="s">
        <v>49</v>
      </c>
      <c r="G831" s="7" t="s">
        <v>50</v>
      </c>
      <c r="H831" s="7" t="s">
        <v>20</v>
      </c>
      <c r="I831" s="9">
        <v>0.35000000000000003</v>
      </c>
      <c r="J831" s="10">
        <v>1500</v>
      </c>
      <c r="K831" s="11">
        <f t="shared" si="24"/>
        <v>525</v>
      </c>
      <c r="L831" s="11">
        <f t="shared" si="25"/>
        <v>183.75000000000003</v>
      </c>
      <c r="M831" s="12">
        <v>0.35000000000000003</v>
      </c>
      <c r="O831" s="17"/>
      <c r="P831" s="18"/>
      <c r="Q831" s="13"/>
      <c r="R831" s="14"/>
    </row>
    <row r="832" spans="1:18" ht="15.75" customHeight="1" x14ac:dyDescent="0.25">
      <c r="A832" s="1"/>
      <c r="B832" s="7" t="s">
        <v>14</v>
      </c>
      <c r="C832" s="7">
        <v>1185732</v>
      </c>
      <c r="D832" s="8">
        <v>44360</v>
      </c>
      <c r="E832" s="7" t="s">
        <v>33</v>
      </c>
      <c r="F832" s="7" t="s">
        <v>49</v>
      </c>
      <c r="G832" s="7" t="s">
        <v>50</v>
      </c>
      <c r="H832" s="7" t="s">
        <v>21</v>
      </c>
      <c r="I832" s="9">
        <v>0.5</v>
      </c>
      <c r="J832" s="10">
        <v>1500</v>
      </c>
      <c r="K832" s="11">
        <f t="shared" si="24"/>
        <v>750</v>
      </c>
      <c r="L832" s="11">
        <f t="shared" si="25"/>
        <v>225</v>
      </c>
      <c r="M832" s="12">
        <v>0.3</v>
      </c>
      <c r="O832" s="17"/>
      <c r="P832" s="18"/>
      <c r="Q832" s="13"/>
      <c r="R832" s="14"/>
    </row>
    <row r="833" spans="1:18" ht="15.75" customHeight="1" x14ac:dyDescent="0.25">
      <c r="A833" s="1"/>
      <c r="B833" s="7" t="s">
        <v>14</v>
      </c>
      <c r="C833" s="7">
        <v>1185732</v>
      </c>
      <c r="D833" s="8">
        <v>44360</v>
      </c>
      <c r="E833" s="7" t="s">
        <v>33</v>
      </c>
      <c r="F833" s="7" t="s">
        <v>49</v>
      </c>
      <c r="G833" s="7" t="s">
        <v>50</v>
      </c>
      <c r="H833" s="7" t="s">
        <v>22</v>
      </c>
      <c r="I833" s="9">
        <v>0.55000000000000004</v>
      </c>
      <c r="J833" s="10">
        <v>3250</v>
      </c>
      <c r="K833" s="11">
        <f t="shared" si="24"/>
        <v>1787.5000000000002</v>
      </c>
      <c r="L833" s="11">
        <f t="shared" si="25"/>
        <v>804.37500000000011</v>
      </c>
      <c r="M833" s="12">
        <v>0.45</v>
      </c>
      <c r="O833" s="17"/>
      <c r="P833" s="18"/>
      <c r="Q833" s="13"/>
      <c r="R833" s="14"/>
    </row>
    <row r="834" spans="1:18" ht="15.75" customHeight="1" x14ac:dyDescent="0.25">
      <c r="A834" s="1"/>
      <c r="B834" s="7" t="s">
        <v>14</v>
      </c>
      <c r="C834" s="7">
        <v>1185732</v>
      </c>
      <c r="D834" s="8">
        <v>44389</v>
      </c>
      <c r="E834" s="7" t="s">
        <v>33</v>
      </c>
      <c r="F834" s="7" t="s">
        <v>49</v>
      </c>
      <c r="G834" s="7" t="s">
        <v>50</v>
      </c>
      <c r="H834" s="7" t="s">
        <v>17</v>
      </c>
      <c r="I834" s="9">
        <v>0.5</v>
      </c>
      <c r="J834" s="10">
        <v>5500</v>
      </c>
      <c r="K834" s="11">
        <f t="shared" si="24"/>
        <v>2750</v>
      </c>
      <c r="L834" s="11">
        <f t="shared" si="25"/>
        <v>962.50000000000011</v>
      </c>
      <c r="M834" s="12">
        <v>0.35000000000000003</v>
      </c>
      <c r="O834" s="17"/>
      <c r="P834" s="18"/>
      <c r="Q834" s="13"/>
      <c r="R834" s="14"/>
    </row>
    <row r="835" spans="1:18" ht="15.75" customHeight="1" x14ac:dyDescent="0.25">
      <c r="A835" s="1"/>
      <c r="B835" s="7" t="s">
        <v>14</v>
      </c>
      <c r="C835" s="7">
        <v>1185732</v>
      </c>
      <c r="D835" s="8">
        <v>44389</v>
      </c>
      <c r="E835" s="7" t="s">
        <v>33</v>
      </c>
      <c r="F835" s="7" t="s">
        <v>49</v>
      </c>
      <c r="G835" s="7" t="s">
        <v>50</v>
      </c>
      <c r="H835" s="7" t="s">
        <v>18</v>
      </c>
      <c r="I835" s="9">
        <v>0.45000000000000007</v>
      </c>
      <c r="J835" s="10">
        <v>3000</v>
      </c>
      <c r="K835" s="11">
        <f t="shared" si="24"/>
        <v>1350.0000000000002</v>
      </c>
      <c r="L835" s="11">
        <f t="shared" si="25"/>
        <v>405.00000000000006</v>
      </c>
      <c r="M835" s="12">
        <v>0.3</v>
      </c>
      <c r="O835" s="17"/>
      <c r="P835" s="18"/>
      <c r="Q835" s="13"/>
      <c r="R835" s="14"/>
    </row>
    <row r="836" spans="1:18" ht="15.75" customHeight="1" x14ac:dyDescent="0.25">
      <c r="A836" s="1"/>
      <c r="B836" s="7" t="s">
        <v>14</v>
      </c>
      <c r="C836" s="7">
        <v>1185732</v>
      </c>
      <c r="D836" s="8">
        <v>44389</v>
      </c>
      <c r="E836" s="7" t="s">
        <v>33</v>
      </c>
      <c r="F836" s="7" t="s">
        <v>49</v>
      </c>
      <c r="G836" s="7" t="s">
        <v>50</v>
      </c>
      <c r="H836" s="7" t="s">
        <v>19</v>
      </c>
      <c r="I836" s="9">
        <v>0.4</v>
      </c>
      <c r="J836" s="10">
        <v>2250</v>
      </c>
      <c r="K836" s="11">
        <f t="shared" si="24"/>
        <v>900</v>
      </c>
      <c r="L836" s="11">
        <f t="shared" si="25"/>
        <v>270</v>
      </c>
      <c r="M836" s="12">
        <v>0.3</v>
      </c>
      <c r="O836" s="17"/>
      <c r="P836" s="18"/>
      <c r="Q836" s="13"/>
      <c r="R836" s="14"/>
    </row>
    <row r="837" spans="1:18" ht="15.75" customHeight="1" x14ac:dyDescent="0.25">
      <c r="A837" s="1"/>
      <c r="B837" s="7" t="s">
        <v>14</v>
      </c>
      <c r="C837" s="7">
        <v>1185732</v>
      </c>
      <c r="D837" s="8">
        <v>44389</v>
      </c>
      <c r="E837" s="7" t="s">
        <v>33</v>
      </c>
      <c r="F837" s="7" t="s">
        <v>49</v>
      </c>
      <c r="G837" s="7" t="s">
        <v>50</v>
      </c>
      <c r="H837" s="7" t="s">
        <v>20</v>
      </c>
      <c r="I837" s="9">
        <v>0.4</v>
      </c>
      <c r="J837" s="10">
        <v>1750</v>
      </c>
      <c r="K837" s="11">
        <f t="shared" si="24"/>
        <v>700</v>
      </c>
      <c r="L837" s="11">
        <f t="shared" si="25"/>
        <v>245.00000000000003</v>
      </c>
      <c r="M837" s="12">
        <v>0.35000000000000003</v>
      </c>
      <c r="O837" s="17"/>
      <c r="P837" s="18"/>
      <c r="Q837" s="13"/>
      <c r="R837" s="14"/>
    </row>
    <row r="838" spans="1:18" ht="15.75" customHeight="1" x14ac:dyDescent="0.25">
      <c r="A838" s="1"/>
      <c r="B838" s="7" t="s">
        <v>14</v>
      </c>
      <c r="C838" s="7">
        <v>1185732</v>
      </c>
      <c r="D838" s="8">
        <v>44389</v>
      </c>
      <c r="E838" s="7" t="s">
        <v>33</v>
      </c>
      <c r="F838" s="7" t="s">
        <v>49</v>
      </c>
      <c r="G838" s="7" t="s">
        <v>50</v>
      </c>
      <c r="H838" s="7" t="s">
        <v>21</v>
      </c>
      <c r="I838" s="9">
        <v>0.5</v>
      </c>
      <c r="J838" s="10">
        <v>2000</v>
      </c>
      <c r="K838" s="11">
        <f t="shared" ref="K838:K901" si="26">I838*J838</f>
        <v>1000</v>
      </c>
      <c r="L838" s="11">
        <f t="shared" ref="L838:L901" si="27">K838*M838</f>
        <v>300</v>
      </c>
      <c r="M838" s="12">
        <v>0.3</v>
      </c>
      <c r="O838" s="17"/>
      <c r="P838" s="18"/>
      <c r="Q838" s="13"/>
      <c r="R838" s="14"/>
    </row>
    <row r="839" spans="1:18" ht="15.75" customHeight="1" x14ac:dyDescent="0.25">
      <c r="A839" s="1"/>
      <c r="B839" s="7" t="s">
        <v>14</v>
      </c>
      <c r="C839" s="7">
        <v>1185732</v>
      </c>
      <c r="D839" s="8">
        <v>44389</v>
      </c>
      <c r="E839" s="7" t="s">
        <v>33</v>
      </c>
      <c r="F839" s="7" t="s">
        <v>49</v>
      </c>
      <c r="G839" s="7" t="s">
        <v>50</v>
      </c>
      <c r="H839" s="7" t="s">
        <v>22</v>
      </c>
      <c r="I839" s="9">
        <v>0.55000000000000004</v>
      </c>
      <c r="J839" s="10">
        <v>3750</v>
      </c>
      <c r="K839" s="11">
        <f t="shared" si="26"/>
        <v>2062.5</v>
      </c>
      <c r="L839" s="11">
        <f t="shared" si="27"/>
        <v>928.125</v>
      </c>
      <c r="M839" s="12">
        <v>0.45</v>
      </c>
      <c r="O839" s="17"/>
      <c r="P839" s="18"/>
      <c r="Q839" s="13"/>
      <c r="R839" s="14"/>
    </row>
    <row r="840" spans="1:18" ht="15.75" customHeight="1" x14ac:dyDescent="0.25">
      <c r="A840" s="1"/>
      <c r="B840" s="7" t="s">
        <v>14</v>
      </c>
      <c r="C840" s="7">
        <v>1185732</v>
      </c>
      <c r="D840" s="8">
        <v>44421</v>
      </c>
      <c r="E840" s="7" t="s">
        <v>33</v>
      </c>
      <c r="F840" s="7" t="s">
        <v>49</v>
      </c>
      <c r="G840" s="7" t="s">
        <v>50</v>
      </c>
      <c r="H840" s="7" t="s">
        <v>17</v>
      </c>
      <c r="I840" s="9">
        <v>0.5</v>
      </c>
      <c r="J840" s="10">
        <v>5250</v>
      </c>
      <c r="K840" s="11">
        <f t="shared" si="26"/>
        <v>2625</v>
      </c>
      <c r="L840" s="11">
        <f t="shared" si="27"/>
        <v>918.75000000000011</v>
      </c>
      <c r="M840" s="12">
        <v>0.35000000000000003</v>
      </c>
      <c r="O840" s="17"/>
      <c r="P840" s="18"/>
      <c r="Q840" s="13"/>
      <c r="R840" s="14"/>
    </row>
    <row r="841" spans="1:18" ht="15.75" customHeight="1" x14ac:dyDescent="0.25">
      <c r="A841" s="1"/>
      <c r="B841" s="7" t="s">
        <v>14</v>
      </c>
      <c r="C841" s="7">
        <v>1185732</v>
      </c>
      <c r="D841" s="8">
        <v>44421</v>
      </c>
      <c r="E841" s="7" t="s">
        <v>33</v>
      </c>
      <c r="F841" s="7" t="s">
        <v>49</v>
      </c>
      <c r="G841" s="7" t="s">
        <v>50</v>
      </c>
      <c r="H841" s="7" t="s">
        <v>18</v>
      </c>
      <c r="I841" s="9">
        <v>0.45000000000000007</v>
      </c>
      <c r="J841" s="10">
        <v>3000</v>
      </c>
      <c r="K841" s="11">
        <f t="shared" si="26"/>
        <v>1350.0000000000002</v>
      </c>
      <c r="L841" s="11">
        <f t="shared" si="27"/>
        <v>405.00000000000006</v>
      </c>
      <c r="M841" s="12">
        <v>0.3</v>
      </c>
      <c r="O841" s="17"/>
      <c r="P841" s="18"/>
      <c r="Q841" s="13"/>
      <c r="R841" s="14"/>
    </row>
    <row r="842" spans="1:18" ht="15.75" customHeight="1" x14ac:dyDescent="0.25">
      <c r="A842" s="1"/>
      <c r="B842" s="7" t="s">
        <v>14</v>
      </c>
      <c r="C842" s="7">
        <v>1185732</v>
      </c>
      <c r="D842" s="8">
        <v>44421</v>
      </c>
      <c r="E842" s="7" t="s">
        <v>33</v>
      </c>
      <c r="F842" s="7" t="s">
        <v>49</v>
      </c>
      <c r="G842" s="7" t="s">
        <v>50</v>
      </c>
      <c r="H842" s="7" t="s">
        <v>19</v>
      </c>
      <c r="I842" s="9">
        <v>0.4</v>
      </c>
      <c r="J842" s="10">
        <v>2250</v>
      </c>
      <c r="K842" s="11">
        <f t="shared" si="26"/>
        <v>900</v>
      </c>
      <c r="L842" s="11">
        <f t="shared" si="27"/>
        <v>270</v>
      </c>
      <c r="M842" s="12">
        <v>0.3</v>
      </c>
      <c r="O842" s="17"/>
      <c r="P842" s="18"/>
      <c r="Q842" s="13"/>
      <c r="R842" s="14"/>
    </row>
    <row r="843" spans="1:18" ht="15.75" customHeight="1" x14ac:dyDescent="0.25">
      <c r="A843" s="1"/>
      <c r="B843" s="7" t="s">
        <v>14</v>
      </c>
      <c r="C843" s="7">
        <v>1185732</v>
      </c>
      <c r="D843" s="8">
        <v>44421</v>
      </c>
      <c r="E843" s="7" t="s">
        <v>33</v>
      </c>
      <c r="F843" s="7" t="s">
        <v>49</v>
      </c>
      <c r="G843" s="7" t="s">
        <v>50</v>
      </c>
      <c r="H843" s="7" t="s">
        <v>20</v>
      </c>
      <c r="I843" s="9">
        <v>0.35000000000000003</v>
      </c>
      <c r="J843" s="10">
        <v>1750</v>
      </c>
      <c r="K843" s="11">
        <f t="shared" si="26"/>
        <v>612.50000000000011</v>
      </c>
      <c r="L843" s="11">
        <f t="shared" si="27"/>
        <v>214.37500000000006</v>
      </c>
      <c r="M843" s="12">
        <v>0.35000000000000003</v>
      </c>
      <c r="O843" s="17"/>
      <c r="P843" s="18"/>
      <c r="Q843" s="13"/>
      <c r="R843" s="14"/>
    </row>
    <row r="844" spans="1:18" ht="15.75" customHeight="1" x14ac:dyDescent="0.25">
      <c r="A844" s="1"/>
      <c r="B844" s="7" t="s">
        <v>14</v>
      </c>
      <c r="C844" s="7">
        <v>1185732</v>
      </c>
      <c r="D844" s="8">
        <v>44421</v>
      </c>
      <c r="E844" s="7" t="s">
        <v>33</v>
      </c>
      <c r="F844" s="7" t="s">
        <v>49</v>
      </c>
      <c r="G844" s="7" t="s">
        <v>50</v>
      </c>
      <c r="H844" s="7" t="s">
        <v>21</v>
      </c>
      <c r="I844" s="9">
        <v>0.45</v>
      </c>
      <c r="J844" s="10">
        <v>1500</v>
      </c>
      <c r="K844" s="11">
        <f t="shared" si="26"/>
        <v>675</v>
      </c>
      <c r="L844" s="11">
        <f t="shared" si="27"/>
        <v>202.5</v>
      </c>
      <c r="M844" s="12">
        <v>0.3</v>
      </c>
      <c r="O844" s="17"/>
      <c r="P844" s="18"/>
      <c r="Q844" s="13"/>
      <c r="R844" s="14"/>
    </row>
    <row r="845" spans="1:18" ht="15.75" customHeight="1" x14ac:dyDescent="0.25">
      <c r="A845" s="1"/>
      <c r="B845" s="7" t="s">
        <v>14</v>
      </c>
      <c r="C845" s="7">
        <v>1185732</v>
      </c>
      <c r="D845" s="8">
        <v>44421</v>
      </c>
      <c r="E845" s="7" t="s">
        <v>33</v>
      </c>
      <c r="F845" s="7" t="s">
        <v>49</v>
      </c>
      <c r="G845" s="7" t="s">
        <v>50</v>
      </c>
      <c r="H845" s="7" t="s">
        <v>22</v>
      </c>
      <c r="I845" s="9">
        <v>0.5</v>
      </c>
      <c r="J845" s="10">
        <v>3250</v>
      </c>
      <c r="K845" s="11">
        <f t="shared" si="26"/>
        <v>1625</v>
      </c>
      <c r="L845" s="11">
        <f t="shared" si="27"/>
        <v>731.25</v>
      </c>
      <c r="M845" s="12">
        <v>0.45</v>
      </c>
      <c r="O845" s="17"/>
      <c r="P845" s="18"/>
      <c r="Q845" s="13"/>
      <c r="R845" s="14"/>
    </row>
    <row r="846" spans="1:18" ht="15.75" customHeight="1" x14ac:dyDescent="0.25">
      <c r="A846" s="1"/>
      <c r="B846" s="7" t="s">
        <v>14</v>
      </c>
      <c r="C846" s="7">
        <v>1185732</v>
      </c>
      <c r="D846" s="8">
        <v>44453</v>
      </c>
      <c r="E846" s="7" t="s">
        <v>33</v>
      </c>
      <c r="F846" s="7" t="s">
        <v>49</v>
      </c>
      <c r="G846" s="7" t="s">
        <v>50</v>
      </c>
      <c r="H846" s="7" t="s">
        <v>17</v>
      </c>
      <c r="I846" s="9">
        <v>0.45</v>
      </c>
      <c r="J846" s="10">
        <v>4500</v>
      </c>
      <c r="K846" s="11">
        <f t="shared" si="26"/>
        <v>2025</v>
      </c>
      <c r="L846" s="11">
        <f t="shared" si="27"/>
        <v>708.75000000000011</v>
      </c>
      <c r="M846" s="12">
        <v>0.35000000000000003</v>
      </c>
      <c r="O846" s="17"/>
      <c r="P846" s="18"/>
      <c r="Q846" s="13"/>
      <c r="R846" s="14"/>
    </row>
    <row r="847" spans="1:18" ht="15.75" customHeight="1" x14ac:dyDescent="0.25">
      <c r="A847" s="1"/>
      <c r="B847" s="7" t="s">
        <v>14</v>
      </c>
      <c r="C847" s="7">
        <v>1185732</v>
      </c>
      <c r="D847" s="8">
        <v>44453</v>
      </c>
      <c r="E847" s="7" t="s">
        <v>33</v>
      </c>
      <c r="F847" s="7" t="s">
        <v>49</v>
      </c>
      <c r="G847" s="7" t="s">
        <v>50</v>
      </c>
      <c r="H847" s="7" t="s">
        <v>18</v>
      </c>
      <c r="I847" s="9">
        <v>0.40000000000000008</v>
      </c>
      <c r="J847" s="10">
        <v>2500</v>
      </c>
      <c r="K847" s="11">
        <f t="shared" si="26"/>
        <v>1000.0000000000002</v>
      </c>
      <c r="L847" s="11">
        <f t="shared" si="27"/>
        <v>300.00000000000006</v>
      </c>
      <c r="M847" s="12">
        <v>0.3</v>
      </c>
      <c r="O847" s="17"/>
      <c r="P847" s="18"/>
      <c r="Q847" s="13"/>
      <c r="R847" s="14"/>
    </row>
    <row r="848" spans="1:18" ht="15.75" customHeight="1" x14ac:dyDescent="0.25">
      <c r="A848" s="1"/>
      <c r="B848" s="7" t="s">
        <v>14</v>
      </c>
      <c r="C848" s="7">
        <v>1185732</v>
      </c>
      <c r="D848" s="8">
        <v>44453</v>
      </c>
      <c r="E848" s="7" t="s">
        <v>33</v>
      </c>
      <c r="F848" s="7" t="s">
        <v>49</v>
      </c>
      <c r="G848" s="7" t="s">
        <v>50</v>
      </c>
      <c r="H848" s="7" t="s">
        <v>19</v>
      </c>
      <c r="I848" s="9">
        <v>0.25</v>
      </c>
      <c r="J848" s="10">
        <v>1500</v>
      </c>
      <c r="K848" s="11">
        <f t="shared" si="26"/>
        <v>375</v>
      </c>
      <c r="L848" s="11">
        <f t="shared" si="27"/>
        <v>112.5</v>
      </c>
      <c r="M848" s="12">
        <v>0.3</v>
      </c>
      <c r="O848" s="17"/>
      <c r="P848" s="18"/>
      <c r="Q848" s="13"/>
      <c r="R848" s="14"/>
    </row>
    <row r="849" spans="1:18" ht="15.75" customHeight="1" x14ac:dyDescent="0.25">
      <c r="A849" s="1"/>
      <c r="B849" s="7" t="s">
        <v>14</v>
      </c>
      <c r="C849" s="7">
        <v>1185732</v>
      </c>
      <c r="D849" s="8">
        <v>44453</v>
      </c>
      <c r="E849" s="7" t="s">
        <v>33</v>
      </c>
      <c r="F849" s="7" t="s">
        <v>49</v>
      </c>
      <c r="G849" s="7" t="s">
        <v>50</v>
      </c>
      <c r="H849" s="7" t="s">
        <v>20</v>
      </c>
      <c r="I849" s="9">
        <v>0.25</v>
      </c>
      <c r="J849" s="10">
        <v>1250</v>
      </c>
      <c r="K849" s="11">
        <f t="shared" si="26"/>
        <v>312.5</v>
      </c>
      <c r="L849" s="11">
        <f t="shared" si="27"/>
        <v>109.37500000000001</v>
      </c>
      <c r="M849" s="12">
        <v>0.35000000000000003</v>
      </c>
      <c r="O849" s="17"/>
      <c r="P849" s="18"/>
      <c r="Q849" s="13"/>
      <c r="R849" s="14"/>
    </row>
    <row r="850" spans="1:18" ht="15.75" customHeight="1" x14ac:dyDescent="0.25">
      <c r="A850" s="1"/>
      <c r="B850" s="7" t="s">
        <v>14</v>
      </c>
      <c r="C850" s="7">
        <v>1185732</v>
      </c>
      <c r="D850" s="8">
        <v>44453</v>
      </c>
      <c r="E850" s="7" t="s">
        <v>33</v>
      </c>
      <c r="F850" s="7" t="s">
        <v>49</v>
      </c>
      <c r="G850" s="7" t="s">
        <v>50</v>
      </c>
      <c r="H850" s="7" t="s">
        <v>21</v>
      </c>
      <c r="I850" s="9">
        <v>0.35</v>
      </c>
      <c r="J850" s="10">
        <v>1250</v>
      </c>
      <c r="K850" s="11">
        <f t="shared" si="26"/>
        <v>437.5</v>
      </c>
      <c r="L850" s="11">
        <f t="shared" si="27"/>
        <v>131.25</v>
      </c>
      <c r="M850" s="12">
        <v>0.3</v>
      </c>
      <c r="O850" s="17"/>
      <c r="P850" s="18"/>
      <c r="Q850" s="13"/>
      <c r="R850" s="14"/>
    </row>
    <row r="851" spans="1:18" ht="15.75" customHeight="1" x14ac:dyDescent="0.25">
      <c r="A851" s="1"/>
      <c r="B851" s="7" t="s">
        <v>14</v>
      </c>
      <c r="C851" s="7">
        <v>1185732</v>
      </c>
      <c r="D851" s="8">
        <v>44453</v>
      </c>
      <c r="E851" s="7" t="s">
        <v>33</v>
      </c>
      <c r="F851" s="7" t="s">
        <v>49</v>
      </c>
      <c r="G851" s="7" t="s">
        <v>50</v>
      </c>
      <c r="H851" s="7" t="s">
        <v>22</v>
      </c>
      <c r="I851" s="9">
        <v>0.4</v>
      </c>
      <c r="J851" s="10">
        <v>2000</v>
      </c>
      <c r="K851" s="11">
        <f t="shared" si="26"/>
        <v>800</v>
      </c>
      <c r="L851" s="11">
        <f t="shared" si="27"/>
        <v>360</v>
      </c>
      <c r="M851" s="12">
        <v>0.45</v>
      </c>
      <c r="O851" s="17"/>
      <c r="P851" s="18"/>
      <c r="Q851" s="13"/>
      <c r="R851" s="14"/>
    </row>
    <row r="852" spans="1:18" ht="15.75" customHeight="1" x14ac:dyDescent="0.25">
      <c r="A852" s="1"/>
      <c r="B852" s="7" t="s">
        <v>14</v>
      </c>
      <c r="C852" s="7">
        <v>1185732</v>
      </c>
      <c r="D852" s="8">
        <v>44482</v>
      </c>
      <c r="E852" s="7" t="s">
        <v>33</v>
      </c>
      <c r="F852" s="7" t="s">
        <v>49</v>
      </c>
      <c r="G852" s="7" t="s">
        <v>50</v>
      </c>
      <c r="H852" s="7" t="s">
        <v>17</v>
      </c>
      <c r="I852" s="9">
        <v>0.44999999999999996</v>
      </c>
      <c r="J852" s="10">
        <v>3750</v>
      </c>
      <c r="K852" s="11">
        <f t="shared" si="26"/>
        <v>1687.4999999999998</v>
      </c>
      <c r="L852" s="11">
        <f t="shared" si="27"/>
        <v>590.625</v>
      </c>
      <c r="M852" s="12">
        <v>0.35000000000000003</v>
      </c>
      <c r="O852" s="17"/>
      <c r="P852" s="18"/>
      <c r="Q852" s="13"/>
      <c r="R852" s="14"/>
    </row>
    <row r="853" spans="1:18" ht="15.75" customHeight="1" x14ac:dyDescent="0.25">
      <c r="A853" s="1"/>
      <c r="B853" s="7" t="s">
        <v>14</v>
      </c>
      <c r="C853" s="7">
        <v>1185732</v>
      </c>
      <c r="D853" s="8">
        <v>44482</v>
      </c>
      <c r="E853" s="7" t="s">
        <v>33</v>
      </c>
      <c r="F853" s="7" t="s">
        <v>49</v>
      </c>
      <c r="G853" s="7" t="s">
        <v>50</v>
      </c>
      <c r="H853" s="7" t="s">
        <v>18</v>
      </c>
      <c r="I853" s="9">
        <v>0.35</v>
      </c>
      <c r="J853" s="10">
        <v>2000</v>
      </c>
      <c r="K853" s="11">
        <f t="shared" si="26"/>
        <v>700</v>
      </c>
      <c r="L853" s="11">
        <f t="shared" si="27"/>
        <v>210</v>
      </c>
      <c r="M853" s="12">
        <v>0.3</v>
      </c>
      <c r="O853" s="17"/>
      <c r="P853" s="18"/>
      <c r="Q853" s="13"/>
      <c r="R853" s="14"/>
    </row>
    <row r="854" spans="1:18" ht="15.75" customHeight="1" x14ac:dyDescent="0.25">
      <c r="A854" s="1"/>
      <c r="B854" s="7" t="s">
        <v>14</v>
      </c>
      <c r="C854" s="7">
        <v>1185732</v>
      </c>
      <c r="D854" s="8">
        <v>44482</v>
      </c>
      <c r="E854" s="7" t="s">
        <v>33</v>
      </c>
      <c r="F854" s="7" t="s">
        <v>49</v>
      </c>
      <c r="G854" s="7" t="s">
        <v>50</v>
      </c>
      <c r="H854" s="7" t="s">
        <v>19</v>
      </c>
      <c r="I854" s="9">
        <v>0.35</v>
      </c>
      <c r="J854" s="10">
        <v>1000</v>
      </c>
      <c r="K854" s="11">
        <f t="shared" si="26"/>
        <v>350</v>
      </c>
      <c r="L854" s="11">
        <f t="shared" si="27"/>
        <v>105</v>
      </c>
      <c r="M854" s="12">
        <v>0.3</v>
      </c>
      <c r="O854" s="17"/>
      <c r="P854" s="18"/>
      <c r="Q854" s="13"/>
      <c r="R854" s="14"/>
    </row>
    <row r="855" spans="1:18" ht="15.75" customHeight="1" x14ac:dyDescent="0.25">
      <c r="A855" s="1"/>
      <c r="B855" s="7" t="s">
        <v>14</v>
      </c>
      <c r="C855" s="7">
        <v>1185732</v>
      </c>
      <c r="D855" s="8">
        <v>44482</v>
      </c>
      <c r="E855" s="7" t="s">
        <v>33</v>
      </c>
      <c r="F855" s="7" t="s">
        <v>49</v>
      </c>
      <c r="G855" s="7" t="s">
        <v>50</v>
      </c>
      <c r="H855" s="7" t="s">
        <v>20</v>
      </c>
      <c r="I855" s="9">
        <v>0.35</v>
      </c>
      <c r="J855" s="10">
        <v>750</v>
      </c>
      <c r="K855" s="11">
        <f t="shared" si="26"/>
        <v>262.5</v>
      </c>
      <c r="L855" s="11">
        <f t="shared" si="27"/>
        <v>91.875000000000014</v>
      </c>
      <c r="M855" s="12">
        <v>0.35000000000000003</v>
      </c>
      <c r="O855" s="17"/>
      <c r="P855" s="18"/>
      <c r="Q855" s="13"/>
      <c r="R855" s="14"/>
    </row>
    <row r="856" spans="1:18" ht="15.75" customHeight="1" x14ac:dyDescent="0.25">
      <c r="A856" s="1"/>
      <c r="B856" s="7" t="s">
        <v>14</v>
      </c>
      <c r="C856" s="7">
        <v>1185732</v>
      </c>
      <c r="D856" s="8">
        <v>44482</v>
      </c>
      <c r="E856" s="7" t="s">
        <v>33</v>
      </c>
      <c r="F856" s="7" t="s">
        <v>49</v>
      </c>
      <c r="G856" s="7" t="s">
        <v>50</v>
      </c>
      <c r="H856" s="7" t="s">
        <v>21</v>
      </c>
      <c r="I856" s="9">
        <v>0.44999999999999996</v>
      </c>
      <c r="J856" s="10">
        <v>750</v>
      </c>
      <c r="K856" s="11">
        <f t="shared" si="26"/>
        <v>337.49999999999994</v>
      </c>
      <c r="L856" s="11">
        <f t="shared" si="27"/>
        <v>101.24999999999999</v>
      </c>
      <c r="M856" s="12">
        <v>0.3</v>
      </c>
      <c r="O856" s="17"/>
      <c r="P856" s="18"/>
      <c r="Q856" s="13"/>
      <c r="R856" s="14"/>
    </row>
    <row r="857" spans="1:18" ht="15.75" customHeight="1" x14ac:dyDescent="0.25">
      <c r="A857" s="1"/>
      <c r="B857" s="7" t="s">
        <v>14</v>
      </c>
      <c r="C857" s="7">
        <v>1185732</v>
      </c>
      <c r="D857" s="8">
        <v>44482</v>
      </c>
      <c r="E857" s="7" t="s">
        <v>33</v>
      </c>
      <c r="F857" s="7" t="s">
        <v>49</v>
      </c>
      <c r="G857" s="7" t="s">
        <v>50</v>
      </c>
      <c r="H857" s="7" t="s">
        <v>22</v>
      </c>
      <c r="I857" s="9">
        <v>0.49999999999999989</v>
      </c>
      <c r="J857" s="10">
        <v>2000</v>
      </c>
      <c r="K857" s="11">
        <f t="shared" si="26"/>
        <v>999.99999999999977</v>
      </c>
      <c r="L857" s="11">
        <f t="shared" si="27"/>
        <v>449.99999999999989</v>
      </c>
      <c r="M857" s="12">
        <v>0.45</v>
      </c>
      <c r="O857" s="17"/>
      <c r="P857" s="18"/>
      <c r="Q857" s="13"/>
      <c r="R857" s="14"/>
    </row>
    <row r="858" spans="1:18" ht="15.75" customHeight="1" x14ac:dyDescent="0.25">
      <c r="A858" s="1"/>
      <c r="B858" s="7" t="s">
        <v>14</v>
      </c>
      <c r="C858" s="7">
        <v>1185732</v>
      </c>
      <c r="D858" s="8">
        <v>44513</v>
      </c>
      <c r="E858" s="7" t="s">
        <v>33</v>
      </c>
      <c r="F858" s="7" t="s">
        <v>49</v>
      </c>
      <c r="G858" s="7" t="s">
        <v>50</v>
      </c>
      <c r="H858" s="7" t="s">
        <v>17</v>
      </c>
      <c r="I858" s="9">
        <v>0.5</v>
      </c>
      <c r="J858" s="10">
        <v>3500</v>
      </c>
      <c r="K858" s="11">
        <f t="shared" si="26"/>
        <v>1750</v>
      </c>
      <c r="L858" s="11">
        <f t="shared" si="27"/>
        <v>612.50000000000011</v>
      </c>
      <c r="M858" s="12">
        <v>0.35000000000000003</v>
      </c>
      <c r="O858" s="17"/>
      <c r="P858" s="18"/>
      <c r="Q858" s="13"/>
      <c r="R858" s="14"/>
    </row>
    <row r="859" spans="1:18" ht="15.75" customHeight="1" x14ac:dyDescent="0.25">
      <c r="A859" s="1"/>
      <c r="B859" s="7" t="s">
        <v>14</v>
      </c>
      <c r="C859" s="7">
        <v>1185732</v>
      </c>
      <c r="D859" s="8">
        <v>44513</v>
      </c>
      <c r="E859" s="7" t="s">
        <v>33</v>
      </c>
      <c r="F859" s="7" t="s">
        <v>49</v>
      </c>
      <c r="G859" s="7" t="s">
        <v>50</v>
      </c>
      <c r="H859" s="7" t="s">
        <v>18</v>
      </c>
      <c r="I859" s="9">
        <v>0.4</v>
      </c>
      <c r="J859" s="10">
        <v>2000</v>
      </c>
      <c r="K859" s="11">
        <f t="shared" si="26"/>
        <v>800</v>
      </c>
      <c r="L859" s="11">
        <f t="shared" si="27"/>
        <v>240</v>
      </c>
      <c r="M859" s="12">
        <v>0.3</v>
      </c>
      <c r="O859" s="17"/>
      <c r="P859" s="18"/>
      <c r="Q859" s="13"/>
      <c r="R859" s="14"/>
    </row>
    <row r="860" spans="1:18" ht="15.75" customHeight="1" x14ac:dyDescent="0.25">
      <c r="A860" s="1"/>
      <c r="B860" s="7" t="s">
        <v>14</v>
      </c>
      <c r="C860" s="7">
        <v>1185732</v>
      </c>
      <c r="D860" s="8">
        <v>44513</v>
      </c>
      <c r="E860" s="7" t="s">
        <v>33</v>
      </c>
      <c r="F860" s="7" t="s">
        <v>49</v>
      </c>
      <c r="G860" s="7" t="s">
        <v>50</v>
      </c>
      <c r="H860" s="7" t="s">
        <v>19</v>
      </c>
      <c r="I860" s="9">
        <v>0.4</v>
      </c>
      <c r="J860" s="10">
        <v>1450</v>
      </c>
      <c r="K860" s="11">
        <f t="shared" si="26"/>
        <v>580</v>
      </c>
      <c r="L860" s="11">
        <f t="shared" si="27"/>
        <v>174</v>
      </c>
      <c r="M860" s="12">
        <v>0.3</v>
      </c>
      <c r="O860" s="17"/>
      <c r="P860" s="18"/>
      <c r="Q860" s="13"/>
      <c r="R860" s="14"/>
    </row>
    <row r="861" spans="1:18" ht="15.75" customHeight="1" x14ac:dyDescent="0.25">
      <c r="A861" s="1"/>
      <c r="B861" s="7" t="s">
        <v>14</v>
      </c>
      <c r="C861" s="7">
        <v>1185732</v>
      </c>
      <c r="D861" s="8">
        <v>44513</v>
      </c>
      <c r="E861" s="7" t="s">
        <v>33</v>
      </c>
      <c r="F861" s="7" t="s">
        <v>49</v>
      </c>
      <c r="G861" s="7" t="s">
        <v>50</v>
      </c>
      <c r="H861" s="7" t="s">
        <v>20</v>
      </c>
      <c r="I861" s="9">
        <v>0.4</v>
      </c>
      <c r="J861" s="10">
        <v>1500</v>
      </c>
      <c r="K861" s="11">
        <f t="shared" si="26"/>
        <v>600</v>
      </c>
      <c r="L861" s="11">
        <f t="shared" si="27"/>
        <v>210.00000000000003</v>
      </c>
      <c r="M861" s="12">
        <v>0.35000000000000003</v>
      </c>
      <c r="O861" s="17"/>
      <c r="P861" s="18"/>
      <c r="Q861" s="13"/>
      <c r="R861" s="14"/>
    </row>
    <row r="862" spans="1:18" ht="15.75" customHeight="1" x14ac:dyDescent="0.25">
      <c r="A862" s="1"/>
      <c r="B862" s="7" t="s">
        <v>14</v>
      </c>
      <c r="C862" s="7">
        <v>1185732</v>
      </c>
      <c r="D862" s="8">
        <v>44513</v>
      </c>
      <c r="E862" s="7" t="s">
        <v>33</v>
      </c>
      <c r="F862" s="7" t="s">
        <v>49</v>
      </c>
      <c r="G862" s="7" t="s">
        <v>50</v>
      </c>
      <c r="H862" s="7" t="s">
        <v>21</v>
      </c>
      <c r="I862" s="9">
        <v>0.54999999999999993</v>
      </c>
      <c r="J862" s="10">
        <v>1250</v>
      </c>
      <c r="K862" s="11">
        <f t="shared" si="26"/>
        <v>687.49999999999989</v>
      </c>
      <c r="L862" s="11">
        <f t="shared" si="27"/>
        <v>206.24999999999997</v>
      </c>
      <c r="M862" s="12">
        <v>0.3</v>
      </c>
      <c r="O862" s="17"/>
      <c r="P862" s="18"/>
      <c r="Q862" s="13"/>
      <c r="R862" s="14"/>
    </row>
    <row r="863" spans="1:18" ht="15.75" customHeight="1" x14ac:dyDescent="0.25">
      <c r="A863" s="1"/>
      <c r="B863" s="7" t="s">
        <v>14</v>
      </c>
      <c r="C863" s="7">
        <v>1185732</v>
      </c>
      <c r="D863" s="8">
        <v>44513</v>
      </c>
      <c r="E863" s="7" t="s">
        <v>33</v>
      </c>
      <c r="F863" s="7" t="s">
        <v>49</v>
      </c>
      <c r="G863" s="7" t="s">
        <v>50</v>
      </c>
      <c r="H863" s="7" t="s">
        <v>22</v>
      </c>
      <c r="I863" s="9">
        <v>0.59999999999999987</v>
      </c>
      <c r="J863" s="10">
        <v>2250</v>
      </c>
      <c r="K863" s="11">
        <f t="shared" si="26"/>
        <v>1349.9999999999998</v>
      </c>
      <c r="L863" s="11">
        <f t="shared" si="27"/>
        <v>607.49999999999989</v>
      </c>
      <c r="M863" s="12">
        <v>0.45</v>
      </c>
      <c r="O863" s="17"/>
      <c r="P863" s="18"/>
      <c r="Q863" s="13"/>
      <c r="R863" s="14"/>
    </row>
    <row r="864" spans="1:18" ht="15.75" customHeight="1" x14ac:dyDescent="0.25">
      <c r="A864" s="1"/>
      <c r="B864" s="7" t="s">
        <v>14</v>
      </c>
      <c r="C864" s="7">
        <v>1185732</v>
      </c>
      <c r="D864" s="8">
        <v>44542</v>
      </c>
      <c r="E864" s="7" t="s">
        <v>33</v>
      </c>
      <c r="F864" s="7" t="s">
        <v>49</v>
      </c>
      <c r="G864" s="7" t="s">
        <v>50</v>
      </c>
      <c r="H864" s="7" t="s">
        <v>17</v>
      </c>
      <c r="I864" s="9">
        <v>0.54999999999999993</v>
      </c>
      <c r="J864" s="10">
        <v>4750</v>
      </c>
      <c r="K864" s="11">
        <f t="shared" si="26"/>
        <v>2612.4999999999995</v>
      </c>
      <c r="L864" s="11">
        <f t="shared" si="27"/>
        <v>914.37499999999989</v>
      </c>
      <c r="M864" s="12">
        <v>0.35000000000000003</v>
      </c>
      <c r="O864" s="17"/>
      <c r="P864" s="18"/>
      <c r="Q864" s="13"/>
      <c r="R864" s="14"/>
    </row>
    <row r="865" spans="1:18" ht="15.75" customHeight="1" x14ac:dyDescent="0.25">
      <c r="A865" s="1"/>
      <c r="B865" s="7" t="s">
        <v>14</v>
      </c>
      <c r="C865" s="7">
        <v>1185732</v>
      </c>
      <c r="D865" s="8">
        <v>44542</v>
      </c>
      <c r="E865" s="7" t="s">
        <v>33</v>
      </c>
      <c r="F865" s="7" t="s">
        <v>49</v>
      </c>
      <c r="G865" s="7" t="s">
        <v>50</v>
      </c>
      <c r="H865" s="7" t="s">
        <v>18</v>
      </c>
      <c r="I865" s="9">
        <v>0.45</v>
      </c>
      <c r="J865" s="10">
        <v>2750</v>
      </c>
      <c r="K865" s="11">
        <f t="shared" si="26"/>
        <v>1237.5</v>
      </c>
      <c r="L865" s="11">
        <f t="shared" si="27"/>
        <v>371.25</v>
      </c>
      <c r="M865" s="12">
        <v>0.3</v>
      </c>
      <c r="O865" s="17"/>
      <c r="P865" s="18"/>
      <c r="Q865" s="13"/>
      <c r="R865" s="14"/>
    </row>
    <row r="866" spans="1:18" ht="15.75" customHeight="1" x14ac:dyDescent="0.25">
      <c r="A866" s="1"/>
      <c r="B866" s="7" t="s">
        <v>14</v>
      </c>
      <c r="C866" s="7">
        <v>1185732</v>
      </c>
      <c r="D866" s="8">
        <v>44542</v>
      </c>
      <c r="E866" s="7" t="s">
        <v>33</v>
      </c>
      <c r="F866" s="7" t="s">
        <v>49</v>
      </c>
      <c r="G866" s="7" t="s">
        <v>50</v>
      </c>
      <c r="H866" s="7" t="s">
        <v>19</v>
      </c>
      <c r="I866" s="9">
        <v>0.45</v>
      </c>
      <c r="J866" s="10">
        <v>2250</v>
      </c>
      <c r="K866" s="11">
        <f t="shared" si="26"/>
        <v>1012.5</v>
      </c>
      <c r="L866" s="11">
        <f t="shared" si="27"/>
        <v>303.75</v>
      </c>
      <c r="M866" s="12">
        <v>0.3</v>
      </c>
      <c r="O866" s="17"/>
      <c r="P866" s="18"/>
      <c r="Q866" s="13"/>
      <c r="R866" s="14"/>
    </row>
    <row r="867" spans="1:18" ht="15.75" customHeight="1" x14ac:dyDescent="0.25">
      <c r="A867" s="1"/>
      <c r="B867" s="7" t="s">
        <v>14</v>
      </c>
      <c r="C867" s="7">
        <v>1185732</v>
      </c>
      <c r="D867" s="8">
        <v>44542</v>
      </c>
      <c r="E867" s="7" t="s">
        <v>33</v>
      </c>
      <c r="F867" s="7" t="s">
        <v>49</v>
      </c>
      <c r="G867" s="7" t="s">
        <v>50</v>
      </c>
      <c r="H867" s="7" t="s">
        <v>20</v>
      </c>
      <c r="I867" s="9">
        <v>0.45</v>
      </c>
      <c r="J867" s="10">
        <v>1750</v>
      </c>
      <c r="K867" s="11">
        <f t="shared" si="26"/>
        <v>787.5</v>
      </c>
      <c r="L867" s="11">
        <f t="shared" si="27"/>
        <v>275.625</v>
      </c>
      <c r="M867" s="12">
        <v>0.35000000000000003</v>
      </c>
      <c r="O867" s="17"/>
      <c r="P867" s="18"/>
      <c r="Q867" s="13"/>
      <c r="R867" s="14"/>
    </row>
    <row r="868" spans="1:18" ht="15.75" customHeight="1" x14ac:dyDescent="0.25">
      <c r="A868" s="1"/>
      <c r="B868" s="7" t="s">
        <v>14</v>
      </c>
      <c r="C868" s="7">
        <v>1185732</v>
      </c>
      <c r="D868" s="8">
        <v>44542</v>
      </c>
      <c r="E868" s="7" t="s">
        <v>33</v>
      </c>
      <c r="F868" s="7" t="s">
        <v>49</v>
      </c>
      <c r="G868" s="7" t="s">
        <v>50</v>
      </c>
      <c r="H868" s="7" t="s">
        <v>21</v>
      </c>
      <c r="I868" s="9">
        <v>0.54999999999999993</v>
      </c>
      <c r="J868" s="10">
        <v>1750</v>
      </c>
      <c r="K868" s="11">
        <f t="shared" si="26"/>
        <v>962.49999999999989</v>
      </c>
      <c r="L868" s="11">
        <f t="shared" si="27"/>
        <v>288.74999999999994</v>
      </c>
      <c r="M868" s="12">
        <v>0.3</v>
      </c>
      <c r="O868" s="17"/>
      <c r="P868" s="18"/>
      <c r="Q868" s="13"/>
      <c r="R868" s="14"/>
    </row>
    <row r="869" spans="1:18" ht="15.75" customHeight="1" x14ac:dyDescent="0.25">
      <c r="A869" s="1"/>
      <c r="B869" s="7" t="s">
        <v>14</v>
      </c>
      <c r="C869" s="7">
        <v>1185732</v>
      </c>
      <c r="D869" s="8">
        <v>44542</v>
      </c>
      <c r="E869" s="7" t="s">
        <v>33</v>
      </c>
      <c r="F869" s="7" t="s">
        <v>49</v>
      </c>
      <c r="G869" s="7" t="s">
        <v>50</v>
      </c>
      <c r="H869" s="7" t="s">
        <v>22</v>
      </c>
      <c r="I869" s="9">
        <v>0.59999999999999987</v>
      </c>
      <c r="J869" s="10">
        <v>2750</v>
      </c>
      <c r="K869" s="11">
        <f t="shared" si="26"/>
        <v>1649.9999999999995</v>
      </c>
      <c r="L869" s="11">
        <f t="shared" si="27"/>
        <v>742.49999999999977</v>
      </c>
      <c r="M869" s="12">
        <v>0.45</v>
      </c>
      <c r="O869" s="17"/>
      <c r="P869" s="18"/>
      <c r="Q869" s="13"/>
      <c r="R869" s="14"/>
    </row>
    <row r="870" spans="1:18" ht="15.75" customHeight="1" x14ac:dyDescent="0.25">
      <c r="A870" s="1" t="s">
        <v>39</v>
      </c>
      <c r="B870" s="7" t="s">
        <v>31</v>
      </c>
      <c r="C870" s="7">
        <v>1189833</v>
      </c>
      <c r="D870" s="8">
        <v>44213</v>
      </c>
      <c r="E870" s="7" t="s">
        <v>33</v>
      </c>
      <c r="F870" s="7" t="s">
        <v>51</v>
      </c>
      <c r="G870" s="7" t="s">
        <v>52</v>
      </c>
      <c r="H870" s="7" t="s">
        <v>17</v>
      </c>
      <c r="I870" s="9">
        <v>0.35</v>
      </c>
      <c r="J870" s="10">
        <v>4750</v>
      </c>
      <c r="K870" s="11">
        <f t="shared" si="26"/>
        <v>1662.5</v>
      </c>
      <c r="L870" s="11">
        <f t="shared" si="27"/>
        <v>748.125</v>
      </c>
      <c r="M870" s="12">
        <v>0.45</v>
      </c>
      <c r="O870" s="17"/>
      <c r="P870" s="18"/>
      <c r="Q870" s="13"/>
      <c r="R870" s="14"/>
    </row>
    <row r="871" spans="1:18" ht="15.75" customHeight="1" x14ac:dyDescent="0.25">
      <c r="A871" s="1"/>
      <c r="B871" s="7" t="s">
        <v>31</v>
      </c>
      <c r="C871" s="7">
        <v>1189833</v>
      </c>
      <c r="D871" s="8">
        <v>44213</v>
      </c>
      <c r="E871" s="7" t="s">
        <v>33</v>
      </c>
      <c r="F871" s="7" t="s">
        <v>51</v>
      </c>
      <c r="G871" s="7" t="s">
        <v>52</v>
      </c>
      <c r="H871" s="7" t="s">
        <v>18</v>
      </c>
      <c r="I871" s="9">
        <v>0.45</v>
      </c>
      <c r="J871" s="10">
        <v>4750</v>
      </c>
      <c r="K871" s="11">
        <f t="shared" si="26"/>
        <v>2137.5</v>
      </c>
      <c r="L871" s="11">
        <f t="shared" si="27"/>
        <v>641.25</v>
      </c>
      <c r="M871" s="12">
        <v>0.3</v>
      </c>
      <c r="O871" s="17"/>
      <c r="P871" s="18"/>
      <c r="Q871" s="13"/>
      <c r="R871" s="14"/>
    </row>
    <row r="872" spans="1:18" ht="15.75" customHeight="1" x14ac:dyDescent="0.25">
      <c r="A872" s="1"/>
      <c r="B872" s="7" t="s">
        <v>31</v>
      </c>
      <c r="C872" s="7">
        <v>1189833</v>
      </c>
      <c r="D872" s="8">
        <v>44213</v>
      </c>
      <c r="E872" s="7" t="s">
        <v>33</v>
      </c>
      <c r="F872" s="7" t="s">
        <v>51</v>
      </c>
      <c r="G872" s="7" t="s">
        <v>52</v>
      </c>
      <c r="H872" s="7" t="s">
        <v>19</v>
      </c>
      <c r="I872" s="9">
        <v>0.45</v>
      </c>
      <c r="J872" s="10">
        <v>4750</v>
      </c>
      <c r="K872" s="11">
        <f t="shared" si="26"/>
        <v>2137.5</v>
      </c>
      <c r="L872" s="11">
        <f t="shared" si="27"/>
        <v>961.875</v>
      </c>
      <c r="M872" s="12">
        <v>0.45</v>
      </c>
      <c r="O872" s="17"/>
      <c r="P872" s="18"/>
      <c r="Q872" s="13"/>
      <c r="R872" s="14"/>
    </row>
    <row r="873" spans="1:18" ht="15.75" customHeight="1" x14ac:dyDescent="0.25">
      <c r="A873" s="1"/>
      <c r="B873" s="7" t="s">
        <v>31</v>
      </c>
      <c r="C873" s="7">
        <v>1189833</v>
      </c>
      <c r="D873" s="8">
        <v>44213</v>
      </c>
      <c r="E873" s="7" t="s">
        <v>33</v>
      </c>
      <c r="F873" s="7" t="s">
        <v>51</v>
      </c>
      <c r="G873" s="7" t="s">
        <v>52</v>
      </c>
      <c r="H873" s="7" t="s">
        <v>20</v>
      </c>
      <c r="I873" s="9">
        <v>0.45</v>
      </c>
      <c r="J873" s="10">
        <v>3250</v>
      </c>
      <c r="K873" s="11">
        <f t="shared" si="26"/>
        <v>1462.5</v>
      </c>
      <c r="L873" s="11">
        <f t="shared" si="27"/>
        <v>585</v>
      </c>
      <c r="M873" s="12">
        <v>0.39999999999999997</v>
      </c>
      <c r="O873" s="17"/>
      <c r="P873" s="18"/>
      <c r="Q873" s="13"/>
      <c r="R873" s="14"/>
    </row>
    <row r="874" spans="1:18" ht="15.75" customHeight="1" x14ac:dyDescent="0.25">
      <c r="A874" s="1"/>
      <c r="B874" s="7" t="s">
        <v>31</v>
      </c>
      <c r="C874" s="7">
        <v>1189833</v>
      </c>
      <c r="D874" s="8">
        <v>44213</v>
      </c>
      <c r="E874" s="7" t="s">
        <v>33</v>
      </c>
      <c r="F874" s="7" t="s">
        <v>51</v>
      </c>
      <c r="G874" s="7" t="s">
        <v>52</v>
      </c>
      <c r="H874" s="7" t="s">
        <v>21</v>
      </c>
      <c r="I874" s="9">
        <v>0.5</v>
      </c>
      <c r="J874" s="10">
        <v>2750</v>
      </c>
      <c r="K874" s="11">
        <f t="shared" si="26"/>
        <v>1375</v>
      </c>
      <c r="L874" s="11">
        <f t="shared" si="27"/>
        <v>825.00000000000011</v>
      </c>
      <c r="M874" s="12">
        <v>0.60000000000000009</v>
      </c>
      <c r="O874" s="17"/>
      <c r="P874" s="18"/>
      <c r="Q874" s="13"/>
      <c r="R874" s="14"/>
    </row>
    <row r="875" spans="1:18" ht="15.75" customHeight="1" x14ac:dyDescent="0.25">
      <c r="A875" s="1"/>
      <c r="B875" s="7" t="s">
        <v>31</v>
      </c>
      <c r="C875" s="7">
        <v>1189833</v>
      </c>
      <c r="D875" s="8">
        <v>44213</v>
      </c>
      <c r="E875" s="7" t="s">
        <v>33</v>
      </c>
      <c r="F875" s="7" t="s">
        <v>51</v>
      </c>
      <c r="G875" s="7" t="s">
        <v>52</v>
      </c>
      <c r="H875" s="7" t="s">
        <v>22</v>
      </c>
      <c r="I875" s="9">
        <v>0.45</v>
      </c>
      <c r="J875" s="10">
        <v>4750</v>
      </c>
      <c r="K875" s="11">
        <f t="shared" si="26"/>
        <v>2137.5</v>
      </c>
      <c r="L875" s="11">
        <f t="shared" si="27"/>
        <v>534.375</v>
      </c>
      <c r="M875" s="12">
        <v>0.25</v>
      </c>
      <c r="O875" s="17"/>
      <c r="P875" s="18"/>
      <c r="Q875" s="13"/>
      <c r="R875" s="14"/>
    </row>
    <row r="876" spans="1:18" ht="15.75" customHeight="1" x14ac:dyDescent="0.25">
      <c r="A876" s="1"/>
      <c r="B876" s="7" t="s">
        <v>31</v>
      </c>
      <c r="C876" s="7">
        <v>1189833</v>
      </c>
      <c r="D876" s="8">
        <v>44244</v>
      </c>
      <c r="E876" s="7" t="s">
        <v>33</v>
      </c>
      <c r="F876" s="7" t="s">
        <v>51</v>
      </c>
      <c r="G876" s="7" t="s">
        <v>52</v>
      </c>
      <c r="H876" s="7" t="s">
        <v>17</v>
      </c>
      <c r="I876" s="9">
        <v>0.35</v>
      </c>
      <c r="J876" s="10">
        <v>5250</v>
      </c>
      <c r="K876" s="11">
        <f t="shared" si="26"/>
        <v>1837.4999999999998</v>
      </c>
      <c r="L876" s="11">
        <f t="shared" si="27"/>
        <v>826.87499999999989</v>
      </c>
      <c r="M876" s="12">
        <v>0.45</v>
      </c>
      <c r="O876" s="17"/>
      <c r="P876" s="18"/>
      <c r="Q876" s="13"/>
      <c r="R876" s="14"/>
    </row>
    <row r="877" spans="1:18" ht="15.75" customHeight="1" x14ac:dyDescent="0.25">
      <c r="A877" s="1"/>
      <c r="B877" s="7" t="s">
        <v>31</v>
      </c>
      <c r="C877" s="7">
        <v>1189833</v>
      </c>
      <c r="D877" s="8">
        <v>44244</v>
      </c>
      <c r="E877" s="7" t="s">
        <v>33</v>
      </c>
      <c r="F877" s="7" t="s">
        <v>51</v>
      </c>
      <c r="G877" s="7" t="s">
        <v>52</v>
      </c>
      <c r="H877" s="7" t="s">
        <v>18</v>
      </c>
      <c r="I877" s="9">
        <v>0.45</v>
      </c>
      <c r="J877" s="10">
        <v>4250</v>
      </c>
      <c r="K877" s="11">
        <f t="shared" si="26"/>
        <v>1912.5</v>
      </c>
      <c r="L877" s="11">
        <f t="shared" si="27"/>
        <v>573.75</v>
      </c>
      <c r="M877" s="12">
        <v>0.3</v>
      </c>
      <c r="O877" s="17"/>
      <c r="P877" s="18"/>
      <c r="Q877" s="13"/>
      <c r="R877" s="14"/>
    </row>
    <row r="878" spans="1:18" ht="15.75" customHeight="1" x14ac:dyDescent="0.25">
      <c r="A878" s="1"/>
      <c r="B878" s="7" t="s">
        <v>31</v>
      </c>
      <c r="C878" s="7">
        <v>1189833</v>
      </c>
      <c r="D878" s="8">
        <v>44244</v>
      </c>
      <c r="E878" s="7" t="s">
        <v>33</v>
      </c>
      <c r="F878" s="7" t="s">
        <v>51</v>
      </c>
      <c r="G878" s="7" t="s">
        <v>52</v>
      </c>
      <c r="H878" s="7" t="s">
        <v>19</v>
      </c>
      <c r="I878" s="9">
        <v>0.45</v>
      </c>
      <c r="J878" s="10">
        <v>4500</v>
      </c>
      <c r="K878" s="11">
        <f t="shared" si="26"/>
        <v>2025</v>
      </c>
      <c r="L878" s="11">
        <f t="shared" si="27"/>
        <v>911.25</v>
      </c>
      <c r="M878" s="12">
        <v>0.45</v>
      </c>
      <c r="O878" s="17"/>
      <c r="P878" s="18"/>
      <c r="Q878" s="13"/>
      <c r="R878" s="14"/>
    </row>
    <row r="879" spans="1:18" ht="15.75" customHeight="1" x14ac:dyDescent="0.25">
      <c r="A879" s="1"/>
      <c r="B879" s="7" t="s">
        <v>31</v>
      </c>
      <c r="C879" s="7">
        <v>1189833</v>
      </c>
      <c r="D879" s="8">
        <v>44244</v>
      </c>
      <c r="E879" s="7" t="s">
        <v>33</v>
      </c>
      <c r="F879" s="7" t="s">
        <v>51</v>
      </c>
      <c r="G879" s="7" t="s">
        <v>52</v>
      </c>
      <c r="H879" s="7" t="s">
        <v>20</v>
      </c>
      <c r="I879" s="9">
        <v>0.45</v>
      </c>
      <c r="J879" s="10">
        <v>3000</v>
      </c>
      <c r="K879" s="11">
        <f t="shared" si="26"/>
        <v>1350</v>
      </c>
      <c r="L879" s="11">
        <f t="shared" si="27"/>
        <v>540</v>
      </c>
      <c r="M879" s="12">
        <v>0.39999999999999997</v>
      </c>
      <c r="O879" s="17"/>
      <c r="P879" s="18"/>
      <c r="Q879" s="13"/>
      <c r="R879" s="14"/>
    </row>
    <row r="880" spans="1:18" ht="15.75" customHeight="1" x14ac:dyDescent="0.25">
      <c r="A880" s="1"/>
      <c r="B880" s="7" t="s">
        <v>31</v>
      </c>
      <c r="C880" s="7">
        <v>1189833</v>
      </c>
      <c r="D880" s="8">
        <v>44244</v>
      </c>
      <c r="E880" s="7" t="s">
        <v>33</v>
      </c>
      <c r="F880" s="7" t="s">
        <v>51</v>
      </c>
      <c r="G880" s="7" t="s">
        <v>52</v>
      </c>
      <c r="H880" s="7" t="s">
        <v>21</v>
      </c>
      <c r="I880" s="9">
        <v>0.5</v>
      </c>
      <c r="J880" s="10">
        <v>2250</v>
      </c>
      <c r="K880" s="11">
        <f t="shared" si="26"/>
        <v>1125</v>
      </c>
      <c r="L880" s="11">
        <f t="shared" si="27"/>
        <v>675.00000000000011</v>
      </c>
      <c r="M880" s="12">
        <v>0.60000000000000009</v>
      </c>
      <c r="O880" s="17"/>
      <c r="P880" s="18"/>
      <c r="Q880" s="13"/>
      <c r="R880" s="14"/>
    </row>
    <row r="881" spans="1:18" ht="15.75" customHeight="1" x14ac:dyDescent="0.25">
      <c r="A881" s="1"/>
      <c r="B881" s="7" t="s">
        <v>31</v>
      </c>
      <c r="C881" s="7">
        <v>1189833</v>
      </c>
      <c r="D881" s="8">
        <v>44244</v>
      </c>
      <c r="E881" s="7" t="s">
        <v>33</v>
      </c>
      <c r="F881" s="7" t="s">
        <v>51</v>
      </c>
      <c r="G881" s="7" t="s">
        <v>52</v>
      </c>
      <c r="H881" s="7" t="s">
        <v>22</v>
      </c>
      <c r="I881" s="9">
        <v>0.45</v>
      </c>
      <c r="J881" s="10">
        <v>4250</v>
      </c>
      <c r="K881" s="11">
        <f t="shared" si="26"/>
        <v>1912.5</v>
      </c>
      <c r="L881" s="11">
        <f t="shared" si="27"/>
        <v>478.125</v>
      </c>
      <c r="M881" s="12">
        <v>0.25</v>
      </c>
      <c r="O881" s="17"/>
      <c r="P881" s="18"/>
      <c r="Q881" s="13"/>
      <c r="R881" s="14"/>
    </row>
    <row r="882" spans="1:18" ht="15.75" customHeight="1" x14ac:dyDescent="0.25">
      <c r="A882" s="1"/>
      <c r="B882" s="7" t="s">
        <v>31</v>
      </c>
      <c r="C882" s="7">
        <v>1189833</v>
      </c>
      <c r="D882" s="8">
        <v>44271</v>
      </c>
      <c r="E882" s="7" t="s">
        <v>33</v>
      </c>
      <c r="F882" s="7" t="s">
        <v>51</v>
      </c>
      <c r="G882" s="7" t="s">
        <v>52</v>
      </c>
      <c r="H882" s="7" t="s">
        <v>17</v>
      </c>
      <c r="I882" s="9">
        <v>0.35</v>
      </c>
      <c r="J882" s="10">
        <v>5750</v>
      </c>
      <c r="K882" s="11">
        <f t="shared" si="26"/>
        <v>2012.4999999999998</v>
      </c>
      <c r="L882" s="11">
        <f t="shared" si="27"/>
        <v>905.62499999999989</v>
      </c>
      <c r="M882" s="12">
        <v>0.45</v>
      </c>
      <c r="O882" s="17"/>
      <c r="P882" s="18"/>
      <c r="Q882" s="13"/>
      <c r="R882" s="14"/>
    </row>
    <row r="883" spans="1:18" ht="15.75" customHeight="1" x14ac:dyDescent="0.25">
      <c r="A883" s="1"/>
      <c r="B883" s="7" t="s">
        <v>31</v>
      </c>
      <c r="C883" s="7">
        <v>1189833</v>
      </c>
      <c r="D883" s="8">
        <v>44271</v>
      </c>
      <c r="E883" s="7" t="s">
        <v>33</v>
      </c>
      <c r="F883" s="7" t="s">
        <v>51</v>
      </c>
      <c r="G883" s="7" t="s">
        <v>52</v>
      </c>
      <c r="H883" s="7" t="s">
        <v>18</v>
      </c>
      <c r="I883" s="9">
        <v>0.45</v>
      </c>
      <c r="J883" s="10">
        <v>4250</v>
      </c>
      <c r="K883" s="11">
        <f t="shared" si="26"/>
        <v>1912.5</v>
      </c>
      <c r="L883" s="11">
        <f t="shared" si="27"/>
        <v>573.75</v>
      </c>
      <c r="M883" s="12">
        <v>0.3</v>
      </c>
      <c r="O883" s="17"/>
      <c r="P883" s="18"/>
      <c r="Q883" s="13"/>
      <c r="R883" s="14"/>
    </row>
    <row r="884" spans="1:18" ht="15.75" customHeight="1" x14ac:dyDescent="0.25">
      <c r="A884" s="1"/>
      <c r="B884" s="7" t="s">
        <v>31</v>
      </c>
      <c r="C884" s="7">
        <v>1189833</v>
      </c>
      <c r="D884" s="8">
        <v>44271</v>
      </c>
      <c r="E884" s="7" t="s">
        <v>33</v>
      </c>
      <c r="F884" s="7" t="s">
        <v>51</v>
      </c>
      <c r="G884" s="7" t="s">
        <v>52</v>
      </c>
      <c r="H884" s="7" t="s">
        <v>19</v>
      </c>
      <c r="I884" s="9">
        <v>0.45</v>
      </c>
      <c r="J884" s="10">
        <v>4250</v>
      </c>
      <c r="K884" s="11">
        <f t="shared" si="26"/>
        <v>1912.5</v>
      </c>
      <c r="L884" s="11">
        <f t="shared" si="27"/>
        <v>860.625</v>
      </c>
      <c r="M884" s="12">
        <v>0.45</v>
      </c>
      <c r="O884" s="17"/>
      <c r="P884" s="18"/>
      <c r="Q884" s="13"/>
      <c r="R884" s="14"/>
    </row>
    <row r="885" spans="1:18" ht="15.75" customHeight="1" x14ac:dyDescent="0.25">
      <c r="A885" s="1"/>
      <c r="B885" s="7" t="s">
        <v>31</v>
      </c>
      <c r="C885" s="7">
        <v>1189833</v>
      </c>
      <c r="D885" s="8">
        <v>44271</v>
      </c>
      <c r="E885" s="7" t="s">
        <v>33</v>
      </c>
      <c r="F885" s="7" t="s">
        <v>51</v>
      </c>
      <c r="G885" s="7" t="s">
        <v>52</v>
      </c>
      <c r="H885" s="7" t="s">
        <v>20</v>
      </c>
      <c r="I885" s="9">
        <v>0.45</v>
      </c>
      <c r="J885" s="10">
        <v>3250</v>
      </c>
      <c r="K885" s="11">
        <f t="shared" si="26"/>
        <v>1462.5</v>
      </c>
      <c r="L885" s="11">
        <f t="shared" si="27"/>
        <v>585</v>
      </c>
      <c r="M885" s="12">
        <v>0.39999999999999997</v>
      </c>
      <c r="O885" s="17"/>
      <c r="P885" s="18"/>
      <c r="Q885" s="13"/>
      <c r="R885" s="14"/>
    </row>
    <row r="886" spans="1:18" ht="15.75" customHeight="1" x14ac:dyDescent="0.25">
      <c r="A886" s="1"/>
      <c r="B886" s="7" t="s">
        <v>31</v>
      </c>
      <c r="C886" s="7">
        <v>1189833</v>
      </c>
      <c r="D886" s="8">
        <v>44271</v>
      </c>
      <c r="E886" s="7" t="s">
        <v>33</v>
      </c>
      <c r="F886" s="7" t="s">
        <v>51</v>
      </c>
      <c r="G886" s="7" t="s">
        <v>52</v>
      </c>
      <c r="H886" s="7" t="s">
        <v>21</v>
      </c>
      <c r="I886" s="9">
        <v>0.5</v>
      </c>
      <c r="J886" s="10">
        <v>2000</v>
      </c>
      <c r="K886" s="11">
        <f t="shared" si="26"/>
        <v>1000</v>
      </c>
      <c r="L886" s="11">
        <f t="shared" si="27"/>
        <v>600.00000000000011</v>
      </c>
      <c r="M886" s="12">
        <v>0.60000000000000009</v>
      </c>
      <c r="O886" s="17"/>
      <c r="P886" s="18"/>
      <c r="Q886" s="13"/>
      <c r="R886" s="14"/>
    </row>
    <row r="887" spans="1:18" ht="15.75" customHeight="1" x14ac:dyDescent="0.25">
      <c r="A887" s="1"/>
      <c r="B887" s="7" t="s">
        <v>31</v>
      </c>
      <c r="C887" s="7">
        <v>1189833</v>
      </c>
      <c r="D887" s="8">
        <v>44271</v>
      </c>
      <c r="E887" s="7" t="s">
        <v>33</v>
      </c>
      <c r="F887" s="7" t="s">
        <v>51</v>
      </c>
      <c r="G887" s="7" t="s">
        <v>52</v>
      </c>
      <c r="H887" s="7" t="s">
        <v>22</v>
      </c>
      <c r="I887" s="9">
        <v>0.45</v>
      </c>
      <c r="J887" s="10">
        <v>4000</v>
      </c>
      <c r="K887" s="11">
        <f t="shared" si="26"/>
        <v>1800</v>
      </c>
      <c r="L887" s="11">
        <f t="shared" si="27"/>
        <v>450</v>
      </c>
      <c r="M887" s="12">
        <v>0.25</v>
      </c>
      <c r="O887" s="17"/>
      <c r="P887" s="18"/>
      <c r="Q887" s="13"/>
      <c r="R887" s="14"/>
    </row>
    <row r="888" spans="1:18" ht="15.75" customHeight="1" x14ac:dyDescent="0.25">
      <c r="A888" s="1"/>
      <c r="B888" s="7" t="s">
        <v>31</v>
      </c>
      <c r="C888" s="7">
        <v>1189833</v>
      </c>
      <c r="D888" s="8">
        <v>44303</v>
      </c>
      <c r="E888" s="7" t="s">
        <v>33</v>
      </c>
      <c r="F888" s="7" t="s">
        <v>51</v>
      </c>
      <c r="G888" s="7" t="s">
        <v>52</v>
      </c>
      <c r="H888" s="7" t="s">
        <v>17</v>
      </c>
      <c r="I888" s="9">
        <v>0.45</v>
      </c>
      <c r="J888" s="10">
        <v>5750</v>
      </c>
      <c r="K888" s="11">
        <f t="shared" si="26"/>
        <v>2587.5</v>
      </c>
      <c r="L888" s="11">
        <f t="shared" si="27"/>
        <v>1164.375</v>
      </c>
      <c r="M888" s="12">
        <v>0.45</v>
      </c>
      <c r="O888" s="17"/>
      <c r="P888" s="18"/>
      <c r="Q888" s="13"/>
      <c r="R888" s="14"/>
    </row>
    <row r="889" spans="1:18" ht="15.75" customHeight="1" x14ac:dyDescent="0.25">
      <c r="A889" s="1"/>
      <c r="B889" s="7" t="s">
        <v>31</v>
      </c>
      <c r="C889" s="7">
        <v>1189833</v>
      </c>
      <c r="D889" s="8">
        <v>44303</v>
      </c>
      <c r="E889" s="7" t="s">
        <v>33</v>
      </c>
      <c r="F889" s="7" t="s">
        <v>51</v>
      </c>
      <c r="G889" s="7" t="s">
        <v>52</v>
      </c>
      <c r="H889" s="7" t="s">
        <v>18</v>
      </c>
      <c r="I889" s="9">
        <v>0.45</v>
      </c>
      <c r="J889" s="10">
        <v>3750</v>
      </c>
      <c r="K889" s="11">
        <f t="shared" si="26"/>
        <v>1687.5</v>
      </c>
      <c r="L889" s="11">
        <f t="shared" si="27"/>
        <v>506.25</v>
      </c>
      <c r="M889" s="12">
        <v>0.3</v>
      </c>
      <c r="O889" s="17"/>
      <c r="P889" s="18"/>
      <c r="Q889" s="13"/>
      <c r="R889" s="14"/>
    </row>
    <row r="890" spans="1:18" ht="15.75" customHeight="1" x14ac:dyDescent="0.25">
      <c r="A890" s="1"/>
      <c r="B890" s="7" t="s">
        <v>31</v>
      </c>
      <c r="C890" s="7">
        <v>1189833</v>
      </c>
      <c r="D890" s="8">
        <v>44303</v>
      </c>
      <c r="E890" s="7" t="s">
        <v>33</v>
      </c>
      <c r="F890" s="7" t="s">
        <v>51</v>
      </c>
      <c r="G890" s="7" t="s">
        <v>52</v>
      </c>
      <c r="H890" s="7" t="s">
        <v>19</v>
      </c>
      <c r="I890" s="9">
        <v>0.45</v>
      </c>
      <c r="J890" s="10">
        <v>4000</v>
      </c>
      <c r="K890" s="11">
        <f t="shared" si="26"/>
        <v>1800</v>
      </c>
      <c r="L890" s="11">
        <f t="shared" si="27"/>
        <v>810</v>
      </c>
      <c r="M890" s="12">
        <v>0.45</v>
      </c>
      <c r="O890" s="17"/>
      <c r="P890" s="18"/>
      <c r="Q890" s="13"/>
      <c r="R890" s="14"/>
    </row>
    <row r="891" spans="1:18" ht="15.75" customHeight="1" x14ac:dyDescent="0.25">
      <c r="A891" s="1"/>
      <c r="B891" s="7" t="s">
        <v>31</v>
      </c>
      <c r="C891" s="7">
        <v>1189833</v>
      </c>
      <c r="D891" s="8">
        <v>44303</v>
      </c>
      <c r="E891" s="7" t="s">
        <v>33</v>
      </c>
      <c r="F891" s="7" t="s">
        <v>51</v>
      </c>
      <c r="G891" s="7" t="s">
        <v>52</v>
      </c>
      <c r="H891" s="7" t="s">
        <v>20</v>
      </c>
      <c r="I891" s="9">
        <v>0.4</v>
      </c>
      <c r="J891" s="10">
        <v>3000</v>
      </c>
      <c r="K891" s="11">
        <f t="shared" si="26"/>
        <v>1200</v>
      </c>
      <c r="L891" s="11">
        <f t="shared" si="27"/>
        <v>479.99999999999994</v>
      </c>
      <c r="M891" s="12">
        <v>0.39999999999999997</v>
      </c>
      <c r="O891" s="17"/>
      <c r="P891" s="18"/>
      <c r="Q891" s="13"/>
      <c r="R891" s="14"/>
    </row>
    <row r="892" spans="1:18" ht="15.75" customHeight="1" x14ac:dyDescent="0.25">
      <c r="A892" s="1"/>
      <c r="B892" s="7" t="s">
        <v>31</v>
      </c>
      <c r="C892" s="7">
        <v>1189833</v>
      </c>
      <c r="D892" s="8">
        <v>44303</v>
      </c>
      <c r="E892" s="7" t="s">
        <v>33</v>
      </c>
      <c r="F892" s="7" t="s">
        <v>51</v>
      </c>
      <c r="G892" s="7" t="s">
        <v>52</v>
      </c>
      <c r="H892" s="7" t="s">
        <v>21</v>
      </c>
      <c r="I892" s="9">
        <v>0.45</v>
      </c>
      <c r="J892" s="10">
        <v>2000</v>
      </c>
      <c r="K892" s="11">
        <f t="shared" si="26"/>
        <v>900</v>
      </c>
      <c r="L892" s="11">
        <f t="shared" si="27"/>
        <v>540.00000000000011</v>
      </c>
      <c r="M892" s="12">
        <v>0.60000000000000009</v>
      </c>
      <c r="O892" s="17"/>
      <c r="P892" s="18"/>
      <c r="Q892" s="13"/>
      <c r="R892" s="14"/>
    </row>
    <row r="893" spans="1:18" ht="15.75" customHeight="1" x14ac:dyDescent="0.25">
      <c r="A893" s="1"/>
      <c r="B893" s="7" t="s">
        <v>31</v>
      </c>
      <c r="C893" s="7">
        <v>1189833</v>
      </c>
      <c r="D893" s="8">
        <v>44303</v>
      </c>
      <c r="E893" s="7" t="s">
        <v>33</v>
      </c>
      <c r="F893" s="7" t="s">
        <v>51</v>
      </c>
      <c r="G893" s="7" t="s">
        <v>52</v>
      </c>
      <c r="H893" s="7" t="s">
        <v>22</v>
      </c>
      <c r="I893" s="9">
        <v>0.6</v>
      </c>
      <c r="J893" s="10">
        <v>3750</v>
      </c>
      <c r="K893" s="11">
        <f t="shared" si="26"/>
        <v>2250</v>
      </c>
      <c r="L893" s="11">
        <f t="shared" si="27"/>
        <v>562.5</v>
      </c>
      <c r="M893" s="12">
        <v>0.25</v>
      </c>
      <c r="O893" s="17"/>
      <c r="P893" s="18"/>
      <c r="Q893" s="13"/>
      <c r="R893" s="14"/>
    </row>
    <row r="894" spans="1:18" ht="15.75" customHeight="1" x14ac:dyDescent="0.25">
      <c r="A894" s="1"/>
      <c r="B894" s="7" t="s">
        <v>31</v>
      </c>
      <c r="C894" s="7">
        <v>1189833</v>
      </c>
      <c r="D894" s="8">
        <v>44334</v>
      </c>
      <c r="E894" s="7" t="s">
        <v>33</v>
      </c>
      <c r="F894" s="7" t="s">
        <v>51</v>
      </c>
      <c r="G894" s="7" t="s">
        <v>52</v>
      </c>
      <c r="H894" s="7" t="s">
        <v>17</v>
      </c>
      <c r="I894" s="9">
        <v>0.4</v>
      </c>
      <c r="J894" s="10">
        <v>5750</v>
      </c>
      <c r="K894" s="11">
        <f t="shared" si="26"/>
        <v>2300</v>
      </c>
      <c r="L894" s="11">
        <f t="shared" si="27"/>
        <v>1035</v>
      </c>
      <c r="M894" s="12">
        <v>0.45</v>
      </c>
      <c r="O894" s="17"/>
      <c r="P894" s="18"/>
      <c r="Q894" s="13"/>
      <c r="R894" s="14"/>
    </row>
    <row r="895" spans="1:18" ht="15.75" customHeight="1" x14ac:dyDescent="0.25">
      <c r="A895" s="1"/>
      <c r="B895" s="7" t="s">
        <v>31</v>
      </c>
      <c r="C895" s="7">
        <v>1189833</v>
      </c>
      <c r="D895" s="8">
        <v>44334</v>
      </c>
      <c r="E895" s="7" t="s">
        <v>33</v>
      </c>
      <c r="F895" s="7" t="s">
        <v>51</v>
      </c>
      <c r="G895" s="7" t="s">
        <v>52</v>
      </c>
      <c r="H895" s="7" t="s">
        <v>18</v>
      </c>
      <c r="I895" s="9">
        <v>0.45</v>
      </c>
      <c r="J895" s="10">
        <v>4250</v>
      </c>
      <c r="K895" s="11">
        <f t="shared" si="26"/>
        <v>1912.5</v>
      </c>
      <c r="L895" s="11">
        <f t="shared" si="27"/>
        <v>573.75</v>
      </c>
      <c r="M895" s="12">
        <v>0.3</v>
      </c>
      <c r="O895" s="17"/>
      <c r="P895" s="18"/>
      <c r="Q895" s="13"/>
      <c r="R895" s="14"/>
    </row>
    <row r="896" spans="1:18" ht="15.75" customHeight="1" x14ac:dyDescent="0.25">
      <c r="A896" s="1"/>
      <c r="B896" s="7" t="s">
        <v>31</v>
      </c>
      <c r="C896" s="7">
        <v>1189833</v>
      </c>
      <c r="D896" s="8">
        <v>44334</v>
      </c>
      <c r="E896" s="7" t="s">
        <v>33</v>
      </c>
      <c r="F896" s="7" t="s">
        <v>51</v>
      </c>
      <c r="G896" s="7" t="s">
        <v>52</v>
      </c>
      <c r="H896" s="7" t="s">
        <v>19</v>
      </c>
      <c r="I896" s="9">
        <v>0.45</v>
      </c>
      <c r="J896" s="10">
        <v>4250</v>
      </c>
      <c r="K896" s="11">
        <f t="shared" si="26"/>
        <v>1912.5</v>
      </c>
      <c r="L896" s="11">
        <f t="shared" si="27"/>
        <v>860.625</v>
      </c>
      <c r="M896" s="12">
        <v>0.45</v>
      </c>
      <c r="O896" s="17"/>
      <c r="P896" s="18"/>
      <c r="Q896" s="13"/>
      <c r="R896" s="14"/>
    </row>
    <row r="897" spans="1:18" ht="15.75" customHeight="1" x14ac:dyDescent="0.25">
      <c r="A897" s="1"/>
      <c r="B897" s="7" t="s">
        <v>31</v>
      </c>
      <c r="C897" s="7">
        <v>1189833</v>
      </c>
      <c r="D897" s="8">
        <v>44334</v>
      </c>
      <c r="E897" s="7" t="s">
        <v>33</v>
      </c>
      <c r="F897" s="7" t="s">
        <v>51</v>
      </c>
      <c r="G897" s="7" t="s">
        <v>52</v>
      </c>
      <c r="H897" s="7" t="s">
        <v>20</v>
      </c>
      <c r="I897" s="9">
        <v>0.4</v>
      </c>
      <c r="J897" s="10">
        <v>3250</v>
      </c>
      <c r="K897" s="11">
        <f t="shared" si="26"/>
        <v>1300</v>
      </c>
      <c r="L897" s="11">
        <f t="shared" si="27"/>
        <v>520</v>
      </c>
      <c r="M897" s="12">
        <v>0.39999999999999997</v>
      </c>
      <c r="O897" s="17"/>
      <c r="P897" s="18"/>
      <c r="Q897" s="13"/>
      <c r="R897" s="14"/>
    </row>
    <row r="898" spans="1:18" ht="15.75" customHeight="1" x14ac:dyDescent="0.25">
      <c r="A898" s="1"/>
      <c r="B898" s="7" t="s">
        <v>31</v>
      </c>
      <c r="C898" s="7">
        <v>1189833</v>
      </c>
      <c r="D898" s="8">
        <v>44334</v>
      </c>
      <c r="E898" s="7" t="s">
        <v>33</v>
      </c>
      <c r="F898" s="7" t="s">
        <v>51</v>
      </c>
      <c r="G898" s="7" t="s">
        <v>52</v>
      </c>
      <c r="H898" s="7" t="s">
        <v>21</v>
      </c>
      <c r="I898" s="9">
        <v>0.45</v>
      </c>
      <c r="J898" s="10">
        <v>2250</v>
      </c>
      <c r="K898" s="11">
        <f t="shared" si="26"/>
        <v>1012.5</v>
      </c>
      <c r="L898" s="11">
        <f t="shared" si="27"/>
        <v>607.50000000000011</v>
      </c>
      <c r="M898" s="12">
        <v>0.60000000000000009</v>
      </c>
      <c r="O898" s="17"/>
      <c r="P898" s="18"/>
      <c r="Q898" s="13"/>
      <c r="R898" s="14"/>
    </row>
    <row r="899" spans="1:18" ht="15.75" customHeight="1" x14ac:dyDescent="0.25">
      <c r="A899" s="1"/>
      <c r="B899" s="7" t="s">
        <v>31</v>
      </c>
      <c r="C899" s="7">
        <v>1189833</v>
      </c>
      <c r="D899" s="8">
        <v>44334</v>
      </c>
      <c r="E899" s="7" t="s">
        <v>33</v>
      </c>
      <c r="F899" s="7" t="s">
        <v>51</v>
      </c>
      <c r="G899" s="7" t="s">
        <v>52</v>
      </c>
      <c r="H899" s="7" t="s">
        <v>22</v>
      </c>
      <c r="I899" s="9">
        <v>0.6</v>
      </c>
      <c r="J899" s="10">
        <v>4000</v>
      </c>
      <c r="K899" s="11">
        <f t="shared" si="26"/>
        <v>2400</v>
      </c>
      <c r="L899" s="11">
        <f t="shared" si="27"/>
        <v>600</v>
      </c>
      <c r="M899" s="12">
        <v>0.25</v>
      </c>
      <c r="O899" s="17"/>
      <c r="P899" s="18"/>
      <c r="Q899" s="13"/>
      <c r="R899" s="14"/>
    </row>
    <row r="900" spans="1:18" ht="15.75" customHeight="1" x14ac:dyDescent="0.25">
      <c r="A900" s="1"/>
      <c r="B900" s="7" t="s">
        <v>31</v>
      </c>
      <c r="C900" s="7">
        <v>1189833</v>
      </c>
      <c r="D900" s="8">
        <v>44364</v>
      </c>
      <c r="E900" s="7" t="s">
        <v>33</v>
      </c>
      <c r="F900" s="7" t="s">
        <v>51</v>
      </c>
      <c r="G900" s="7" t="s">
        <v>52</v>
      </c>
      <c r="H900" s="7" t="s">
        <v>17</v>
      </c>
      <c r="I900" s="9">
        <v>0.4</v>
      </c>
      <c r="J900" s="10">
        <v>6750</v>
      </c>
      <c r="K900" s="11">
        <f t="shared" si="26"/>
        <v>2700</v>
      </c>
      <c r="L900" s="11">
        <f t="shared" si="27"/>
        <v>1215</v>
      </c>
      <c r="M900" s="12">
        <v>0.45</v>
      </c>
      <c r="O900" s="17"/>
      <c r="P900" s="18"/>
      <c r="Q900" s="13"/>
      <c r="R900" s="14"/>
    </row>
    <row r="901" spans="1:18" ht="15.75" customHeight="1" x14ac:dyDescent="0.25">
      <c r="A901" s="1"/>
      <c r="B901" s="7" t="s">
        <v>31</v>
      </c>
      <c r="C901" s="7">
        <v>1189833</v>
      </c>
      <c r="D901" s="8">
        <v>44364</v>
      </c>
      <c r="E901" s="7" t="s">
        <v>33</v>
      </c>
      <c r="F901" s="7" t="s">
        <v>51</v>
      </c>
      <c r="G901" s="7" t="s">
        <v>52</v>
      </c>
      <c r="H901" s="7" t="s">
        <v>18</v>
      </c>
      <c r="I901" s="9">
        <v>0.45</v>
      </c>
      <c r="J901" s="10">
        <v>5250</v>
      </c>
      <c r="K901" s="11">
        <f t="shared" si="26"/>
        <v>2362.5</v>
      </c>
      <c r="L901" s="11">
        <f t="shared" si="27"/>
        <v>708.75</v>
      </c>
      <c r="M901" s="12">
        <v>0.3</v>
      </c>
      <c r="O901" s="17"/>
      <c r="P901" s="18"/>
      <c r="Q901" s="13"/>
      <c r="R901" s="14"/>
    </row>
    <row r="902" spans="1:18" ht="15.75" customHeight="1" x14ac:dyDescent="0.25">
      <c r="A902" s="1"/>
      <c r="B902" s="7" t="s">
        <v>31</v>
      </c>
      <c r="C902" s="7">
        <v>1189833</v>
      </c>
      <c r="D902" s="8">
        <v>44364</v>
      </c>
      <c r="E902" s="7" t="s">
        <v>33</v>
      </c>
      <c r="F902" s="7" t="s">
        <v>51</v>
      </c>
      <c r="G902" s="7" t="s">
        <v>52</v>
      </c>
      <c r="H902" s="7" t="s">
        <v>19</v>
      </c>
      <c r="I902" s="9">
        <v>0.45</v>
      </c>
      <c r="J902" s="10">
        <v>5500</v>
      </c>
      <c r="K902" s="11">
        <f t="shared" ref="K902:K965" si="28">I902*J902</f>
        <v>2475</v>
      </c>
      <c r="L902" s="11">
        <f t="shared" ref="L902:L965" si="29">K902*M902</f>
        <v>1113.75</v>
      </c>
      <c r="M902" s="12">
        <v>0.45</v>
      </c>
      <c r="O902" s="17"/>
      <c r="P902" s="18"/>
      <c r="Q902" s="13"/>
      <c r="R902" s="14"/>
    </row>
    <row r="903" spans="1:18" ht="15.75" customHeight="1" x14ac:dyDescent="0.25">
      <c r="A903" s="1"/>
      <c r="B903" s="7" t="s">
        <v>31</v>
      </c>
      <c r="C903" s="7">
        <v>1189833</v>
      </c>
      <c r="D903" s="8">
        <v>44364</v>
      </c>
      <c r="E903" s="7" t="s">
        <v>33</v>
      </c>
      <c r="F903" s="7" t="s">
        <v>51</v>
      </c>
      <c r="G903" s="7" t="s">
        <v>52</v>
      </c>
      <c r="H903" s="7" t="s">
        <v>20</v>
      </c>
      <c r="I903" s="9">
        <v>0.4</v>
      </c>
      <c r="J903" s="10">
        <v>4250</v>
      </c>
      <c r="K903" s="11">
        <f t="shared" si="28"/>
        <v>1700</v>
      </c>
      <c r="L903" s="11">
        <f t="shared" si="29"/>
        <v>680</v>
      </c>
      <c r="M903" s="12">
        <v>0.39999999999999997</v>
      </c>
      <c r="O903" s="17"/>
      <c r="P903" s="18"/>
      <c r="Q903" s="13"/>
      <c r="R903" s="14"/>
    </row>
    <row r="904" spans="1:18" ht="15.75" customHeight="1" x14ac:dyDescent="0.25">
      <c r="A904" s="1"/>
      <c r="B904" s="7" t="s">
        <v>31</v>
      </c>
      <c r="C904" s="7">
        <v>1189833</v>
      </c>
      <c r="D904" s="8">
        <v>44364</v>
      </c>
      <c r="E904" s="7" t="s">
        <v>33</v>
      </c>
      <c r="F904" s="7" t="s">
        <v>51</v>
      </c>
      <c r="G904" s="7" t="s">
        <v>52</v>
      </c>
      <c r="H904" s="7" t="s">
        <v>21</v>
      </c>
      <c r="I904" s="9">
        <v>0.45</v>
      </c>
      <c r="J904" s="10">
        <v>3000</v>
      </c>
      <c r="K904" s="11">
        <f t="shared" si="28"/>
        <v>1350</v>
      </c>
      <c r="L904" s="11">
        <f t="shared" si="29"/>
        <v>810.00000000000011</v>
      </c>
      <c r="M904" s="12">
        <v>0.60000000000000009</v>
      </c>
      <c r="O904" s="17"/>
      <c r="P904" s="18"/>
      <c r="Q904" s="13"/>
      <c r="R904" s="14"/>
    </row>
    <row r="905" spans="1:18" ht="15.75" customHeight="1" x14ac:dyDescent="0.25">
      <c r="A905" s="1"/>
      <c r="B905" s="7" t="s">
        <v>31</v>
      </c>
      <c r="C905" s="7">
        <v>1189833</v>
      </c>
      <c r="D905" s="8">
        <v>44364</v>
      </c>
      <c r="E905" s="7" t="s">
        <v>33</v>
      </c>
      <c r="F905" s="7" t="s">
        <v>51</v>
      </c>
      <c r="G905" s="7" t="s">
        <v>52</v>
      </c>
      <c r="H905" s="7" t="s">
        <v>22</v>
      </c>
      <c r="I905" s="9">
        <v>0.6</v>
      </c>
      <c r="J905" s="10">
        <v>6000</v>
      </c>
      <c r="K905" s="11">
        <f t="shared" si="28"/>
        <v>3600</v>
      </c>
      <c r="L905" s="11">
        <f t="shared" si="29"/>
        <v>900</v>
      </c>
      <c r="M905" s="12">
        <v>0.25</v>
      </c>
      <c r="O905" s="17"/>
      <c r="P905" s="18"/>
      <c r="Q905" s="13"/>
      <c r="R905" s="14"/>
    </row>
    <row r="906" spans="1:18" ht="15.75" customHeight="1" x14ac:dyDescent="0.25">
      <c r="A906" s="1"/>
      <c r="B906" s="7" t="s">
        <v>31</v>
      </c>
      <c r="C906" s="7">
        <v>1189833</v>
      </c>
      <c r="D906" s="8">
        <v>44393</v>
      </c>
      <c r="E906" s="7" t="s">
        <v>33</v>
      </c>
      <c r="F906" s="7" t="s">
        <v>51</v>
      </c>
      <c r="G906" s="7" t="s">
        <v>52</v>
      </c>
      <c r="H906" s="7" t="s">
        <v>17</v>
      </c>
      <c r="I906" s="9">
        <v>0.4</v>
      </c>
      <c r="J906" s="10">
        <v>7500</v>
      </c>
      <c r="K906" s="11">
        <f t="shared" si="28"/>
        <v>3000</v>
      </c>
      <c r="L906" s="11">
        <f t="shared" si="29"/>
        <v>1350</v>
      </c>
      <c r="M906" s="12">
        <v>0.45</v>
      </c>
      <c r="O906" s="17"/>
      <c r="P906" s="18"/>
      <c r="Q906" s="13"/>
      <c r="R906" s="14"/>
    </row>
    <row r="907" spans="1:18" ht="15.75" customHeight="1" x14ac:dyDescent="0.25">
      <c r="A907" s="1"/>
      <c r="B907" s="7" t="s">
        <v>31</v>
      </c>
      <c r="C907" s="7">
        <v>1189833</v>
      </c>
      <c r="D907" s="8">
        <v>44393</v>
      </c>
      <c r="E907" s="7" t="s">
        <v>33</v>
      </c>
      <c r="F907" s="7" t="s">
        <v>51</v>
      </c>
      <c r="G907" s="7" t="s">
        <v>52</v>
      </c>
      <c r="H907" s="7" t="s">
        <v>18</v>
      </c>
      <c r="I907" s="9">
        <v>0.45</v>
      </c>
      <c r="J907" s="10">
        <v>6000</v>
      </c>
      <c r="K907" s="11">
        <f t="shared" si="28"/>
        <v>2700</v>
      </c>
      <c r="L907" s="11">
        <f t="shared" si="29"/>
        <v>810</v>
      </c>
      <c r="M907" s="12">
        <v>0.3</v>
      </c>
      <c r="O907" s="17"/>
      <c r="P907" s="18"/>
      <c r="Q907" s="13"/>
      <c r="R907" s="14"/>
    </row>
    <row r="908" spans="1:18" ht="15.75" customHeight="1" x14ac:dyDescent="0.25">
      <c r="A908" s="1"/>
      <c r="B908" s="7" t="s">
        <v>31</v>
      </c>
      <c r="C908" s="7">
        <v>1189833</v>
      </c>
      <c r="D908" s="8">
        <v>44393</v>
      </c>
      <c r="E908" s="7" t="s">
        <v>33</v>
      </c>
      <c r="F908" s="7" t="s">
        <v>51</v>
      </c>
      <c r="G908" s="7" t="s">
        <v>52</v>
      </c>
      <c r="H908" s="7" t="s">
        <v>19</v>
      </c>
      <c r="I908" s="9">
        <v>0.45</v>
      </c>
      <c r="J908" s="10">
        <v>5500</v>
      </c>
      <c r="K908" s="11">
        <f t="shared" si="28"/>
        <v>2475</v>
      </c>
      <c r="L908" s="11">
        <f t="shared" si="29"/>
        <v>1113.75</v>
      </c>
      <c r="M908" s="12">
        <v>0.45</v>
      </c>
      <c r="O908" s="17"/>
      <c r="P908" s="18"/>
      <c r="Q908" s="13"/>
      <c r="R908" s="14"/>
    </row>
    <row r="909" spans="1:18" ht="15.75" customHeight="1" x14ac:dyDescent="0.25">
      <c r="A909" s="1"/>
      <c r="B909" s="7" t="s">
        <v>31</v>
      </c>
      <c r="C909" s="7">
        <v>1189833</v>
      </c>
      <c r="D909" s="8">
        <v>44393</v>
      </c>
      <c r="E909" s="7" t="s">
        <v>33</v>
      </c>
      <c r="F909" s="7" t="s">
        <v>51</v>
      </c>
      <c r="G909" s="7" t="s">
        <v>52</v>
      </c>
      <c r="H909" s="7" t="s">
        <v>20</v>
      </c>
      <c r="I909" s="9">
        <v>0.4</v>
      </c>
      <c r="J909" s="10">
        <v>4500</v>
      </c>
      <c r="K909" s="11">
        <f t="shared" si="28"/>
        <v>1800</v>
      </c>
      <c r="L909" s="11">
        <f t="shared" si="29"/>
        <v>719.99999999999989</v>
      </c>
      <c r="M909" s="12">
        <v>0.39999999999999997</v>
      </c>
      <c r="O909" s="17"/>
      <c r="P909" s="18"/>
      <c r="Q909" s="13"/>
      <c r="R909" s="14"/>
    </row>
    <row r="910" spans="1:18" ht="15.75" customHeight="1" x14ac:dyDescent="0.25">
      <c r="A910" s="1"/>
      <c r="B910" s="7" t="s">
        <v>31</v>
      </c>
      <c r="C910" s="7">
        <v>1189833</v>
      </c>
      <c r="D910" s="8">
        <v>44393</v>
      </c>
      <c r="E910" s="7" t="s">
        <v>33</v>
      </c>
      <c r="F910" s="7" t="s">
        <v>51</v>
      </c>
      <c r="G910" s="7" t="s">
        <v>52</v>
      </c>
      <c r="H910" s="7" t="s">
        <v>21</v>
      </c>
      <c r="I910" s="9">
        <v>0.45</v>
      </c>
      <c r="J910" s="10">
        <v>4750</v>
      </c>
      <c r="K910" s="11">
        <f t="shared" si="28"/>
        <v>2137.5</v>
      </c>
      <c r="L910" s="11">
        <f t="shared" si="29"/>
        <v>1282.5000000000002</v>
      </c>
      <c r="M910" s="12">
        <v>0.60000000000000009</v>
      </c>
      <c r="O910" s="17"/>
      <c r="P910" s="18"/>
      <c r="Q910" s="13"/>
      <c r="R910" s="14"/>
    </row>
    <row r="911" spans="1:18" ht="15.75" customHeight="1" x14ac:dyDescent="0.25">
      <c r="A911" s="1"/>
      <c r="B911" s="7" t="s">
        <v>31</v>
      </c>
      <c r="C911" s="7">
        <v>1189833</v>
      </c>
      <c r="D911" s="8">
        <v>44393</v>
      </c>
      <c r="E911" s="7" t="s">
        <v>33</v>
      </c>
      <c r="F911" s="7" t="s">
        <v>51</v>
      </c>
      <c r="G911" s="7" t="s">
        <v>52</v>
      </c>
      <c r="H911" s="7" t="s">
        <v>22</v>
      </c>
      <c r="I911" s="9">
        <v>0.6</v>
      </c>
      <c r="J911" s="10">
        <v>4750</v>
      </c>
      <c r="K911" s="11">
        <f t="shared" si="28"/>
        <v>2850</v>
      </c>
      <c r="L911" s="11">
        <f t="shared" si="29"/>
        <v>712.5</v>
      </c>
      <c r="M911" s="12">
        <v>0.25</v>
      </c>
      <c r="O911" s="17"/>
      <c r="P911" s="18"/>
      <c r="Q911" s="13"/>
      <c r="R911" s="14"/>
    </row>
    <row r="912" spans="1:18" ht="15.75" customHeight="1" x14ac:dyDescent="0.25">
      <c r="A912" s="1"/>
      <c r="B912" s="7" t="s">
        <v>31</v>
      </c>
      <c r="C912" s="7">
        <v>1189833</v>
      </c>
      <c r="D912" s="8">
        <v>44425</v>
      </c>
      <c r="E912" s="7" t="s">
        <v>33</v>
      </c>
      <c r="F912" s="7" t="s">
        <v>51</v>
      </c>
      <c r="G912" s="7" t="s">
        <v>52</v>
      </c>
      <c r="H912" s="7" t="s">
        <v>17</v>
      </c>
      <c r="I912" s="9">
        <v>0.45</v>
      </c>
      <c r="J912" s="10">
        <v>6750</v>
      </c>
      <c r="K912" s="11">
        <f t="shared" si="28"/>
        <v>3037.5</v>
      </c>
      <c r="L912" s="11">
        <f t="shared" si="29"/>
        <v>1366.875</v>
      </c>
      <c r="M912" s="12">
        <v>0.45</v>
      </c>
      <c r="O912" s="17"/>
      <c r="P912" s="18"/>
      <c r="Q912" s="13"/>
      <c r="R912" s="14"/>
    </row>
    <row r="913" spans="1:18" ht="15.75" customHeight="1" x14ac:dyDescent="0.25">
      <c r="A913" s="1"/>
      <c r="B913" s="7" t="s">
        <v>31</v>
      </c>
      <c r="C913" s="7">
        <v>1189833</v>
      </c>
      <c r="D913" s="8">
        <v>44425</v>
      </c>
      <c r="E913" s="7" t="s">
        <v>33</v>
      </c>
      <c r="F913" s="7" t="s">
        <v>51</v>
      </c>
      <c r="G913" s="7" t="s">
        <v>52</v>
      </c>
      <c r="H913" s="7" t="s">
        <v>18</v>
      </c>
      <c r="I913" s="9">
        <v>0.55000000000000004</v>
      </c>
      <c r="J913" s="10">
        <v>6250</v>
      </c>
      <c r="K913" s="11">
        <f t="shared" si="28"/>
        <v>3437.5000000000005</v>
      </c>
      <c r="L913" s="11">
        <f t="shared" si="29"/>
        <v>1031.25</v>
      </c>
      <c r="M913" s="12">
        <v>0.3</v>
      </c>
      <c r="O913" s="17"/>
      <c r="P913" s="18"/>
      <c r="Q913" s="13"/>
      <c r="R913" s="14"/>
    </row>
    <row r="914" spans="1:18" ht="15.75" customHeight="1" x14ac:dyDescent="0.25">
      <c r="A914" s="1"/>
      <c r="B914" s="7" t="s">
        <v>31</v>
      </c>
      <c r="C914" s="7">
        <v>1189833</v>
      </c>
      <c r="D914" s="8">
        <v>44425</v>
      </c>
      <c r="E914" s="7" t="s">
        <v>33</v>
      </c>
      <c r="F914" s="7" t="s">
        <v>51</v>
      </c>
      <c r="G914" s="7" t="s">
        <v>52</v>
      </c>
      <c r="H914" s="7" t="s">
        <v>19</v>
      </c>
      <c r="I914" s="9">
        <v>0.5</v>
      </c>
      <c r="J914" s="10">
        <v>5000</v>
      </c>
      <c r="K914" s="11">
        <f t="shared" si="28"/>
        <v>2500</v>
      </c>
      <c r="L914" s="11">
        <f t="shared" si="29"/>
        <v>1125</v>
      </c>
      <c r="M914" s="12">
        <v>0.45</v>
      </c>
      <c r="O914" s="17"/>
      <c r="P914" s="18"/>
      <c r="Q914" s="13"/>
      <c r="R914" s="14"/>
    </row>
    <row r="915" spans="1:18" ht="15.75" customHeight="1" x14ac:dyDescent="0.25">
      <c r="A915" s="1"/>
      <c r="B915" s="7" t="s">
        <v>31</v>
      </c>
      <c r="C915" s="7">
        <v>1189833</v>
      </c>
      <c r="D915" s="8">
        <v>44425</v>
      </c>
      <c r="E915" s="7" t="s">
        <v>33</v>
      </c>
      <c r="F915" s="7" t="s">
        <v>51</v>
      </c>
      <c r="G915" s="7" t="s">
        <v>52</v>
      </c>
      <c r="H915" s="7" t="s">
        <v>20</v>
      </c>
      <c r="I915" s="9">
        <v>0.45</v>
      </c>
      <c r="J915" s="10">
        <v>4250</v>
      </c>
      <c r="K915" s="11">
        <f t="shared" si="28"/>
        <v>1912.5</v>
      </c>
      <c r="L915" s="11">
        <f t="shared" si="29"/>
        <v>764.99999999999989</v>
      </c>
      <c r="M915" s="12">
        <v>0.39999999999999997</v>
      </c>
      <c r="O915" s="17"/>
      <c r="P915" s="18"/>
      <c r="Q915" s="13"/>
      <c r="R915" s="14"/>
    </row>
    <row r="916" spans="1:18" ht="15.75" customHeight="1" x14ac:dyDescent="0.25">
      <c r="A916" s="1"/>
      <c r="B916" s="7" t="s">
        <v>31</v>
      </c>
      <c r="C916" s="7">
        <v>1189833</v>
      </c>
      <c r="D916" s="8">
        <v>44425</v>
      </c>
      <c r="E916" s="7" t="s">
        <v>33</v>
      </c>
      <c r="F916" s="7" t="s">
        <v>51</v>
      </c>
      <c r="G916" s="7" t="s">
        <v>52</v>
      </c>
      <c r="H916" s="7" t="s">
        <v>21</v>
      </c>
      <c r="I916" s="9">
        <v>0.54999999999999993</v>
      </c>
      <c r="J916" s="10">
        <v>4250</v>
      </c>
      <c r="K916" s="11">
        <f t="shared" si="28"/>
        <v>2337.4999999999995</v>
      </c>
      <c r="L916" s="11">
        <f t="shared" si="29"/>
        <v>1402.5</v>
      </c>
      <c r="M916" s="12">
        <v>0.60000000000000009</v>
      </c>
      <c r="O916" s="17"/>
      <c r="P916" s="18"/>
      <c r="Q916" s="13"/>
      <c r="R916" s="14"/>
    </row>
    <row r="917" spans="1:18" ht="15.75" customHeight="1" x14ac:dyDescent="0.25">
      <c r="A917" s="1"/>
      <c r="B917" s="7" t="s">
        <v>31</v>
      </c>
      <c r="C917" s="7">
        <v>1189833</v>
      </c>
      <c r="D917" s="8">
        <v>44425</v>
      </c>
      <c r="E917" s="7" t="s">
        <v>33</v>
      </c>
      <c r="F917" s="7" t="s">
        <v>51</v>
      </c>
      <c r="G917" s="7" t="s">
        <v>52</v>
      </c>
      <c r="H917" s="7" t="s">
        <v>22</v>
      </c>
      <c r="I917" s="9">
        <v>0.6</v>
      </c>
      <c r="J917" s="10">
        <v>4000</v>
      </c>
      <c r="K917" s="11">
        <f t="shared" si="28"/>
        <v>2400</v>
      </c>
      <c r="L917" s="11">
        <f t="shared" si="29"/>
        <v>600</v>
      </c>
      <c r="M917" s="12">
        <v>0.25</v>
      </c>
      <c r="O917" s="17"/>
      <c r="P917" s="18"/>
      <c r="Q917" s="13"/>
      <c r="R917" s="14"/>
    </row>
    <row r="918" spans="1:18" ht="15.75" customHeight="1" x14ac:dyDescent="0.25">
      <c r="A918" s="1"/>
      <c r="B918" s="7" t="s">
        <v>31</v>
      </c>
      <c r="C918" s="7">
        <v>1189833</v>
      </c>
      <c r="D918" s="8">
        <v>44457</v>
      </c>
      <c r="E918" s="7" t="s">
        <v>33</v>
      </c>
      <c r="F918" s="7" t="s">
        <v>51</v>
      </c>
      <c r="G918" s="7" t="s">
        <v>52</v>
      </c>
      <c r="H918" s="7" t="s">
        <v>17</v>
      </c>
      <c r="I918" s="9">
        <v>0.45</v>
      </c>
      <c r="J918" s="10">
        <v>6000</v>
      </c>
      <c r="K918" s="11">
        <f t="shared" si="28"/>
        <v>2700</v>
      </c>
      <c r="L918" s="11">
        <f t="shared" si="29"/>
        <v>1215</v>
      </c>
      <c r="M918" s="12">
        <v>0.45</v>
      </c>
      <c r="O918" s="17"/>
      <c r="P918" s="18"/>
      <c r="Q918" s="13"/>
      <c r="R918" s="14"/>
    </row>
    <row r="919" spans="1:18" ht="15.75" customHeight="1" x14ac:dyDescent="0.25">
      <c r="A919" s="1"/>
      <c r="B919" s="7" t="s">
        <v>31</v>
      </c>
      <c r="C919" s="7">
        <v>1189833</v>
      </c>
      <c r="D919" s="8">
        <v>44457</v>
      </c>
      <c r="E919" s="7" t="s">
        <v>33</v>
      </c>
      <c r="F919" s="7" t="s">
        <v>51</v>
      </c>
      <c r="G919" s="7" t="s">
        <v>52</v>
      </c>
      <c r="H919" s="7" t="s">
        <v>18</v>
      </c>
      <c r="I919" s="9">
        <v>0.5</v>
      </c>
      <c r="J919" s="10">
        <v>6000</v>
      </c>
      <c r="K919" s="11">
        <f t="shared" si="28"/>
        <v>3000</v>
      </c>
      <c r="L919" s="11">
        <f t="shared" si="29"/>
        <v>900</v>
      </c>
      <c r="M919" s="12">
        <v>0.3</v>
      </c>
      <c r="O919" s="17"/>
      <c r="P919" s="18"/>
      <c r="Q919" s="13"/>
      <c r="R919" s="14"/>
    </row>
    <row r="920" spans="1:18" ht="15.75" customHeight="1" x14ac:dyDescent="0.25">
      <c r="A920" s="1"/>
      <c r="B920" s="7" t="s">
        <v>31</v>
      </c>
      <c r="C920" s="7">
        <v>1189833</v>
      </c>
      <c r="D920" s="8">
        <v>44457</v>
      </c>
      <c r="E920" s="7" t="s">
        <v>33</v>
      </c>
      <c r="F920" s="7" t="s">
        <v>51</v>
      </c>
      <c r="G920" s="7" t="s">
        <v>52</v>
      </c>
      <c r="H920" s="7" t="s">
        <v>19</v>
      </c>
      <c r="I920" s="9">
        <v>0.45</v>
      </c>
      <c r="J920" s="10">
        <v>4500</v>
      </c>
      <c r="K920" s="11">
        <f t="shared" si="28"/>
        <v>2025</v>
      </c>
      <c r="L920" s="11">
        <f t="shared" si="29"/>
        <v>911.25</v>
      </c>
      <c r="M920" s="12">
        <v>0.45</v>
      </c>
      <c r="O920" s="17"/>
      <c r="P920" s="18"/>
      <c r="Q920" s="13"/>
      <c r="R920" s="14"/>
    </row>
    <row r="921" spans="1:18" ht="15.75" customHeight="1" x14ac:dyDescent="0.25">
      <c r="A921" s="1"/>
      <c r="B921" s="7" t="s">
        <v>31</v>
      </c>
      <c r="C921" s="7">
        <v>1189833</v>
      </c>
      <c r="D921" s="8">
        <v>44457</v>
      </c>
      <c r="E921" s="7" t="s">
        <v>33</v>
      </c>
      <c r="F921" s="7" t="s">
        <v>51</v>
      </c>
      <c r="G921" s="7" t="s">
        <v>52</v>
      </c>
      <c r="H921" s="7" t="s">
        <v>20</v>
      </c>
      <c r="I921" s="9">
        <v>0.45</v>
      </c>
      <c r="J921" s="10">
        <v>4000</v>
      </c>
      <c r="K921" s="11">
        <f t="shared" si="28"/>
        <v>1800</v>
      </c>
      <c r="L921" s="11">
        <f t="shared" si="29"/>
        <v>719.99999999999989</v>
      </c>
      <c r="M921" s="12">
        <v>0.39999999999999997</v>
      </c>
      <c r="O921" s="17"/>
      <c r="P921" s="18"/>
      <c r="Q921" s="13"/>
      <c r="R921" s="14"/>
    </row>
    <row r="922" spans="1:18" ht="15.75" customHeight="1" x14ac:dyDescent="0.25">
      <c r="A922" s="1"/>
      <c r="B922" s="7" t="s">
        <v>31</v>
      </c>
      <c r="C922" s="7">
        <v>1189833</v>
      </c>
      <c r="D922" s="8">
        <v>44457</v>
      </c>
      <c r="E922" s="7" t="s">
        <v>33</v>
      </c>
      <c r="F922" s="7" t="s">
        <v>51</v>
      </c>
      <c r="G922" s="7" t="s">
        <v>52</v>
      </c>
      <c r="H922" s="7" t="s">
        <v>21</v>
      </c>
      <c r="I922" s="9">
        <v>0.54999999999999993</v>
      </c>
      <c r="J922" s="10">
        <v>4000</v>
      </c>
      <c r="K922" s="11">
        <f t="shared" si="28"/>
        <v>2199.9999999999995</v>
      </c>
      <c r="L922" s="11">
        <f t="shared" si="29"/>
        <v>1320</v>
      </c>
      <c r="M922" s="12">
        <v>0.60000000000000009</v>
      </c>
      <c r="O922" s="17"/>
      <c r="P922" s="18"/>
      <c r="Q922" s="13"/>
      <c r="R922" s="14"/>
    </row>
    <row r="923" spans="1:18" ht="15.75" customHeight="1" x14ac:dyDescent="0.25">
      <c r="A923" s="1"/>
      <c r="B923" s="7" t="s">
        <v>31</v>
      </c>
      <c r="C923" s="7">
        <v>1189833</v>
      </c>
      <c r="D923" s="8">
        <v>44457</v>
      </c>
      <c r="E923" s="7" t="s">
        <v>33</v>
      </c>
      <c r="F923" s="7" t="s">
        <v>51</v>
      </c>
      <c r="G923" s="7" t="s">
        <v>52</v>
      </c>
      <c r="H923" s="7" t="s">
        <v>22</v>
      </c>
      <c r="I923" s="9">
        <v>0.6</v>
      </c>
      <c r="J923" s="10">
        <v>4500</v>
      </c>
      <c r="K923" s="11">
        <f t="shared" si="28"/>
        <v>2700</v>
      </c>
      <c r="L923" s="11">
        <f t="shared" si="29"/>
        <v>675</v>
      </c>
      <c r="M923" s="12">
        <v>0.25</v>
      </c>
      <c r="O923" s="17"/>
      <c r="P923" s="18"/>
      <c r="Q923" s="13"/>
      <c r="R923" s="14"/>
    </row>
    <row r="924" spans="1:18" ht="15.75" customHeight="1" x14ac:dyDescent="0.25">
      <c r="A924" s="1"/>
      <c r="B924" s="7" t="s">
        <v>31</v>
      </c>
      <c r="C924" s="7">
        <v>1189833</v>
      </c>
      <c r="D924" s="8">
        <v>44486</v>
      </c>
      <c r="E924" s="7" t="s">
        <v>33</v>
      </c>
      <c r="F924" s="7" t="s">
        <v>51</v>
      </c>
      <c r="G924" s="7" t="s">
        <v>52</v>
      </c>
      <c r="H924" s="7" t="s">
        <v>17</v>
      </c>
      <c r="I924" s="9">
        <v>0.45</v>
      </c>
      <c r="J924" s="10">
        <v>5500</v>
      </c>
      <c r="K924" s="11">
        <f t="shared" si="28"/>
        <v>2475</v>
      </c>
      <c r="L924" s="11">
        <f t="shared" si="29"/>
        <v>1113.75</v>
      </c>
      <c r="M924" s="12">
        <v>0.45</v>
      </c>
      <c r="O924" s="17"/>
      <c r="P924" s="18"/>
      <c r="Q924" s="13"/>
      <c r="R924" s="14"/>
    </row>
    <row r="925" spans="1:18" ht="15.75" customHeight="1" x14ac:dyDescent="0.25">
      <c r="A925" s="1"/>
      <c r="B925" s="7" t="s">
        <v>31</v>
      </c>
      <c r="C925" s="7">
        <v>1189833</v>
      </c>
      <c r="D925" s="8">
        <v>44486</v>
      </c>
      <c r="E925" s="7" t="s">
        <v>33</v>
      </c>
      <c r="F925" s="7" t="s">
        <v>51</v>
      </c>
      <c r="G925" s="7" t="s">
        <v>52</v>
      </c>
      <c r="H925" s="7" t="s">
        <v>18</v>
      </c>
      <c r="I925" s="9">
        <v>0.5</v>
      </c>
      <c r="J925" s="10">
        <v>5500</v>
      </c>
      <c r="K925" s="11">
        <f t="shared" si="28"/>
        <v>2750</v>
      </c>
      <c r="L925" s="11">
        <f t="shared" si="29"/>
        <v>825</v>
      </c>
      <c r="M925" s="12">
        <v>0.3</v>
      </c>
      <c r="O925" s="17"/>
      <c r="P925" s="18"/>
      <c r="Q925" s="13"/>
      <c r="R925" s="14"/>
    </row>
    <row r="926" spans="1:18" ht="15.75" customHeight="1" x14ac:dyDescent="0.25">
      <c r="A926" s="1"/>
      <c r="B926" s="7" t="s">
        <v>31</v>
      </c>
      <c r="C926" s="7">
        <v>1189833</v>
      </c>
      <c r="D926" s="8">
        <v>44486</v>
      </c>
      <c r="E926" s="7" t="s">
        <v>33</v>
      </c>
      <c r="F926" s="7" t="s">
        <v>51</v>
      </c>
      <c r="G926" s="7" t="s">
        <v>52</v>
      </c>
      <c r="H926" s="7" t="s">
        <v>19</v>
      </c>
      <c r="I926" s="9">
        <v>0.45</v>
      </c>
      <c r="J926" s="10">
        <v>4000</v>
      </c>
      <c r="K926" s="11">
        <f t="shared" si="28"/>
        <v>1800</v>
      </c>
      <c r="L926" s="11">
        <f t="shared" si="29"/>
        <v>810</v>
      </c>
      <c r="M926" s="12">
        <v>0.45</v>
      </c>
      <c r="O926" s="17"/>
      <c r="P926" s="18"/>
      <c r="Q926" s="13"/>
      <c r="R926" s="14"/>
    </row>
    <row r="927" spans="1:18" ht="15.75" customHeight="1" x14ac:dyDescent="0.25">
      <c r="A927" s="1"/>
      <c r="B927" s="7" t="s">
        <v>31</v>
      </c>
      <c r="C927" s="7">
        <v>1189833</v>
      </c>
      <c r="D927" s="8">
        <v>44486</v>
      </c>
      <c r="E927" s="7" t="s">
        <v>33</v>
      </c>
      <c r="F927" s="7" t="s">
        <v>51</v>
      </c>
      <c r="G927" s="7" t="s">
        <v>52</v>
      </c>
      <c r="H927" s="7" t="s">
        <v>20</v>
      </c>
      <c r="I927" s="9">
        <v>0.45</v>
      </c>
      <c r="J927" s="10">
        <v>3750</v>
      </c>
      <c r="K927" s="11">
        <f t="shared" si="28"/>
        <v>1687.5</v>
      </c>
      <c r="L927" s="11">
        <f t="shared" si="29"/>
        <v>675</v>
      </c>
      <c r="M927" s="12">
        <v>0.39999999999999997</v>
      </c>
      <c r="O927" s="17"/>
      <c r="P927" s="18"/>
      <c r="Q927" s="13"/>
      <c r="R927" s="14"/>
    </row>
    <row r="928" spans="1:18" ht="15.75" customHeight="1" x14ac:dyDescent="0.25">
      <c r="A928" s="1"/>
      <c r="B928" s="7" t="s">
        <v>31</v>
      </c>
      <c r="C928" s="7">
        <v>1189833</v>
      </c>
      <c r="D928" s="8">
        <v>44486</v>
      </c>
      <c r="E928" s="7" t="s">
        <v>33</v>
      </c>
      <c r="F928" s="7" t="s">
        <v>51</v>
      </c>
      <c r="G928" s="7" t="s">
        <v>52</v>
      </c>
      <c r="H928" s="7" t="s">
        <v>21</v>
      </c>
      <c r="I928" s="9">
        <v>0.54999999999999993</v>
      </c>
      <c r="J928" s="10">
        <v>3500</v>
      </c>
      <c r="K928" s="11">
        <f t="shared" si="28"/>
        <v>1924.9999999999998</v>
      </c>
      <c r="L928" s="11">
        <f t="shared" si="29"/>
        <v>1155</v>
      </c>
      <c r="M928" s="12">
        <v>0.60000000000000009</v>
      </c>
      <c r="O928" s="17"/>
      <c r="P928" s="18"/>
      <c r="Q928" s="13"/>
      <c r="R928" s="14"/>
    </row>
    <row r="929" spans="1:18" ht="15.75" customHeight="1" x14ac:dyDescent="0.25">
      <c r="A929" s="1"/>
      <c r="B929" s="7" t="s">
        <v>31</v>
      </c>
      <c r="C929" s="7">
        <v>1189833</v>
      </c>
      <c r="D929" s="8">
        <v>44486</v>
      </c>
      <c r="E929" s="7" t="s">
        <v>33</v>
      </c>
      <c r="F929" s="7" t="s">
        <v>51</v>
      </c>
      <c r="G929" s="7" t="s">
        <v>52</v>
      </c>
      <c r="H929" s="7" t="s">
        <v>22</v>
      </c>
      <c r="I929" s="9">
        <v>0.6</v>
      </c>
      <c r="J929" s="10">
        <v>4000</v>
      </c>
      <c r="K929" s="11">
        <f t="shared" si="28"/>
        <v>2400</v>
      </c>
      <c r="L929" s="11">
        <f t="shared" si="29"/>
        <v>600</v>
      </c>
      <c r="M929" s="12">
        <v>0.25</v>
      </c>
      <c r="O929" s="17"/>
      <c r="P929" s="18"/>
      <c r="Q929" s="13"/>
      <c r="R929" s="14"/>
    </row>
    <row r="930" spans="1:18" ht="15.75" customHeight="1" x14ac:dyDescent="0.25">
      <c r="A930" s="1"/>
      <c r="B930" s="7" t="s">
        <v>31</v>
      </c>
      <c r="C930" s="7">
        <v>1189833</v>
      </c>
      <c r="D930" s="8">
        <v>44517</v>
      </c>
      <c r="E930" s="7" t="s">
        <v>33</v>
      </c>
      <c r="F930" s="7" t="s">
        <v>51</v>
      </c>
      <c r="G930" s="7" t="s">
        <v>52</v>
      </c>
      <c r="H930" s="7" t="s">
        <v>17</v>
      </c>
      <c r="I930" s="9">
        <v>0.4</v>
      </c>
      <c r="J930" s="10">
        <v>5750</v>
      </c>
      <c r="K930" s="11">
        <f t="shared" si="28"/>
        <v>2300</v>
      </c>
      <c r="L930" s="11">
        <f t="shared" si="29"/>
        <v>1035</v>
      </c>
      <c r="M930" s="12">
        <v>0.45</v>
      </c>
      <c r="O930" s="17"/>
      <c r="P930" s="18"/>
      <c r="Q930" s="13"/>
      <c r="R930" s="14"/>
    </row>
    <row r="931" spans="1:18" ht="15.75" customHeight="1" x14ac:dyDescent="0.25">
      <c r="A931" s="1"/>
      <c r="B931" s="7" t="s">
        <v>31</v>
      </c>
      <c r="C931" s="7">
        <v>1189833</v>
      </c>
      <c r="D931" s="8">
        <v>44517</v>
      </c>
      <c r="E931" s="7" t="s">
        <v>33</v>
      </c>
      <c r="F931" s="7" t="s">
        <v>51</v>
      </c>
      <c r="G931" s="7" t="s">
        <v>52</v>
      </c>
      <c r="H931" s="7" t="s">
        <v>18</v>
      </c>
      <c r="I931" s="9">
        <v>0.45000000000000007</v>
      </c>
      <c r="J931" s="10">
        <v>5750</v>
      </c>
      <c r="K931" s="11">
        <f t="shared" si="28"/>
        <v>2587.5000000000005</v>
      </c>
      <c r="L931" s="11">
        <f t="shared" si="29"/>
        <v>776.25000000000011</v>
      </c>
      <c r="M931" s="12">
        <v>0.3</v>
      </c>
      <c r="O931" s="17"/>
      <c r="P931" s="18"/>
      <c r="Q931" s="13"/>
      <c r="R931" s="14"/>
    </row>
    <row r="932" spans="1:18" ht="15.75" customHeight="1" x14ac:dyDescent="0.25">
      <c r="A932" s="1"/>
      <c r="B932" s="7" t="s">
        <v>31</v>
      </c>
      <c r="C932" s="7">
        <v>1189833</v>
      </c>
      <c r="D932" s="8">
        <v>44517</v>
      </c>
      <c r="E932" s="7" t="s">
        <v>33</v>
      </c>
      <c r="F932" s="7" t="s">
        <v>51</v>
      </c>
      <c r="G932" s="7" t="s">
        <v>52</v>
      </c>
      <c r="H932" s="7" t="s">
        <v>19</v>
      </c>
      <c r="I932" s="9">
        <v>0.4</v>
      </c>
      <c r="J932" s="10">
        <v>4250</v>
      </c>
      <c r="K932" s="11">
        <f t="shared" si="28"/>
        <v>1700</v>
      </c>
      <c r="L932" s="11">
        <f t="shared" si="29"/>
        <v>765</v>
      </c>
      <c r="M932" s="12">
        <v>0.45</v>
      </c>
      <c r="O932" s="17"/>
      <c r="P932" s="18"/>
      <c r="Q932" s="13"/>
      <c r="R932" s="14"/>
    </row>
    <row r="933" spans="1:18" ht="15.75" customHeight="1" x14ac:dyDescent="0.25">
      <c r="A933" s="1"/>
      <c r="B933" s="7" t="s">
        <v>31</v>
      </c>
      <c r="C933" s="7">
        <v>1189833</v>
      </c>
      <c r="D933" s="8">
        <v>44517</v>
      </c>
      <c r="E933" s="7" t="s">
        <v>33</v>
      </c>
      <c r="F933" s="7" t="s">
        <v>51</v>
      </c>
      <c r="G933" s="7" t="s">
        <v>52</v>
      </c>
      <c r="H933" s="7" t="s">
        <v>20</v>
      </c>
      <c r="I933" s="9">
        <v>0.4</v>
      </c>
      <c r="J933" s="10">
        <v>4250</v>
      </c>
      <c r="K933" s="11">
        <f t="shared" si="28"/>
        <v>1700</v>
      </c>
      <c r="L933" s="11">
        <f t="shared" si="29"/>
        <v>680</v>
      </c>
      <c r="M933" s="12">
        <v>0.39999999999999997</v>
      </c>
      <c r="O933" s="17"/>
      <c r="P933" s="18"/>
      <c r="Q933" s="13"/>
      <c r="R933" s="14"/>
    </row>
    <row r="934" spans="1:18" ht="15.75" customHeight="1" x14ac:dyDescent="0.25">
      <c r="A934" s="1"/>
      <c r="B934" s="7" t="s">
        <v>31</v>
      </c>
      <c r="C934" s="7">
        <v>1189833</v>
      </c>
      <c r="D934" s="8">
        <v>44517</v>
      </c>
      <c r="E934" s="7" t="s">
        <v>33</v>
      </c>
      <c r="F934" s="7" t="s">
        <v>51</v>
      </c>
      <c r="G934" s="7" t="s">
        <v>52</v>
      </c>
      <c r="H934" s="7" t="s">
        <v>21</v>
      </c>
      <c r="I934" s="9">
        <v>0.54999999999999993</v>
      </c>
      <c r="J934" s="10">
        <v>3750</v>
      </c>
      <c r="K934" s="11">
        <f t="shared" si="28"/>
        <v>2062.4999999999995</v>
      </c>
      <c r="L934" s="11">
        <f t="shared" si="29"/>
        <v>1237.5</v>
      </c>
      <c r="M934" s="12">
        <v>0.60000000000000009</v>
      </c>
      <c r="O934" s="17"/>
      <c r="P934" s="18"/>
      <c r="Q934" s="13"/>
      <c r="R934" s="14"/>
    </row>
    <row r="935" spans="1:18" ht="15.75" customHeight="1" x14ac:dyDescent="0.25">
      <c r="A935" s="1"/>
      <c r="B935" s="7" t="s">
        <v>31</v>
      </c>
      <c r="C935" s="7">
        <v>1189833</v>
      </c>
      <c r="D935" s="8">
        <v>44517</v>
      </c>
      <c r="E935" s="7" t="s">
        <v>33</v>
      </c>
      <c r="F935" s="7" t="s">
        <v>51</v>
      </c>
      <c r="G935" s="7" t="s">
        <v>52</v>
      </c>
      <c r="H935" s="7" t="s">
        <v>22</v>
      </c>
      <c r="I935" s="9">
        <v>0.6</v>
      </c>
      <c r="J935" s="10">
        <v>4750</v>
      </c>
      <c r="K935" s="11">
        <f t="shared" si="28"/>
        <v>2850</v>
      </c>
      <c r="L935" s="11">
        <f t="shared" si="29"/>
        <v>712.5</v>
      </c>
      <c r="M935" s="12">
        <v>0.25</v>
      </c>
      <c r="O935" s="17"/>
      <c r="P935" s="18"/>
      <c r="Q935" s="13"/>
      <c r="R935" s="14"/>
    </row>
    <row r="936" spans="1:18" ht="15.75" customHeight="1" x14ac:dyDescent="0.25">
      <c r="A936" s="1"/>
      <c r="B936" s="7" t="s">
        <v>31</v>
      </c>
      <c r="C936" s="7">
        <v>1189833</v>
      </c>
      <c r="D936" s="8">
        <v>44546</v>
      </c>
      <c r="E936" s="7" t="s">
        <v>33</v>
      </c>
      <c r="F936" s="7" t="s">
        <v>51</v>
      </c>
      <c r="G936" s="7" t="s">
        <v>52</v>
      </c>
      <c r="H936" s="7" t="s">
        <v>17</v>
      </c>
      <c r="I936" s="9">
        <v>0.45</v>
      </c>
      <c r="J936" s="10">
        <v>6750</v>
      </c>
      <c r="K936" s="11">
        <f t="shared" si="28"/>
        <v>3037.5</v>
      </c>
      <c r="L936" s="11">
        <f t="shared" si="29"/>
        <v>1366.875</v>
      </c>
      <c r="M936" s="12">
        <v>0.45</v>
      </c>
      <c r="O936" s="17"/>
      <c r="P936" s="18"/>
      <c r="Q936" s="13"/>
      <c r="R936" s="14"/>
    </row>
    <row r="937" spans="1:18" ht="15.75" customHeight="1" x14ac:dyDescent="0.25">
      <c r="A937" s="1"/>
      <c r="B937" s="7" t="s">
        <v>31</v>
      </c>
      <c r="C937" s="7">
        <v>1189833</v>
      </c>
      <c r="D937" s="8">
        <v>44546</v>
      </c>
      <c r="E937" s="7" t="s">
        <v>33</v>
      </c>
      <c r="F937" s="7" t="s">
        <v>51</v>
      </c>
      <c r="G937" s="7" t="s">
        <v>52</v>
      </c>
      <c r="H937" s="7" t="s">
        <v>18</v>
      </c>
      <c r="I937" s="9">
        <v>0.5</v>
      </c>
      <c r="J937" s="10">
        <v>6750</v>
      </c>
      <c r="K937" s="11">
        <f t="shared" si="28"/>
        <v>3375</v>
      </c>
      <c r="L937" s="11">
        <f t="shared" si="29"/>
        <v>1012.5</v>
      </c>
      <c r="M937" s="12">
        <v>0.3</v>
      </c>
      <c r="O937" s="17"/>
      <c r="P937" s="18"/>
      <c r="Q937" s="13"/>
      <c r="R937" s="14"/>
    </row>
    <row r="938" spans="1:18" ht="15.75" customHeight="1" x14ac:dyDescent="0.25">
      <c r="A938" s="1"/>
      <c r="B938" s="7" t="s">
        <v>31</v>
      </c>
      <c r="C938" s="7">
        <v>1189833</v>
      </c>
      <c r="D938" s="8">
        <v>44546</v>
      </c>
      <c r="E938" s="7" t="s">
        <v>33</v>
      </c>
      <c r="F938" s="7" t="s">
        <v>51</v>
      </c>
      <c r="G938" s="7" t="s">
        <v>52</v>
      </c>
      <c r="H938" s="7" t="s">
        <v>19</v>
      </c>
      <c r="I938" s="9">
        <v>0.45</v>
      </c>
      <c r="J938" s="10">
        <v>4750</v>
      </c>
      <c r="K938" s="11">
        <f t="shared" si="28"/>
        <v>2137.5</v>
      </c>
      <c r="L938" s="11">
        <f t="shared" si="29"/>
        <v>961.875</v>
      </c>
      <c r="M938" s="12">
        <v>0.45</v>
      </c>
      <c r="O938" s="17"/>
      <c r="P938" s="18"/>
      <c r="Q938" s="13"/>
      <c r="R938" s="14"/>
    </row>
    <row r="939" spans="1:18" ht="15.75" customHeight="1" x14ac:dyDescent="0.25">
      <c r="A939" s="1"/>
      <c r="B939" s="7" t="s">
        <v>31</v>
      </c>
      <c r="C939" s="7">
        <v>1189833</v>
      </c>
      <c r="D939" s="8">
        <v>44546</v>
      </c>
      <c r="E939" s="7" t="s">
        <v>33</v>
      </c>
      <c r="F939" s="7" t="s">
        <v>51</v>
      </c>
      <c r="G939" s="7" t="s">
        <v>52</v>
      </c>
      <c r="H939" s="7" t="s">
        <v>20</v>
      </c>
      <c r="I939" s="9">
        <v>0.45</v>
      </c>
      <c r="J939" s="10">
        <v>4750</v>
      </c>
      <c r="K939" s="11">
        <f t="shared" si="28"/>
        <v>2137.5</v>
      </c>
      <c r="L939" s="11">
        <f t="shared" si="29"/>
        <v>854.99999999999989</v>
      </c>
      <c r="M939" s="12">
        <v>0.39999999999999997</v>
      </c>
      <c r="O939" s="17"/>
      <c r="P939" s="18"/>
      <c r="Q939" s="13"/>
      <c r="R939" s="14"/>
    </row>
    <row r="940" spans="1:18" ht="15.75" customHeight="1" x14ac:dyDescent="0.25">
      <c r="A940" s="1"/>
      <c r="B940" s="7" t="s">
        <v>31</v>
      </c>
      <c r="C940" s="7">
        <v>1189833</v>
      </c>
      <c r="D940" s="8">
        <v>44546</v>
      </c>
      <c r="E940" s="7" t="s">
        <v>33</v>
      </c>
      <c r="F940" s="7" t="s">
        <v>51</v>
      </c>
      <c r="G940" s="7" t="s">
        <v>52</v>
      </c>
      <c r="H940" s="7" t="s">
        <v>21</v>
      </c>
      <c r="I940" s="9">
        <v>0.54999999999999993</v>
      </c>
      <c r="J940" s="10">
        <v>4000</v>
      </c>
      <c r="K940" s="11">
        <f t="shared" si="28"/>
        <v>2199.9999999999995</v>
      </c>
      <c r="L940" s="11">
        <f t="shared" si="29"/>
        <v>1320</v>
      </c>
      <c r="M940" s="12">
        <v>0.60000000000000009</v>
      </c>
      <c r="O940" s="17"/>
      <c r="P940" s="18"/>
      <c r="Q940" s="13"/>
      <c r="R940" s="14"/>
    </row>
    <row r="941" spans="1:18" ht="15.75" customHeight="1" x14ac:dyDescent="0.25">
      <c r="A941" s="1"/>
      <c r="B941" s="7" t="s">
        <v>31</v>
      </c>
      <c r="C941" s="7">
        <v>1189833</v>
      </c>
      <c r="D941" s="8">
        <v>44546</v>
      </c>
      <c r="E941" s="7" t="s">
        <v>33</v>
      </c>
      <c r="F941" s="7" t="s">
        <v>51</v>
      </c>
      <c r="G941" s="7" t="s">
        <v>52</v>
      </c>
      <c r="H941" s="7" t="s">
        <v>22</v>
      </c>
      <c r="I941" s="9">
        <v>0.6</v>
      </c>
      <c r="J941" s="10">
        <v>5000</v>
      </c>
      <c r="K941" s="11">
        <f t="shared" si="28"/>
        <v>3000</v>
      </c>
      <c r="L941" s="11">
        <f t="shared" si="29"/>
        <v>750</v>
      </c>
      <c r="M941" s="12">
        <v>0.25</v>
      </c>
      <c r="O941" s="17"/>
      <c r="P941" s="18"/>
      <c r="Q941" s="13"/>
      <c r="R941" s="14"/>
    </row>
    <row r="942" spans="1:18" ht="15.75" customHeight="1" x14ac:dyDescent="0.25">
      <c r="A942" s="1" t="s">
        <v>39</v>
      </c>
      <c r="B942" s="7" t="s">
        <v>23</v>
      </c>
      <c r="C942" s="7">
        <v>1197831</v>
      </c>
      <c r="D942" s="8">
        <v>44200</v>
      </c>
      <c r="E942" s="7" t="s">
        <v>24</v>
      </c>
      <c r="F942" s="7" t="s">
        <v>53</v>
      </c>
      <c r="G942" s="7" t="s">
        <v>54</v>
      </c>
      <c r="H942" s="7" t="s">
        <v>17</v>
      </c>
      <c r="I942" s="9">
        <v>0.2</v>
      </c>
      <c r="J942" s="10">
        <v>7000</v>
      </c>
      <c r="K942" s="11">
        <f t="shared" si="28"/>
        <v>1400</v>
      </c>
      <c r="L942" s="11">
        <f t="shared" si="29"/>
        <v>489.99999999999994</v>
      </c>
      <c r="M942" s="12">
        <v>0.35</v>
      </c>
      <c r="O942" s="17"/>
      <c r="P942" s="18"/>
      <c r="Q942" s="13"/>
      <c r="R942" s="14"/>
    </row>
    <row r="943" spans="1:18" ht="15.75" customHeight="1" x14ac:dyDescent="0.25">
      <c r="A943" s="1"/>
      <c r="B943" s="7" t="s">
        <v>23</v>
      </c>
      <c r="C943" s="7">
        <v>1197831</v>
      </c>
      <c r="D943" s="8">
        <v>44200</v>
      </c>
      <c r="E943" s="7" t="s">
        <v>24</v>
      </c>
      <c r="F943" s="7" t="s">
        <v>53</v>
      </c>
      <c r="G943" s="7" t="s">
        <v>54</v>
      </c>
      <c r="H943" s="7" t="s">
        <v>18</v>
      </c>
      <c r="I943" s="9">
        <v>0.3</v>
      </c>
      <c r="J943" s="10">
        <v>7000</v>
      </c>
      <c r="K943" s="11">
        <f t="shared" si="28"/>
        <v>2100</v>
      </c>
      <c r="L943" s="11">
        <f t="shared" si="29"/>
        <v>735</v>
      </c>
      <c r="M943" s="12">
        <v>0.35</v>
      </c>
      <c r="O943" s="17"/>
      <c r="P943" s="18"/>
      <c r="Q943" s="13"/>
      <c r="R943" s="14"/>
    </row>
    <row r="944" spans="1:18" ht="15.75" customHeight="1" x14ac:dyDescent="0.25">
      <c r="A944" s="1"/>
      <c r="B944" s="7" t="s">
        <v>23</v>
      </c>
      <c r="C944" s="7">
        <v>1197831</v>
      </c>
      <c r="D944" s="8">
        <v>44200</v>
      </c>
      <c r="E944" s="7" t="s">
        <v>24</v>
      </c>
      <c r="F944" s="7" t="s">
        <v>53</v>
      </c>
      <c r="G944" s="7" t="s">
        <v>54</v>
      </c>
      <c r="H944" s="7" t="s">
        <v>19</v>
      </c>
      <c r="I944" s="9">
        <v>0.3</v>
      </c>
      <c r="J944" s="10">
        <v>5000</v>
      </c>
      <c r="K944" s="11">
        <f t="shared" si="28"/>
        <v>1500</v>
      </c>
      <c r="L944" s="11">
        <f t="shared" si="29"/>
        <v>525</v>
      </c>
      <c r="M944" s="12">
        <v>0.35</v>
      </c>
      <c r="O944" s="17"/>
      <c r="P944" s="18"/>
      <c r="Q944" s="13"/>
      <c r="R944" s="14"/>
    </row>
    <row r="945" spans="1:18" ht="15.75" customHeight="1" x14ac:dyDescent="0.25">
      <c r="A945" s="1"/>
      <c r="B945" s="7" t="s">
        <v>23</v>
      </c>
      <c r="C945" s="7">
        <v>1197831</v>
      </c>
      <c r="D945" s="8">
        <v>44200</v>
      </c>
      <c r="E945" s="7" t="s">
        <v>24</v>
      </c>
      <c r="F945" s="7" t="s">
        <v>53</v>
      </c>
      <c r="G945" s="7" t="s">
        <v>54</v>
      </c>
      <c r="H945" s="7" t="s">
        <v>20</v>
      </c>
      <c r="I945" s="9">
        <v>0.35</v>
      </c>
      <c r="J945" s="10">
        <v>5000</v>
      </c>
      <c r="K945" s="11">
        <f t="shared" si="28"/>
        <v>1750</v>
      </c>
      <c r="L945" s="11">
        <f t="shared" si="29"/>
        <v>787.5</v>
      </c>
      <c r="M945" s="12">
        <v>0.45</v>
      </c>
      <c r="O945" s="17"/>
      <c r="P945" s="18"/>
      <c r="Q945" s="13"/>
      <c r="R945" s="14"/>
    </row>
    <row r="946" spans="1:18" ht="15.75" customHeight="1" x14ac:dyDescent="0.25">
      <c r="A946" s="1"/>
      <c r="B946" s="7" t="s">
        <v>23</v>
      </c>
      <c r="C946" s="7">
        <v>1197831</v>
      </c>
      <c r="D946" s="8">
        <v>44200</v>
      </c>
      <c r="E946" s="7" t="s">
        <v>24</v>
      </c>
      <c r="F946" s="7" t="s">
        <v>53</v>
      </c>
      <c r="G946" s="7" t="s">
        <v>54</v>
      </c>
      <c r="H946" s="7" t="s">
        <v>21</v>
      </c>
      <c r="I946" s="9">
        <v>0.4</v>
      </c>
      <c r="J946" s="10">
        <v>3500</v>
      </c>
      <c r="K946" s="11">
        <f t="shared" si="28"/>
        <v>1400</v>
      </c>
      <c r="L946" s="11">
        <f t="shared" si="29"/>
        <v>420</v>
      </c>
      <c r="M946" s="12">
        <v>0.3</v>
      </c>
      <c r="O946" s="17"/>
      <c r="P946" s="18"/>
      <c r="Q946" s="13"/>
      <c r="R946" s="14"/>
    </row>
    <row r="947" spans="1:18" ht="15.75" customHeight="1" x14ac:dyDescent="0.25">
      <c r="A947" s="1"/>
      <c r="B947" s="7" t="s">
        <v>23</v>
      </c>
      <c r="C947" s="7">
        <v>1197831</v>
      </c>
      <c r="D947" s="8">
        <v>44200</v>
      </c>
      <c r="E947" s="7" t="s">
        <v>24</v>
      </c>
      <c r="F947" s="7" t="s">
        <v>53</v>
      </c>
      <c r="G947" s="7" t="s">
        <v>54</v>
      </c>
      <c r="H947" s="7" t="s">
        <v>22</v>
      </c>
      <c r="I947" s="9">
        <v>0.35</v>
      </c>
      <c r="J947" s="10">
        <v>5000</v>
      </c>
      <c r="K947" s="11">
        <f t="shared" si="28"/>
        <v>1750</v>
      </c>
      <c r="L947" s="11">
        <f t="shared" si="29"/>
        <v>875</v>
      </c>
      <c r="M947" s="12">
        <v>0.5</v>
      </c>
      <c r="O947" s="17"/>
      <c r="P947" s="18"/>
      <c r="Q947" s="13"/>
      <c r="R947" s="14"/>
    </row>
    <row r="948" spans="1:18" ht="15.75" customHeight="1" x14ac:dyDescent="0.25">
      <c r="A948" s="1"/>
      <c r="B948" s="7" t="s">
        <v>23</v>
      </c>
      <c r="C948" s="7">
        <v>1197831</v>
      </c>
      <c r="D948" s="8">
        <v>44230</v>
      </c>
      <c r="E948" s="7" t="s">
        <v>24</v>
      </c>
      <c r="F948" s="7" t="s">
        <v>53</v>
      </c>
      <c r="G948" s="7" t="s">
        <v>54</v>
      </c>
      <c r="H948" s="7" t="s">
        <v>17</v>
      </c>
      <c r="I948" s="9">
        <v>0.25</v>
      </c>
      <c r="J948" s="10">
        <v>6500</v>
      </c>
      <c r="K948" s="11">
        <f t="shared" si="28"/>
        <v>1625</v>
      </c>
      <c r="L948" s="11">
        <f t="shared" si="29"/>
        <v>568.75</v>
      </c>
      <c r="M948" s="12">
        <v>0.35</v>
      </c>
      <c r="O948" s="17"/>
      <c r="P948" s="18"/>
      <c r="Q948" s="13"/>
      <c r="R948" s="14"/>
    </row>
    <row r="949" spans="1:18" ht="15.75" customHeight="1" x14ac:dyDescent="0.25">
      <c r="A949" s="1"/>
      <c r="B949" s="7" t="s">
        <v>23</v>
      </c>
      <c r="C949" s="7">
        <v>1197831</v>
      </c>
      <c r="D949" s="8">
        <v>44230</v>
      </c>
      <c r="E949" s="7" t="s">
        <v>24</v>
      </c>
      <c r="F949" s="7" t="s">
        <v>53</v>
      </c>
      <c r="G949" s="7" t="s">
        <v>54</v>
      </c>
      <c r="H949" s="7" t="s">
        <v>18</v>
      </c>
      <c r="I949" s="9">
        <v>0.35</v>
      </c>
      <c r="J949" s="10">
        <v>6250</v>
      </c>
      <c r="K949" s="11">
        <f t="shared" si="28"/>
        <v>2187.5</v>
      </c>
      <c r="L949" s="11">
        <f t="shared" si="29"/>
        <v>765.625</v>
      </c>
      <c r="M949" s="12">
        <v>0.35</v>
      </c>
      <c r="O949" s="17"/>
      <c r="P949" s="18"/>
      <c r="Q949" s="13"/>
      <c r="R949" s="14"/>
    </row>
    <row r="950" spans="1:18" ht="15.75" customHeight="1" x14ac:dyDescent="0.25">
      <c r="A950" s="1"/>
      <c r="B950" s="7" t="s">
        <v>23</v>
      </c>
      <c r="C950" s="7">
        <v>1197831</v>
      </c>
      <c r="D950" s="8">
        <v>44230</v>
      </c>
      <c r="E950" s="7" t="s">
        <v>24</v>
      </c>
      <c r="F950" s="7" t="s">
        <v>53</v>
      </c>
      <c r="G950" s="7" t="s">
        <v>54</v>
      </c>
      <c r="H950" s="7" t="s">
        <v>19</v>
      </c>
      <c r="I950" s="9">
        <v>0.35</v>
      </c>
      <c r="J950" s="10">
        <v>4500</v>
      </c>
      <c r="K950" s="11">
        <f t="shared" si="28"/>
        <v>1575</v>
      </c>
      <c r="L950" s="11">
        <f t="shared" si="29"/>
        <v>551.25</v>
      </c>
      <c r="M950" s="12">
        <v>0.35</v>
      </c>
      <c r="O950" s="17"/>
      <c r="P950" s="18"/>
      <c r="Q950" s="13"/>
      <c r="R950" s="14"/>
    </row>
    <row r="951" spans="1:18" ht="15.75" customHeight="1" x14ac:dyDescent="0.25">
      <c r="A951" s="1"/>
      <c r="B951" s="7" t="s">
        <v>23</v>
      </c>
      <c r="C951" s="7">
        <v>1197831</v>
      </c>
      <c r="D951" s="8">
        <v>44230</v>
      </c>
      <c r="E951" s="7" t="s">
        <v>24</v>
      </c>
      <c r="F951" s="7" t="s">
        <v>53</v>
      </c>
      <c r="G951" s="7" t="s">
        <v>54</v>
      </c>
      <c r="H951" s="7" t="s">
        <v>20</v>
      </c>
      <c r="I951" s="9">
        <v>0.35</v>
      </c>
      <c r="J951" s="10">
        <v>4000</v>
      </c>
      <c r="K951" s="11">
        <f t="shared" si="28"/>
        <v>1400</v>
      </c>
      <c r="L951" s="11">
        <f t="shared" si="29"/>
        <v>630</v>
      </c>
      <c r="M951" s="12">
        <v>0.45</v>
      </c>
      <c r="O951" s="17"/>
      <c r="P951" s="18"/>
      <c r="Q951" s="13"/>
      <c r="R951" s="14"/>
    </row>
    <row r="952" spans="1:18" ht="15.75" customHeight="1" x14ac:dyDescent="0.25">
      <c r="A952" s="1"/>
      <c r="B952" s="7" t="s">
        <v>23</v>
      </c>
      <c r="C952" s="7">
        <v>1197831</v>
      </c>
      <c r="D952" s="8">
        <v>44230</v>
      </c>
      <c r="E952" s="7" t="s">
        <v>24</v>
      </c>
      <c r="F952" s="7" t="s">
        <v>53</v>
      </c>
      <c r="G952" s="7" t="s">
        <v>54</v>
      </c>
      <c r="H952" s="7" t="s">
        <v>21</v>
      </c>
      <c r="I952" s="9">
        <v>0.4</v>
      </c>
      <c r="J952" s="10">
        <v>2750</v>
      </c>
      <c r="K952" s="11">
        <f t="shared" si="28"/>
        <v>1100</v>
      </c>
      <c r="L952" s="11">
        <f t="shared" si="29"/>
        <v>330</v>
      </c>
      <c r="M952" s="12">
        <v>0.3</v>
      </c>
      <c r="O952" s="17"/>
      <c r="P952" s="18"/>
      <c r="Q952" s="13"/>
      <c r="R952" s="14"/>
    </row>
    <row r="953" spans="1:18" ht="15.75" customHeight="1" x14ac:dyDescent="0.25">
      <c r="A953" s="1"/>
      <c r="B953" s="7" t="s">
        <v>23</v>
      </c>
      <c r="C953" s="7">
        <v>1197831</v>
      </c>
      <c r="D953" s="8">
        <v>44230</v>
      </c>
      <c r="E953" s="7" t="s">
        <v>24</v>
      </c>
      <c r="F953" s="7" t="s">
        <v>53</v>
      </c>
      <c r="G953" s="7" t="s">
        <v>54</v>
      </c>
      <c r="H953" s="7" t="s">
        <v>22</v>
      </c>
      <c r="I953" s="9">
        <v>0.35</v>
      </c>
      <c r="J953" s="10">
        <v>4750</v>
      </c>
      <c r="K953" s="11">
        <f t="shared" si="28"/>
        <v>1662.5</v>
      </c>
      <c r="L953" s="11">
        <f t="shared" si="29"/>
        <v>831.25</v>
      </c>
      <c r="M953" s="12">
        <v>0.5</v>
      </c>
      <c r="O953" s="17"/>
      <c r="P953" s="18"/>
      <c r="Q953" s="13"/>
      <c r="R953" s="14"/>
    </row>
    <row r="954" spans="1:18" ht="15.75" customHeight="1" x14ac:dyDescent="0.25">
      <c r="A954" s="1"/>
      <c r="B954" s="7" t="s">
        <v>23</v>
      </c>
      <c r="C954" s="7">
        <v>1197831</v>
      </c>
      <c r="D954" s="8">
        <v>44260</v>
      </c>
      <c r="E954" s="7" t="s">
        <v>24</v>
      </c>
      <c r="F954" s="7" t="s">
        <v>53</v>
      </c>
      <c r="G954" s="7" t="s">
        <v>54</v>
      </c>
      <c r="H954" s="7" t="s">
        <v>17</v>
      </c>
      <c r="I954" s="9">
        <v>0.3</v>
      </c>
      <c r="J954" s="10">
        <v>6500</v>
      </c>
      <c r="K954" s="11">
        <f t="shared" si="28"/>
        <v>1950</v>
      </c>
      <c r="L954" s="11">
        <f t="shared" si="29"/>
        <v>779.99999999999989</v>
      </c>
      <c r="M954" s="12">
        <v>0.39999999999999997</v>
      </c>
      <c r="O954" s="17"/>
      <c r="P954" s="18"/>
      <c r="Q954" s="13"/>
      <c r="R954" s="14"/>
    </row>
    <row r="955" spans="1:18" ht="15.75" customHeight="1" x14ac:dyDescent="0.25">
      <c r="A955" s="1"/>
      <c r="B955" s="7" t="s">
        <v>23</v>
      </c>
      <c r="C955" s="7">
        <v>1197831</v>
      </c>
      <c r="D955" s="8">
        <v>44260</v>
      </c>
      <c r="E955" s="7" t="s">
        <v>24</v>
      </c>
      <c r="F955" s="7" t="s">
        <v>53</v>
      </c>
      <c r="G955" s="7" t="s">
        <v>54</v>
      </c>
      <c r="H955" s="7" t="s">
        <v>18</v>
      </c>
      <c r="I955" s="9">
        <v>0.4</v>
      </c>
      <c r="J955" s="10">
        <v>6500</v>
      </c>
      <c r="K955" s="11">
        <f t="shared" si="28"/>
        <v>2600</v>
      </c>
      <c r="L955" s="11">
        <f t="shared" si="29"/>
        <v>1040</v>
      </c>
      <c r="M955" s="12">
        <v>0.39999999999999997</v>
      </c>
      <c r="O955" s="17"/>
      <c r="P955" s="18"/>
      <c r="Q955" s="13"/>
      <c r="R955" s="14"/>
    </row>
    <row r="956" spans="1:18" ht="15.75" customHeight="1" x14ac:dyDescent="0.25">
      <c r="A956" s="1"/>
      <c r="B956" s="7" t="s">
        <v>23</v>
      </c>
      <c r="C956" s="7">
        <v>1197831</v>
      </c>
      <c r="D956" s="8">
        <v>44260</v>
      </c>
      <c r="E956" s="7" t="s">
        <v>24</v>
      </c>
      <c r="F956" s="7" t="s">
        <v>53</v>
      </c>
      <c r="G956" s="7" t="s">
        <v>54</v>
      </c>
      <c r="H956" s="7" t="s">
        <v>19</v>
      </c>
      <c r="I956" s="9">
        <v>0.3</v>
      </c>
      <c r="J956" s="10">
        <v>4750</v>
      </c>
      <c r="K956" s="11">
        <f t="shared" si="28"/>
        <v>1425</v>
      </c>
      <c r="L956" s="11">
        <f t="shared" si="29"/>
        <v>570</v>
      </c>
      <c r="M956" s="12">
        <v>0.39999999999999997</v>
      </c>
      <c r="O956" s="17"/>
      <c r="P956" s="18"/>
      <c r="Q956" s="13"/>
      <c r="R956" s="14"/>
    </row>
    <row r="957" spans="1:18" ht="15.75" customHeight="1" x14ac:dyDescent="0.25">
      <c r="A957" s="1"/>
      <c r="B957" s="7" t="s">
        <v>23</v>
      </c>
      <c r="C957" s="7">
        <v>1197831</v>
      </c>
      <c r="D957" s="8">
        <v>44260</v>
      </c>
      <c r="E957" s="7" t="s">
        <v>24</v>
      </c>
      <c r="F957" s="7" t="s">
        <v>53</v>
      </c>
      <c r="G957" s="7" t="s">
        <v>54</v>
      </c>
      <c r="H957" s="7" t="s">
        <v>20</v>
      </c>
      <c r="I957" s="9">
        <v>0.35000000000000003</v>
      </c>
      <c r="J957" s="10">
        <v>3750</v>
      </c>
      <c r="K957" s="11">
        <f t="shared" si="28"/>
        <v>1312.5000000000002</v>
      </c>
      <c r="L957" s="11">
        <f t="shared" si="29"/>
        <v>656.25000000000011</v>
      </c>
      <c r="M957" s="12">
        <v>0.5</v>
      </c>
      <c r="O957" s="17"/>
      <c r="P957" s="18"/>
      <c r="Q957" s="13"/>
      <c r="R957" s="14"/>
    </row>
    <row r="958" spans="1:18" ht="15.75" customHeight="1" x14ac:dyDescent="0.25">
      <c r="A958" s="1"/>
      <c r="B958" s="7" t="s">
        <v>23</v>
      </c>
      <c r="C958" s="7">
        <v>1197831</v>
      </c>
      <c r="D958" s="8">
        <v>44260</v>
      </c>
      <c r="E958" s="7" t="s">
        <v>24</v>
      </c>
      <c r="F958" s="7" t="s">
        <v>53</v>
      </c>
      <c r="G958" s="7" t="s">
        <v>54</v>
      </c>
      <c r="H958" s="7" t="s">
        <v>21</v>
      </c>
      <c r="I958" s="9">
        <v>0.4</v>
      </c>
      <c r="J958" s="10">
        <v>2750</v>
      </c>
      <c r="K958" s="11">
        <f t="shared" si="28"/>
        <v>1100</v>
      </c>
      <c r="L958" s="11">
        <f t="shared" si="29"/>
        <v>385</v>
      </c>
      <c r="M958" s="12">
        <v>0.35</v>
      </c>
      <c r="O958" s="17"/>
      <c r="P958" s="18"/>
      <c r="Q958" s="13"/>
      <c r="R958" s="14"/>
    </row>
    <row r="959" spans="1:18" ht="15.75" customHeight="1" x14ac:dyDescent="0.25">
      <c r="A959" s="1"/>
      <c r="B959" s="7" t="s">
        <v>23</v>
      </c>
      <c r="C959" s="7">
        <v>1197831</v>
      </c>
      <c r="D959" s="8">
        <v>44260</v>
      </c>
      <c r="E959" s="7" t="s">
        <v>24</v>
      </c>
      <c r="F959" s="7" t="s">
        <v>53</v>
      </c>
      <c r="G959" s="7" t="s">
        <v>54</v>
      </c>
      <c r="H959" s="7" t="s">
        <v>22</v>
      </c>
      <c r="I959" s="9">
        <v>0.35000000000000003</v>
      </c>
      <c r="J959" s="10">
        <v>4250</v>
      </c>
      <c r="K959" s="11">
        <f t="shared" si="28"/>
        <v>1487.5000000000002</v>
      </c>
      <c r="L959" s="11">
        <f t="shared" si="29"/>
        <v>818.12500000000023</v>
      </c>
      <c r="M959" s="12">
        <v>0.55000000000000004</v>
      </c>
      <c r="O959" s="17"/>
      <c r="P959" s="18"/>
      <c r="Q959" s="13"/>
      <c r="R959" s="14"/>
    </row>
    <row r="960" spans="1:18" ht="15.75" customHeight="1" x14ac:dyDescent="0.25">
      <c r="A960" s="1"/>
      <c r="B960" s="7" t="s">
        <v>23</v>
      </c>
      <c r="C960" s="7">
        <v>1197831</v>
      </c>
      <c r="D960" s="8">
        <v>44290</v>
      </c>
      <c r="E960" s="7" t="s">
        <v>24</v>
      </c>
      <c r="F960" s="7" t="s">
        <v>53</v>
      </c>
      <c r="G960" s="7" t="s">
        <v>54</v>
      </c>
      <c r="H960" s="7" t="s">
        <v>17</v>
      </c>
      <c r="I960" s="9">
        <v>0.19999999999999998</v>
      </c>
      <c r="J960" s="10">
        <v>6750</v>
      </c>
      <c r="K960" s="11">
        <f t="shared" si="28"/>
        <v>1350</v>
      </c>
      <c r="L960" s="11">
        <f t="shared" si="29"/>
        <v>540</v>
      </c>
      <c r="M960" s="12">
        <v>0.39999999999999997</v>
      </c>
      <c r="O960" s="17"/>
      <c r="P960" s="18"/>
      <c r="Q960" s="13"/>
      <c r="R960" s="14"/>
    </row>
    <row r="961" spans="1:18" ht="15.75" customHeight="1" x14ac:dyDescent="0.25">
      <c r="A961" s="1"/>
      <c r="B961" s="7" t="s">
        <v>23</v>
      </c>
      <c r="C961" s="7">
        <v>1197831</v>
      </c>
      <c r="D961" s="8">
        <v>44290</v>
      </c>
      <c r="E961" s="7" t="s">
        <v>24</v>
      </c>
      <c r="F961" s="7" t="s">
        <v>53</v>
      </c>
      <c r="G961" s="7" t="s">
        <v>54</v>
      </c>
      <c r="H961" s="7" t="s">
        <v>18</v>
      </c>
      <c r="I961" s="9">
        <v>0.25000000000000006</v>
      </c>
      <c r="J961" s="10">
        <v>6750</v>
      </c>
      <c r="K961" s="11">
        <f t="shared" si="28"/>
        <v>1687.5000000000005</v>
      </c>
      <c r="L961" s="11">
        <f t="shared" si="29"/>
        <v>675.00000000000011</v>
      </c>
      <c r="M961" s="12">
        <v>0.39999999999999997</v>
      </c>
      <c r="O961" s="17"/>
      <c r="P961" s="18"/>
      <c r="Q961" s="13"/>
      <c r="R961" s="14"/>
    </row>
    <row r="962" spans="1:18" ht="15.75" customHeight="1" x14ac:dyDescent="0.25">
      <c r="A962" s="1"/>
      <c r="B962" s="7" t="s">
        <v>23</v>
      </c>
      <c r="C962" s="7">
        <v>1197831</v>
      </c>
      <c r="D962" s="8">
        <v>44290</v>
      </c>
      <c r="E962" s="7" t="s">
        <v>24</v>
      </c>
      <c r="F962" s="7" t="s">
        <v>53</v>
      </c>
      <c r="G962" s="7" t="s">
        <v>54</v>
      </c>
      <c r="H962" s="7" t="s">
        <v>19</v>
      </c>
      <c r="I962" s="9">
        <v>0.19999999999999996</v>
      </c>
      <c r="J962" s="10">
        <v>5000</v>
      </c>
      <c r="K962" s="11">
        <f t="shared" si="28"/>
        <v>999.99999999999977</v>
      </c>
      <c r="L962" s="11">
        <f t="shared" si="29"/>
        <v>399.99999999999989</v>
      </c>
      <c r="M962" s="12">
        <v>0.39999999999999997</v>
      </c>
      <c r="O962" s="17"/>
      <c r="P962" s="18"/>
      <c r="Q962" s="13"/>
      <c r="R962" s="14"/>
    </row>
    <row r="963" spans="1:18" ht="15.75" customHeight="1" x14ac:dyDescent="0.25">
      <c r="A963" s="1"/>
      <c r="B963" s="7" t="s">
        <v>23</v>
      </c>
      <c r="C963" s="7">
        <v>1197831</v>
      </c>
      <c r="D963" s="8">
        <v>44290</v>
      </c>
      <c r="E963" s="7" t="s">
        <v>24</v>
      </c>
      <c r="F963" s="7" t="s">
        <v>53</v>
      </c>
      <c r="G963" s="7" t="s">
        <v>54</v>
      </c>
      <c r="H963" s="7" t="s">
        <v>20</v>
      </c>
      <c r="I963" s="9">
        <v>0.25000000000000006</v>
      </c>
      <c r="J963" s="10">
        <v>4000</v>
      </c>
      <c r="K963" s="11">
        <f t="shared" si="28"/>
        <v>1000.0000000000002</v>
      </c>
      <c r="L963" s="11">
        <f t="shared" si="29"/>
        <v>500.00000000000011</v>
      </c>
      <c r="M963" s="12">
        <v>0.5</v>
      </c>
      <c r="O963" s="17"/>
      <c r="P963" s="18"/>
      <c r="Q963" s="13"/>
      <c r="R963" s="14"/>
    </row>
    <row r="964" spans="1:18" ht="15.75" customHeight="1" x14ac:dyDescent="0.25">
      <c r="A964" s="1"/>
      <c r="B964" s="7" t="s">
        <v>23</v>
      </c>
      <c r="C964" s="7">
        <v>1197831</v>
      </c>
      <c r="D964" s="8">
        <v>44290</v>
      </c>
      <c r="E964" s="7" t="s">
        <v>24</v>
      </c>
      <c r="F964" s="7" t="s">
        <v>53</v>
      </c>
      <c r="G964" s="7" t="s">
        <v>54</v>
      </c>
      <c r="H964" s="7" t="s">
        <v>21</v>
      </c>
      <c r="I964" s="9">
        <v>0.3</v>
      </c>
      <c r="J964" s="10">
        <v>3000</v>
      </c>
      <c r="K964" s="11">
        <f t="shared" si="28"/>
        <v>900</v>
      </c>
      <c r="L964" s="11">
        <f t="shared" si="29"/>
        <v>315</v>
      </c>
      <c r="M964" s="12">
        <v>0.35</v>
      </c>
      <c r="O964" s="17"/>
      <c r="P964" s="18"/>
      <c r="Q964" s="13"/>
      <c r="R964" s="14"/>
    </row>
    <row r="965" spans="1:18" ht="15.75" customHeight="1" x14ac:dyDescent="0.25">
      <c r="A965" s="1"/>
      <c r="B965" s="7" t="s">
        <v>23</v>
      </c>
      <c r="C965" s="7">
        <v>1197831</v>
      </c>
      <c r="D965" s="8">
        <v>44290</v>
      </c>
      <c r="E965" s="7" t="s">
        <v>24</v>
      </c>
      <c r="F965" s="7" t="s">
        <v>53</v>
      </c>
      <c r="G965" s="7" t="s">
        <v>54</v>
      </c>
      <c r="H965" s="7" t="s">
        <v>22</v>
      </c>
      <c r="I965" s="9">
        <v>0.25000000000000006</v>
      </c>
      <c r="J965" s="10">
        <v>5750</v>
      </c>
      <c r="K965" s="11">
        <f t="shared" si="28"/>
        <v>1437.5000000000002</v>
      </c>
      <c r="L965" s="11">
        <f t="shared" si="29"/>
        <v>790.62500000000023</v>
      </c>
      <c r="M965" s="12">
        <v>0.55000000000000004</v>
      </c>
      <c r="O965" s="17"/>
      <c r="P965" s="18"/>
      <c r="Q965" s="13"/>
      <c r="R965" s="14"/>
    </row>
    <row r="966" spans="1:18" ht="15.75" customHeight="1" x14ac:dyDescent="0.25">
      <c r="A966" s="1"/>
      <c r="B966" s="7" t="s">
        <v>23</v>
      </c>
      <c r="C966" s="7">
        <v>1197831</v>
      </c>
      <c r="D966" s="8">
        <v>44320</v>
      </c>
      <c r="E966" s="7" t="s">
        <v>24</v>
      </c>
      <c r="F966" s="7" t="s">
        <v>53</v>
      </c>
      <c r="G966" s="7" t="s">
        <v>54</v>
      </c>
      <c r="H966" s="7" t="s">
        <v>17</v>
      </c>
      <c r="I966" s="9">
        <v>0.14999999999999997</v>
      </c>
      <c r="J966" s="10">
        <v>7250</v>
      </c>
      <c r="K966" s="11">
        <f t="shared" ref="K966:K1029" si="30">I966*J966</f>
        <v>1087.4999999999998</v>
      </c>
      <c r="L966" s="11">
        <f t="shared" ref="L966:L1029" si="31">K966*M966</f>
        <v>434.99999999999989</v>
      </c>
      <c r="M966" s="12">
        <v>0.39999999999999997</v>
      </c>
      <c r="O966" s="17"/>
      <c r="P966" s="18"/>
      <c r="Q966" s="13"/>
      <c r="R966" s="14"/>
    </row>
    <row r="967" spans="1:18" ht="15.75" customHeight="1" x14ac:dyDescent="0.25">
      <c r="A967" s="1"/>
      <c r="B967" s="7" t="s">
        <v>23</v>
      </c>
      <c r="C967" s="7">
        <v>1197831</v>
      </c>
      <c r="D967" s="8">
        <v>44320</v>
      </c>
      <c r="E967" s="7" t="s">
        <v>24</v>
      </c>
      <c r="F967" s="7" t="s">
        <v>53</v>
      </c>
      <c r="G967" s="7" t="s">
        <v>54</v>
      </c>
      <c r="H967" s="7" t="s">
        <v>18</v>
      </c>
      <c r="I967" s="9">
        <v>0.25000000000000006</v>
      </c>
      <c r="J967" s="10">
        <v>7500</v>
      </c>
      <c r="K967" s="11">
        <f t="shared" si="30"/>
        <v>1875.0000000000005</v>
      </c>
      <c r="L967" s="11">
        <f t="shared" si="31"/>
        <v>750.00000000000011</v>
      </c>
      <c r="M967" s="12">
        <v>0.39999999999999997</v>
      </c>
      <c r="O967" s="17"/>
      <c r="P967" s="18"/>
      <c r="Q967" s="13"/>
      <c r="R967" s="14"/>
    </row>
    <row r="968" spans="1:18" ht="15.75" customHeight="1" x14ac:dyDescent="0.25">
      <c r="A968" s="1"/>
      <c r="B968" s="7" t="s">
        <v>23</v>
      </c>
      <c r="C968" s="7">
        <v>1197831</v>
      </c>
      <c r="D968" s="8">
        <v>44320</v>
      </c>
      <c r="E968" s="7" t="s">
        <v>24</v>
      </c>
      <c r="F968" s="7" t="s">
        <v>53</v>
      </c>
      <c r="G968" s="7" t="s">
        <v>54</v>
      </c>
      <c r="H968" s="7" t="s">
        <v>19</v>
      </c>
      <c r="I968" s="9">
        <v>0.19999999999999996</v>
      </c>
      <c r="J968" s="10">
        <v>6000</v>
      </c>
      <c r="K968" s="11">
        <f t="shared" si="30"/>
        <v>1199.9999999999998</v>
      </c>
      <c r="L968" s="11">
        <f t="shared" si="31"/>
        <v>479.99999999999989</v>
      </c>
      <c r="M968" s="12">
        <v>0.39999999999999997</v>
      </c>
      <c r="O968" s="17"/>
      <c r="P968" s="18"/>
      <c r="Q968" s="13"/>
      <c r="R968" s="14"/>
    </row>
    <row r="969" spans="1:18" ht="15.75" customHeight="1" x14ac:dyDescent="0.25">
      <c r="A969" s="1"/>
      <c r="B969" s="7" t="s">
        <v>23</v>
      </c>
      <c r="C969" s="7">
        <v>1197831</v>
      </c>
      <c r="D969" s="8">
        <v>44320</v>
      </c>
      <c r="E969" s="7" t="s">
        <v>24</v>
      </c>
      <c r="F969" s="7" t="s">
        <v>53</v>
      </c>
      <c r="G969" s="7" t="s">
        <v>54</v>
      </c>
      <c r="H969" s="7" t="s">
        <v>20</v>
      </c>
      <c r="I969" s="9">
        <v>0.30000000000000004</v>
      </c>
      <c r="J969" s="10">
        <v>5250</v>
      </c>
      <c r="K969" s="11">
        <f t="shared" si="30"/>
        <v>1575.0000000000002</v>
      </c>
      <c r="L969" s="11">
        <f t="shared" si="31"/>
        <v>787.50000000000011</v>
      </c>
      <c r="M969" s="12">
        <v>0.5</v>
      </c>
      <c r="O969" s="17"/>
      <c r="P969" s="18"/>
      <c r="Q969" s="13"/>
      <c r="R969" s="14"/>
    </row>
    <row r="970" spans="1:18" ht="15.75" customHeight="1" x14ac:dyDescent="0.25">
      <c r="A970" s="1"/>
      <c r="B970" s="7" t="s">
        <v>23</v>
      </c>
      <c r="C970" s="7">
        <v>1197831</v>
      </c>
      <c r="D970" s="8">
        <v>44320</v>
      </c>
      <c r="E970" s="7" t="s">
        <v>24</v>
      </c>
      <c r="F970" s="7" t="s">
        <v>53</v>
      </c>
      <c r="G970" s="7" t="s">
        <v>54</v>
      </c>
      <c r="H970" s="7" t="s">
        <v>21</v>
      </c>
      <c r="I970" s="9">
        <v>0.45</v>
      </c>
      <c r="J970" s="10">
        <v>4250</v>
      </c>
      <c r="K970" s="11">
        <f t="shared" si="30"/>
        <v>1912.5</v>
      </c>
      <c r="L970" s="11">
        <f t="shared" si="31"/>
        <v>669.375</v>
      </c>
      <c r="M970" s="12">
        <v>0.35</v>
      </c>
      <c r="O970" s="17"/>
      <c r="P970" s="18"/>
      <c r="Q970" s="13"/>
      <c r="R970" s="14"/>
    </row>
    <row r="971" spans="1:18" ht="15.75" customHeight="1" x14ac:dyDescent="0.25">
      <c r="A971" s="1"/>
      <c r="B971" s="7" t="s">
        <v>23</v>
      </c>
      <c r="C971" s="7">
        <v>1197831</v>
      </c>
      <c r="D971" s="8">
        <v>44320</v>
      </c>
      <c r="E971" s="7" t="s">
        <v>24</v>
      </c>
      <c r="F971" s="7" t="s">
        <v>53</v>
      </c>
      <c r="G971" s="7" t="s">
        <v>54</v>
      </c>
      <c r="H971" s="7" t="s">
        <v>22</v>
      </c>
      <c r="I971" s="9">
        <v>0.4</v>
      </c>
      <c r="J971" s="10">
        <v>7750</v>
      </c>
      <c r="K971" s="11">
        <f t="shared" si="30"/>
        <v>3100</v>
      </c>
      <c r="L971" s="11">
        <f t="shared" si="31"/>
        <v>1705.0000000000002</v>
      </c>
      <c r="M971" s="12">
        <v>0.55000000000000004</v>
      </c>
      <c r="O971" s="17"/>
      <c r="P971" s="18"/>
      <c r="Q971" s="13"/>
      <c r="R971" s="14"/>
    </row>
    <row r="972" spans="1:18" ht="15.75" customHeight="1" x14ac:dyDescent="0.25">
      <c r="A972" s="1"/>
      <c r="B972" s="7" t="s">
        <v>23</v>
      </c>
      <c r="C972" s="7">
        <v>1197831</v>
      </c>
      <c r="D972" s="8">
        <v>44350</v>
      </c>
      <c r="E972" s="7" t="s">
        <v>24</v>
      </c>
      <c r="F972" s="7" t="s">
        <v>53</v>
      </c>
      <c r="G972" s="7" t="s">
        <v>54</v>
      </c>
      <c r="H972" s="7" t="s">
        <v>17</v>
      </c>
      <c r="I972" s="9">
        <v>0.4</v>
      </c>
      <c r="J972" s="10">
        <v>7750</v>
      </c>
      <c r="K972" s="11">
        <f t="shared" si="30"/>
        <v>3100</v>
      </c>
      <c r="L972" s="11">
        <f t="shared" si="31"/>
        <v>1240</v>
      </c>
      <c r="M972" s="12">
        <v>0.39999999999999997</v>
      </c>
      <c r="O972" s="17"/>
      <c r="P972" s="18"/>
      <c r="Q972" s="13"/>
      <c r="R972" s="14"/>
    </row>
    <row r="973" spans="1:18" ht="15.75" customHeight="1" x14ac:dyDescent="0.25">
      <c r="A973" s="1"/>
      <c r="B973" s="7" t="s">
        <v>23</v>
      </c>
      <c r="C973" s="7">
        <v>1197831</v>
      </c>
      <c r="D973" s="8">
        <v>44350</v>
      </c>
      <c r="E973" s="7" t="s">
        <v>24</v>
      </c>
      <c r="F973" s="7" t="s">
        <v>53</v>
      </c>
      <c r="G973" s="7" t="s">
        <v>54</v>
      </c>
      <c r="H973" s="7" t="s">
        <v>18</v>
      </c>
      <c r="I973" s="9">
        <v>0.45</v>
      </c>
      <c r="J973" s="10">
        <v>7750</v>
      </c>
      <c r="K973" s="11">
        <f t="shared" si="30"/>
        <v>3487.5</v>
      </c>
      <c r="L973" s="11">
        <f t="shared" si="31"/>
        <v>1394.9999999999998</v>
      </c>
      <c r="M973" s="12">
        <v>0.39999999999999997</v>
      </c>
      <c r="O973" s="17"/>
      <c r="P973" s="18"/>
      <c r="Q973" s="13"/>
      <c r="R973" s="14"/>
    </row>
    <row r="974" spans="1:18" ht="15.75" customHeight="1" x14ac:dyDescent="0.25">
      <c r="A974" s="1"/>
      <c r="B974" s="7" t="s">
        <v>23</v>
      </c>
      <c r="C974" s="7">
        <v>1197831</v>
      </c>
      <c r="D974" s="8">
        <v>44350</v>
      </c>
      <c r="E974" s="7" t="s">
        <v>24</v>
      </c>
      <c r="F974" s="7" t="s">
        <v>53</v>
      </c>
      <c r="G974" s="7" t="s">
        <v>54</v>
      </c>
      <c r="H974" s="7" t="s">
        <v>19</v>
      </c>
      <c r="I974" s="9">
        <v>0.4</v>
      </c>
      <c r="J974" s="10">
        <v>6500</v>
      </c>
      <c r="K974" s="11">
        <f t="shared" si="30"/>
        <v>2600</v>
      </c>
      <c r="L974" s="11">
        <f t="shared" si="31"/>
        <v>1040</v>
      </c>
      <c r="M974" s="12">
        <v>0.39999999999999997</v>
      </c>
      <c r="O974" s="17"/>
      <c r="P974" s="18"/>
      <c r="Q974" s="13"/>
      <c r="R974" s="14"/>
    </row>
    <row r="975" spans="1:18" ht="15.75" customHeight="1" x14ac:dyDescent="0.25">
      <c r="A975" s="1"/>
      <c r="B975" s="7" t="s">
        <v>23</v>
      </c>
      <c r="C975" s="7">
        <v>1197831</v>
      </c>
      <c r="D975" s="8">
        <v>44350</v>
      </c>
      <c r="E975" s="7" t="s">
        <v>24</v>
      </c>
      <c r="F975" s="7" t="s">
        <v>53</v>
      </c>
      <c r="G975" s="7" t="s">
        <v>54</v>
      </c>
      <c r="H975" s="7" t="s">
        <v>20</v>
      </c>
      <c r="I975" s="9">
        <v>0.4</v>
      </c>
      <c r="J975" s="10">
        <v>6000</v>
      </c>
      <c r="K975" s="11">
        <f t="shared" si="30"/>
        <v>2400</v>
      </c>
      <c r="L975" s="11">
        <f t="shared" si="31"/>
        <v>1200</v>
      </c>
      <c r="M975" s="12">
        <v>0.5</v>
      </c>
      <c r="O975" s="17"/>
      <c r="P975" s="18"/>
      <c r="Q975" s="13"/>
      <c r="R975" s="14"/>
    </row>
    <row r="976" spans="1:18" ht="15.75" customHeight="1" x14ac:dyDescent="0.25">
      <c r="A976" s="1"/>
      <c r="B976" s="7" t="s">
        <v>23</v>
      </c>
      <c r="C976" s="7">
        <v>1197831</v>
      </c>
      <c r="D976" s="8">
        <v>44350</v>
      </c>
      <c r="E976" s="7" t="s">
        <v>24</v>
      </c>
      <c r="F976" s="7" t="s">
        <v>53</v>
      </c>
      <c r="G976" s="7" t="s">
        <v>54</v>
      </c>
      <c r="H976" s="7" t="s">
        <v>21</v>
      </c>
      <c r="I976" s="9">
        <v>0.45</v>
      </c>
      <c r="J976" s="10">
        <v>5000</v>
      </c>
      <c r="K976" s="11">
        <f t="shared" si="30"/>
        <v>2250</v>
      </c>
      <c r="L976" s="11">
        <f t="shared" si="31"/>
        <v>787.5</v>
      </c>
      <c r="M976" s="12">
        <v>0.35</v>
      </c>
      <c r="O976" s="17"/>
      <c r="P976" s="18"/>
      <c r="Q976" s="13"/>
      <c r="R976" s="14"/>
    </row>
    <row r="977" spans="1:18" ht="15.75" customHeight="1" x14ac:dyDescent="0.25">
      <c r="A977" s="1"/>
      <c r="B977" s="7" t="s">
        <v>23</v>
      </c>
      <c r="C977" s="7">
        <v>1197831</v>
      </c>
      <c r="D977" s="8">
        <v>44350</v>
      </c>
      <c r="E977" s="7" t="s">
        <v>24</v>
      </c>
      <c r="F977" s="7" t="s">
        <v>53</v>
      </c>
      <c r="G977" s="7" t="s">
        <v>54</v>
      </c>
      <c r="H977" s="7" t="s">
        <v>22</v>
      </c>
      <c r="I977" s="9">
        <v>0.5</v>
      </c>
      <c r="J977" s="10">
        <v>8750</v>
      </c>
      <c r="K977" s="11">
        <f t="shared" si="30"/>
        <v>4375</v>
      </c>
      <c r="L977" s="11">
        <f t="shared" si="31"/>
        <v>2406.25</v>
      </c>
      <c r="M977" s="12">
        <v>0.55000000000000004</v>
      </c>
      <c r="O977" s="17"/>
      <c r="P977" s="18"/>
      <c r="Q977" s="13"/>
      <c r="R977" s="14"/>
    </row>
    <row r="978" spans="1:18" ht="15.75" customHeight="1" x14ac:dyDescent="0.25">
      <c r="A978" s="1"/>
      <c r="B978" s="7" t="s">
        <v>23</v>
      </c>
      <c r="C978" s="7">
        <v>1197831</v>
      </c>
      <c r="D978" s="8">
        <v>44382</v>
      </c>
      <c r="E978" s="7" t="s">
        <v>24</v>
      </c>
      <c r="F978" s="7" t="s">
        <v>53</v>
      </c>
      <c r="G978" s="7" t="s">
        <v>54</v>
      </c>
      <c r="H978" s="7" t="s">
        <v>17</v>
      </c>
      <c r="I978" s="9">
        <v>0.4</v>
      </c>
      <c r="J978" s="10">
        <v>8250</v>
      </c>
      <c r="K978" s="11">
        <f t="shared" si="30"/>
        <v>3300</v>
      </c>
      <c r="L978" s="11">
        <f t="shared" si="31"/>
        <v>1484.9999999999998</v>
      </c>
      <c r="M978" s="12">
        <v>0.44999999999999996</v>
      </c>
      <c r="O978" s="17"/>
      <c r="P978" s="18"/>
      <c r="Q978" s="13"/>
      <c r="R978" s="14"/>
    </row>
    <row r="979" spans="1:18" ht="15.75" customHeight="1" x14ac:dyDescent="0.25">
      <c r="A979" s="1"/>
      <c r="B979" s="7" t="s">
        <v>23</v>
      </c>
      <c r="C979" s="7">
        <v>1197831</v>
      </c>
      <c r="D979" s="8">
        <v>44382</v>
      </c>
      <c r="E979" s="7" t="s">
        <v>24</v>
      </c>
      <c r="F979" s="7" t="s">
        <v>53</v>
      </c>
      <c r="G979" s="7" t="s">
        <v>54</v>
      </c>
      <c r="H979" s="7" t="s">
        <v>18</v>
      </c>
      <c r="I979" s="9">
        <v>0.45</v>
      </c>
      <c r="J979" s="10">
        <v>8250</v>
      </c>
      <c r="K979" s="11">
        <f t="shared" si="30"/>
        <v>3712.5</v>
      </c>
      <c r="L979" s="11">
        <f t="shared" si="31"/>
        <v>1670.6249999999998</v>
      </c>
      <c r="M979" s="12">
        <v>0.44999999999999996</v>
      </c>
      <c r="O979" s="17"/>
      <c r="P979" s="18"/>
      <c r="Q979" s="13"/>
      <c r="R979" s="14"/>
    </row>
    <row r="980" spans="1:18" ht="15.75" customHeight="1" x14ac:dyDescent="0.25">
      <c r="A980" s="1"/>
      <c r="B980" s="7" t="s">
        <v>23</v>
      </c>
      <c r="C980" s="7">
        <v>1197831</v>
      </c>
      <c r="D980" s="8">
        <v>44382</v>
      </c>
      <c r="E980" s="7" t="s">
        <v>24</v>
      </c>
      <c r="F980" s="7" t="s">
        <v>53</v>
      </c>
      <c r="G980" s="7" t="s">
        <v>54</v>
      </c>
      <c r="H980" s="7" t="s">
        <v>19</v>
      </c>
      <c r="I980" s="9">
        <v>0.4</v>
      </c>
      <c r="J980" s="10">
        <v>9750</v>
      </c>
      <c r="K980" s="11">
        <f t="shared" si="30"/>
        <v>3900</v>
      </c>
      <c r="L980" s="11">
        <f t="shared" si="31"/>
        <v>1754.9999999999998</v>
      </c>
      <c r="M980" s="12">
        <v>0.44999999999999996</v>
      </c>
      <c r="O980" s="17"/>
      <c r="P980" s="18"/>
      <c r="Q980" s="13"/>
      <c r="R980" s="14"/>
    </row>
    <row r="981" spans="1:18" ht="15.75" customHeight="1" x14ac:dyDescent="0.25">
      <c r="A981" s="1"/>
      <c r="B981" s="7" t="s">
        <v>23</v>
      </c>
      <c r="C981" s="7">
        <v>1197831</v>
      </c>
      <c r="D981" s="8">
        <v>44382</v>
      </c>
      <c r="E981" s="7" t="s">
        <v>24</v>
      </c>
      <c r="F981" s="7" t="s">
        <v>53</v>
      </c>
      <c r="G981" s="7" t="s">
        <v>54</v>
      </c>
      <c r="H981" s="7" t="s">
        <v>20</v>
      </c>
      <c r="I981" s="9">
        <v>0.4</v>
      </c>
      <c r="J981" s="10">
        <v>5750</v>
      </c>
      <c r="K981" s="11">
        <f t="shared" si="30"/>
        <v>2300</v>
      </c>
      <c r="L981" s="11">
        <f t="shared" si="31"/>
        <v>1265</v>
      </c>
      <c r="M981" s="12">
        <v>0.55000000000000004</v>
      </c>
      <c r="O981" s="17"/>
      <c r="P981" s="18"/>
      <c r="Q981" s="13"/>
      <c r="R981" s="14"/>
    </row>
    <row r="982" spans="1:18" ht="15.75" customHeight="1" x14ac:dyDescent="0.25">
      <c r="A982" s="1"/>
      <c r="B982" s="7" t="s">
        <v>23</v>
      </c>
      <c r="C982" s="7">
        <v>1197831</v>
      </c>
      <c r="D982" s="8">
        <v>44382</v>
      </c>
      <c r="E982" s="7" t="s">
        <v>24</v>
      </c>
      <c r="F982" s="7" t="s">
        <v>53</v>
      </c>
      <c r="G982" s="7" t="s">
        <v>54</v>
      </c>
      <c r="H982" s="7" t="s">
        <v>21</v>
      </c>
      <c r="I982" s="9">
        <v>0.45</v>
      </c>
      <c r="J982" s="10">
        <v>5500</v>
      </c>
      <c r="K982" s="11">
        <f t="shared" si="30"/>
        <v>2475</v>
      </c>
      <c r="L982" s="11">
        <f t="shared" si="31"/>
        <v>989.99999999999989</v>
      </c>
      <c r="M982" s="12">
        <v>0.39999999999999997</v>
      </c>
      <c r="O982" s="17"/>
      <c r="P982" s="18"/>
      <c r="Q982" s="13"/>
      <c r="R982" s="14"/>
    </row>
    <row r="983" spans="1:18" ht="15.75" customHeight="1" x14ac:dyDescent="0.25">
      <c r="A983" s="1"/>
      <c r="B983" s="7" t="s">
        <v>23</v>
      </c>
      <c r="C983" s="7">
        <v>1197831</v>
      </c>
      <c r="D983" s="8">
        <v>44382</v>
      </c>
      <c r="E983" s="7" t="s">
        <v>24</v>
      </c>
      <c r="F983" s="7" t="s">
        <v>53</v>
      </c>
      <c r="G983" s="7" t="s">
        <v>54</v>
      </c>
      <c r="H983" s="7" t="s">
        <v>22</v>
      </c>
      <c r="I983" s="9">
        <v>0.54999999999999993</v>
      </c>
      <c r="J983" s="10">
        <v>8250</v>
      </c>
      <c r="K983" s="11">
        <f t="shared" si="30"/>
        <v>4537.4999999999991</v>
      </c>
      <c r="L983" s="11">
        <f t="shared" si="31"/>
        <v>2722.5</v>
      </c>
      <c r="M983" s="12">
        <v>0.60000000000000009</v>
      </c>
      <c r="O983" s="17"/>
      <c r="P983" s="18"/>
      <c r="Q983" s="13"/>
      <c r="R983" s="14"/>
    </row>
    <row r="984" spans="1:18" ht="15.75" customHeight="1" x14ac:dyDescent="0.25">
      <c r="A984" s="1"/>
      <c r="B984" s="7" t="s">
        <v>23</v>
      </c>
      <c r="C984" s="7">
        <v>1197831</v>
      </c>
      <c r="D984" s="8">
        <v>44415</v>
      </c>
      <c r="E984" s="7" t="s">
        <v>24</v>
      </c>
      <c r="F984" s="7" t="s">
        <v>53</v>
      </c>
      <c r="G984" s="7" t="s">
        <v>54</v>
      </c>
      <c r="H984" s="7" t="s">
        <v>17</v>
      </c>
      <c r="I984" s="9">
        <v>0.45</v>
      </c>
      <c r="J984" s="10">
        <v>7750</v>
      </c>
      <c r="K984" s="11">
        <f t="shared" si="30"/>
        <v>3487.5</v>
      </c>
      <c r="L984" s="11">
        <f t="shared" si="31"/>
        <v>1569.3749999999998</v>
      </c>
      <c r="M984" s="12">
        <v>0.44999999999999996</v>
      </c>
      <c r="O984" s="17"/>
      <c r="P984" s="18"/>
      <c r="Q984" s="13"/>
      <c r="R984" s="14"/>
    </row>
    <row r="985" spans="1:18" ht="15.75" customHeight="1" x14ac:dyDescent="0.25">
      <c r="A985" s="1"/>
      <c r="B985" s="7" t="s">
        <v>23</v>
      </c>
      <c r="C985" s="7">
        <v>1197831</v>
      </c>
      <c r="D985" s="8">
        <v>44415</v>
      </c>
      <c r="E985" s="7" t="s">
        <v>24</v>
      </c>
      <c r="F985" s="7" t="s">
        <v>53</v>
      </c>
      <c r="G985" s="7" t="s">
        <v>54</v>
      </c>
      <c r="H985" s="7" t="s">
        <v>18</v>
      </c>
      <c r="I985" s="9">
        <v>0.55000000000000004</v>
      </c>
      <c r="J985" s="10">
        <v>7750</v>
      </c>
      <c r="K985" s="11">
        <f t="shared" si="30"/>
        <v>4262.5</v>
      </c>
      <c r="L985" s="11">
        <f t="shared" si="31"/>
        <v>1918.1249999999998</v>
      </c>
      <c r="M985" s="12">
        <v>0.44999999999999996</v>
      </c>
      <c r="O985" s="17"/>
      <c r="P985" s="18"/>
      <c r="Q985" s="13"/>
      <c r="R985" s="14"/>
    </row>
    <row r="986" spans="1:18" ht="15.75" customHeight="1" x14ac:dyDescent="0.25">
      <c r="A986" s="1"/>
      <c r="B986" s="7" t="s">
        <v>23</v>
      </c>
      <c r="C986" s="7">
        <v>1197831</v>
      </c>
      <c r="D986" s="8">
        <v>44415</v>
      </c>
      <c r="E986" s="7" t="s">
        <v>24</v>
      </c>
      <c r="F986" s="7" t="s">
        <v>53</v>
      </c>
      <c r="G986" s="7" t="s">
        <v>54</v>
      </c>
      <c r="H986" s="7" t="s">
        <v>19</v>
      </c>
      <c r="I986" s="9">
        <v>0.5</v>
      </c>
      <c r="J986" s="10">
        <v>9500</v>
      </c>
      <c r="K986" s="11">
        <f t="shared" si="30"/>
        <v>4750</v>
      </c>
      <c r="L986" s="11">
        <f t="shared" si="31"/>
        <v>2137.5</v>
      </c>
      <c r="M986" s="12">
        <v>0.44999999999999996</v>
      </c>
      <c r="O986" s="17"/>
      <c r="P986" s="18"/>
      <c r="Q986" s="13"/>
      <c r="R986" s="14"/>
    </row>
    <row r="987" spans="1:18" ht="15.75" customHeight="1" x14ac:dyDescent="0.25">
      <c r="A987" s="1"/>
      <c r="B987" s="7" t="s">
        <v>23</v>
      </c>
      <c r="C987" s="7">
        <v>1197831</v>
      </c>
      <c r="D987" s="8">
        <v>44415</v>
      </c>
      <c r="E987" s="7" t="s">
        <v>24</v>
      </c>
      <c r="F987" s="7" t="s">
        <v>53</v>
      </c>
      <c r="G987" s="7" t="s">
        <v>54</v>
      </c>
      <c r="H987" s="7" t="s">
        <v>20</v>
      </c>
      <c r="I987" s="9">
        <v>0.45</v>
      </c>
      <c r="J987" s="10">
        <v>4750</v>
      </c>
      <c r="K987" s="11">
        <f t="shared" si="30"/>
        <v>2137.5</v>
      </c>
      <c r="L987" s="11">
        <f t="shared" si="31"/>
        <v>1175.625</v>
      </c>
      <c r="M987" s="12">
        <v>0.55000000000000004</v>
      </c>
      <c r="O987" s="17"/>
      <c r="P987" s="18"/>
      <c r="Q987" s="13"/>
      <c r="R987" s="14"/>
    </row>
    <row r="988" spans="1:18" ht="15.75" customHeight="1" x14ac:dyDescent="0.25">
      <c r="A988" s="1"/>
      <c r="B988" s="7" t="s">
        <v>23</v>
      </c>
      <c r="C988" s="7">
        <v>1197831</v>
      </c>
      <c r="D988" s="8">
        <v>44415</v>
      </c>
      <c r="E988" s="7" t="s">
        <v>24</v>
      </c>
      <c r="F988" s="7" t="s">
        <v>53</v>
      </c>
      <c r="G988" s="7" t="s">
        <v>54</v>
      </c>
      <c r="H988" s="7" t="s">
        <v>21</v>
      </c>
      <c r="I988" s="9">
        <v>0.5</v>
      </c>
      <c r="J988" s="10">
        <v>4750</v>
      </c>
      <c r="K988" s="11">
        <f t="shared" si="30"/>
        <v>2375</v>
      </c>
      <c r="L988" s="11">
        <f t="shared" si="31"/>
        <v>949.99999999999989</v>
      </c>
      <c r="M988" s="12">
        <v>0.39999999999999997</v>
      </c>
      <c r="O988" s="17"/>
      <c r="P988" s="18"/>
      <c r="Q988" s="13"/>
      <c r="R988" s="14"/>
    </row>
    <row r="989" spans="1:18" ht="15.75" customHeight="1" x14ac:dyDescent="0.25">
      <c r="A989" s="1"/>
      <c r="B989" s="7" t="s">
        <v>23</v>
      </c>
      <c r="C989" s="7">
        <v>1197831</v>
      </c>
      <c r="D989" s="8">
        <v>44415</v>
      </c>
      <c r="E989" s="7" t="s">
        <v>24</v>
      </c>
      <c r="F989" s="7" t="s">
        <v>53</v>
      </c>
      <c r="G989" s="7" t="s">
        <v>54</v>
      </c>
      <c r="H989" s="7" t="s">
        <v>22</v>
      </c>
      <c r="I989" s="9">
        <v>0.54999999999999993</v>
      </c>
      <c r="J989" s="10">
        <v>7250</v>
      </c>
      <c r="K989" s="11">
        <f t="shared" si="30"/>
        <v>3987.4999999999995</v>
      </c>
      <c r="L989" s="11">
        <f t="shared" si="31"/>
        <v>2392.5</v>
      </c>
      <c r="M989" s="12">
        <v>0.60000000000000009</v>
      </c>
      <c r="O989" s="17"/>
      <c r="P989" s="18"/>
      <c r="Q989" s="13"/>
      <c r="R989" s="14"/>
    </row>
    <row r="990" spans="1:18" ht="15.75" customHeight="1" x14ac:dyDescent="0.25">
      <c r="A990" s="1"/>
      <c r="B990" s="7" t="s">
        <v>23</v>
      </c>
      <c r="C990" s="7">
        <v>1197831</v>
      </c>
      <c r="D990" s="8">
        <v>44443</v>
      </c>
      <c r="E990" s="7" t="s">
        <v>24</v>
      </c>
      <c r="F990" s="7" t="s">
        <v>53</v>
      </c>
      <c r="G990" s="7" t="s">
        <v>54</v>
      </c>
      <c r="H990" s="7" t="s">
        <v>17</v>
      </c>
      <c r="I990" s="9">
        <v>0.5</v>
      </c>
      <c r="J990" s="10">
        <v>6750</v>
      </c>
      <c r="K990" s="11">
        <f t="shared" si="30"/>
        <v>3375</v>
      </c>
      <c r="L990" s="11">
        <f t="shared" si="31"/>
        <v>1518.7499999999998</v>
      </c>
      <c r="M990" s="12">
        <v>0.44999999999999996</v>
      </c>
      <c r="O990" s="17"/>
      <c r="P990" s="18"/>
      <c r="Q990" s="13"/>
      <c r="R990" s="14"/>
    </row>
    <row r="991" spans="1:18" ht="15.75" customHeight="1" x14ac:dyDescent="0.25">
      <c r="A991" s="1"/>
      <c r="B991" s="7" t="s">
        <v>23</v>
      </c>
      <c r="C991" s="7">
        <v>1197831</v>
      </c>
      <c r="D991" s="8">
        <v>44443</v>
      </c>
      <c r="E991" s="7" t="s">
        <v>24</v>
      </c>
      <c r="F991" s="7" t="s">
        <v>53</v>
      </c>
      <c r="G991" s="7" t="s">
        <v>54</v>
      </c>
      <c r="H991" s="7" t="s">
        <v>18</v>
      </c>
      <c r="I991" s="9">
        <v>0.5</v>
      </c>
      <c r="J991" s="10">
        <v>6250</v>
      </c>
      <c r="K991" s="11">
        <f t="shared" si="30"/>
        <v>3125</v>
      </c>
      <c r="L991" s="11">
        <f t="shared" si="31"/>
        <v>1406.2499999999998</v>
      </c>
      <c r="M991" s="12">
        <v>0.44999999999999996</v>
      </c>
      <c r="O991" s="17"/>
      <c r="P991" s="18"/>
      <c r="Q991" s="13"/>
      <c r="R991" s="14"/>
    </row>
    <row r="992" spans="1:18" ht="15.75" customHeight="1" x14ac:dyDescent="0.25">
      <c r="A992" s="1"/>
      <c r="B992" s="7" t="s">
        <v>23</v>
      </c>
      <c r="C992" s="7">
        <v>1197831</v>
      </c>
      <c r="D992" s="8">
        <v>44443</v>
      </c>
      <c r="E992" s="7" t="s">
        <v>24</v>
      </c>
      <c r="F992" s="7" t="s">
        <v>53</v>
      </c>
      <c r="G992" s="7" t="s">
        <v>54</v>
      </c>
      <c r="H992" s="7" t="s">
        <v>19</v>
      </c>
      <c r="I992" s="9">
        <v>0.54999999999999993</v>
      </c>
      <c r="J992" s="10">
        <v>6750</v>
      </c>
      <c r="K992" s="11">
        <f t="shared" si="30"/>
        <v>3712.4999999999995</v>
      </c>
      <c r="L992" s="11">
        <f t="shared" si="31"/>
        <v>1670.6249999999995</v>
      </c>
      <c r="M992" s="12">
        <v>0.44999999999999996</v>
      </c>
      <c r="O992" s="17"/>
      <c r="P992" s="18"/>
      <c r="Q992" s="13"/>
      <c r="R992" s="14"/>
    </row>
    <row r="993" spans="1:18" ht="15.75" customHeight="1" x14ac:dyDescent="0.25">
      <c r="A993" s="1"/>
      <c r="B993" s="7" t="s">
        <v>23</v>
      </c>
      <c r="C993" s="7">
        <v>1197831</v>
      </c>
      <c r="D993" s="8">
        <v>44443</v>
      </c>
      <c r="E993" s="7" t="s">
        <v>24</v>
      </c>
      <c r="F993" s="7" t="s">
        <v>53</v>
      </c>
      <c r="G993" s="7" t="s">
        <v>54</v>
      </c>
      <c r="H993" s="7" t="s">
        <v>20</v>
      </c>
      <c r="I993" s="9">
        <v>0.54999999999999993</v>
      </c>
      <c r="J993" s="10">
        <v>4000</v>
      </c>
      <c r="K993" s="11">
        <f t="shared" si="30"/>
        <v>2199.9999999999995</v>
      </c>
      <c r="L993" s="11">
        <f t="shared" si="31"/>
        <v>1209.9999999999998</v>
      </c>
      <c r="M993" s="12">
        <v>0.55000000000000004</v>
      </c>
      <c r="O993" s="17"/>
      <c r="P993" s="18"/>
      <c r="Q993" s="13"/>
      <c r="R993" s="14"/>
    </row>
    <row r="994" spans="1:18" ht="15.75" customHeight="1" x14ac:dyDescent="0.25">
      <c r="A994" s="1"/>
      <c r="B994" s="7" t="s">
        <v>23</v>
      </c>
      <c r="C994" s="7">
        <v>1197831</v>
      </c>
      <c r="D994" s="8">
        <v>44443</v>
      </c>
      <c r="E994" s="7" t="s">
        <v>24</v>
      </c>
      <c r="F994" s="7" t="s">
        <v>53</v>
      </c>
      <c r="G994" s="7" t="s">
        <v>54</v>
      </c>
      <c r="H994" s="7" t="s">
        <v>21</v>
      </c>
      <c r="I994" s="9">
        <v>0.5</v>
      </c>
      <c r="J994" s="10">
        <v>4000</v>
      </c>
      <c r="K994" s="11">
        <f t="shared" si="30"/>
        <v>2000</v>
      </c>
      <c r="L994" s="11">
        <f t="shared" si="31"/>
        <v>799.99999999999989</v>
      </c>
      <c r="M994" s="12">
        <v>0.39999999999999997</v>
      </c>
      <c r="O994" s="17"/>
      <c r="P994" s="18"/>
      <c r="Q994" s="13"/>
      <c r="R994" s="14"/>
    </row>
    <row r="995" spans="1:18" ht="15.75" customHeight="1" x14ac:dyDescent="0.25">
      <c r="A995" s="1"/>
      <c r="B995" s="7" t="s">
        <v>23</v>
      </c>
      <c r="C995" s="7">
        <v>1197831</v>
      </c>
      <c r="D995" s="8">
        <v>44443</v>
      </c>
      <c r="E995" s="7" t="s">
        <v>24</v>
      </c>
      <c r="F995" s="7" t="s">
        <v>53</v>
      </c>
      <c r="G995" s="7" t="s">
        <v>54</v>
      </c>
      <c r="H995" s="7" t="s">
        <v>22</v>
      </c>
      <c r="I995" s="9">
        <v>0.45</v>
      </c>
      <c r="J995" s="10">
        <v>6250</v>
      </c>
      <c r="K995" s="11">
        <f t="shared" si="30"/>
        <v>2812.5</v>
      </c>
      <c r="L995" s="11">
        <f t="shared" si="31"/>
        <v>1687.5000000000002</v>
      </c>
      <c r="M995" s="12">
        <v>0.60000000000000009</v>
      </c>
      <c r="O995" s="17"/>
      <c r="P995" s="18"/>
      <c r="Q995" s="13"/>
      <c r="R995" s="14"/>
    </row>
    <row r="996" spans="1:18" ht="15.75" customHeight="1" x14ac:dyDescent="0.25">
      <c r="A996" s="1"/>
      <c r="B996" s="7" t="s">
        <v>23</v>
      </c>
      <c r="C996" s="7">
        <v>1197831</v>
      </c>
      <c r="D996" s="8">
        <v>44472</v>
      </c>
      <c r="E996" s="7" t="s">
        <v>24</v>
      </c>
      <c r="F996" s="7" t="s">
        <v>53</v>
      </c>
      <c r="G996" s="7" t="s">
        <v>54</v>
      </c>
      <c r="H996" s="7" t="s">
        <v>17</v>
      </c>
      <c r="I996" s="9">
        <v>0.35000000000000003</v>
      </c>
      <c r="J996" s="10">
        <v>5750</v>
      </c>
      <c r="K996" s="11">
        <f t="shared" si="30"/>
        <v>2012.5000000000002</v>
      </c>
      <c r="L996" s="11">
        <f t="shared" si="31"/>
        <v>905.625</v>
      </c>
      <c r="M996" s="12">
        <v>0.44999999999999996</v>
      </c>
      <c r="O996" s="17"/>
      <c r="P996" s="18"/>
      <c r="Q996" s="13"/>
      <c r="R996" s="14"/>
    </row>
    <row r="997" spans="1:18" ht="15.75" customHeight="1" x14ac:dyDescent="0.25">
      <c r="A997" s="1"/>
      <c r="B997" s="7" t="s">
        <v>23</v>
      </c>
      <c r="C997" s="7">
        <v>1197831</v>
      </c>
      <c r="D997" s="8">
        <v>44472</v>
      </c>
      <c r="E997" s="7" t="s">
        <v>24</v>
      </c>
      <c r="F997" s="7" t="s">
        <v>53</v>
      </c>
      <c r="G997" s="7" t="s">
        <v>54</v>
      </c>
      <c r="H997" s="7" t="s">
        <v>18</v>
      </c>
      <c r="I997" s="9">
        <v>0.35000000000000003</v>
      </c>
      <c r="J997" s="10">
        <v>5750</v>
      </c>
      <c r="K997" s="11">
        <f t="shared" si="30"/>
        <v>2012.5000000000002</v>
      </c>
      <c r="L997" s="11">
        <f t="shared" si="31"/>
        <v>905.625</v>
      </c>
      <c r="M997" s="12">
        <v>0.44999999999999996</v>
      </c>
      <c r="O997" s="17"/>
      <c r="P997" s="18"/>
      <c r="Q997" s="13"/>
      <c r="R997" s="14"/>
    </row>
    <row r="998" spans="1:18" ht="15.75" customHeight="1" x14ac:dyDescent="0.25">
      <c r="A998" s="1"/>
      <c r="B998" s="7" t="s">
        <v>23</v>
      </c>
      <c r="C998" s="7">
        <v>1197831</v>
      </c>
      <c r="D998" s="8">
        <v>44472</v>
      </c>
      <c r="E998" s="7" t="s">
        <v>24</v>
      </c>
      <c r="F998" s="7" t="s">
        <v>53</v>
      </c>
      <c r="G998" s="7" t="s">
        <v>54</v>
      </c>
      <c r="H998" s="7" t="s">
        <v>19</v>
      </c>
      <c r="I998" s="9">
        <v>0.4</v>
      </c>
      <c r="J998" s="10">
        <v>5250</v>
      </c>
      <c r="K998" s="11">
        <f t="shared" si="30"/>
        <v>2100</v>
      </c>
      <c r="L998" s="11">
        <f t="shared" si="31"/>
        <v>944.99999999999989</v>
      </c>
      <c r="M998" s="12">
        <v>0.44999999999999996</v>
      </c>
      <c r="O998" s="17"/>
      <c r="P998" s="18"/>
      <c r="Q998" s="13"/>
      <c r="R998" s="14"/>
    </row>
    <row r="999" spans="1:18" ht="15.75" customHeight="1" x14ac:dyDescent="0.25">
      <c r="A999" s="1"/>
      <c r="B999" s="7" t="s">
        <v>23</v>
      </c>
      <c r="C999" s="7">
        <v>1197831</v>
      </c>
      <c r="D999" s="8">
        <v>44472</v>
      </c>
      <c r="E999" s="7" t="s">
        <v>24</v>
      </c>
      <c r="F999" s="7" t="s">
        <v>53</v>
      </c>
      <c r="G999" s="7" t="s">
        <v>54</v>
      </c>
      <c r="H999" s="7" t="s">
        <v>20</v>
      </c>
      <c r="I999" s="9">
        <v>0.4</v>
      </c>
      <c r="J999" s="10">
        <v>3750</v>
      </c>
      <c r="K999" s="11">
        <f t="shared" si="30"/>
        <v>1500</v>
      </c>
      <c r="L999" s="11">
        <f t="shared" si="31"/>
        <v>825.00000000000011</v>
      </c>
      <c r="M999" s="12">
        <v>0.55000000000000004</v>
      </c>
      <c r="O999" s="17"/>
      <c r="P999" s="18"/>
      <c r="Q999" s="13"/>
      <c r="R999" s="14"/>
    </row>
    <row r="1000" spans="1:18" ht="15.75" customHeight="1" x14ac:dyDescent="0.25">
      <c r="A1000" s="1"/>
      <c r="B1000" s="7" t="s">
        <v>23</v>
      </c>
      <c r="C1000" s="7">
        <v>1197831</v>
      </c>
      <c r="D1000" s="8">
        <v>44472</v>
      </c>
      <c r="E1000" s="7" t="s">
        <v>24</v>
      </c>
      <c r="F1000" s="7" t="s">
        <v>53</v>
      </c>
      <c r="G1000" s="7" t="s">
        <v>54</v>
      </c>
      <c r="H1000" s="7" t="s">
        <v>21</v>
      </c>
      <c r="I1000" s="9">
        <v>0.35000000000000003</v>
      </c>
      <c r="J1000" s="10">
        <v>3500</v>
      </c>
      <c r="K1000" s="11">
        <f t="shared" si="30"/>
        <v>1225.0000000000002</v>
      </c>
      <c r="L1000" s="11">
        <f t="shared" si="31"/>
        <v>490.00000000000006</v>
      </c>
      <c r="M1000" s="12">
        <v>0.39999999999999997</v>
      </c>
      <c r="O1000" s="17"/>
      <c r="P1000" s="18"/>
      <c r="Q1000" s="13"/>
      <c r="R1000" s="14"/>
    </row>
    <row r="1001" spans="1:18" ht="15.75" customHeight="1" x14ac:dyDescent="0.25">
      <c r="A1001" s="1"/>
      <c r="B1001" s="7" t="s">
        <v>23</v>
      </c>
      <c r="C1001" s="7">
        <v>1197831</v>
      </c>
      <c r="D1001" s="8">
        <v>44472</v>
      </c>
      <c r="E1001" s="7" t="s">
        <v>24</v>
      </c>
      <c r="F1001" s="7" t="s">
        <v>53</v>
      </c>
      <c r="G1001" s="7" t="s">
        <v>54</v>
      </c>
      <c r="H1001" s="7" t="s">
        <v>22</v>
      </c>
      <c r="I1001" s="9">
        <v>0.45</v>
      </c>
      <c r="J1001" s="10">
        <v>5250</v>
      </c>
      <c r="K1001" s="11">
        <f t="shared" si="30"/>
        <v>2362.5</v>
      </c>
      <c r="L1001" s="11">
        <f t="shared" si="31"/>
        <v>1417.5000000000002</v>
      </c>
      <c r="M1001" s="12">
        <v>0.60000000000000009</v>
      </c>
      <c r="O1001" s="17"/>
      <c r="P1001" s="18"/>
      <c r="Q1001" s="13"/>
      <c r="R1001" s="14"/>
    </row>
    <row r="1002" spans="1:18" ht="15.75" customHeight="1" x14ac:dyDescent="0.25">
      <c r="A1002" s="1"/>
      <c r="B1002" s="7" t="s">
        <v>23</v>
      </c>
      <c r="C1002" s="7">
        <v>1197831</v>
      </c>
      <c r="D1002" s="8">
        <v>44504</v>
      </c>
      <c r="E1002" s="7" t="s">
        <v>24</v>
      </c>
      <c r="F1002" s="7" t="s">
        <v>53</v>
      </c>
      <c r="G1002" s="7" t="s">
        <v>54</v>
      </c>
      <c r="H1002" s="7" t="s">
        <v>17</v>
      </c>
      <c r="I1002" s="9">
        <v>0.30000000000000004</v>
      </c>
      <c r="J1002" s="10">
        <v>6750</v>
      </c>
      <c r="K1002" s="11">
        <f t="shared" si="30"/>
        <v>2025.0000000000002</v>
      </c>
      <c r="L1002" s="11">
        <f t="shared" si="31"/>
        <v>911.25</v>
      </c>
      <c r="M1002" s="12">
        <v>0.44999999999999996</v>
      </c>
      <c r="O1002" s="17"/>
      <c r="P1002" s="18"/>
      <c r="Q1002" s="13"/>
      <c r="R1002" s="14"/>
    </row>
    <row r="1003" spans="1:18" ht="15.75" customHeight="1" x14ac:dyDescent="0.25">
      <c r="A1003" s="1"/>
      <c r="B1003" s="7" t="s">
        <v>23</v>
      </c>
      <c r="C1003" s="7">
        <v>1197831</v>
      </c>
      <c r="D1003" s="8">
        <v>44504</v>
      </c>
      <c r="E1003" s="7" t="s">
        <v>24</v>
      </c>
      <c r="F1003" s="7" t="s">
        <v>53</v>
      </c>
      <c r="G1003" s="7" t="s">
        <v>54</v>
      </c>
      <c r="H1003" s="7" t="s">
        <v>18</v>
      </c>
      <c r="I1003" s="9">
        <v>0.30000000000000004</v>
      </c>
      <c r="J1003" s="10">
        <v>6750</v>
      </c>
      <c r="K1003" s="11">
        <f t="shared" si="30"/>
        <v>2025.0000000000002</v>
      </c>
      <c r="L1003" s="11">
        <f t="shared" si="31"/>
        <v>911.25</v>
      </c>
      <c r="M1003" s="12">
        <v>0.44999999999999996</v>
      </c>
      <c r="O1003" s="17"/>
      <c r="P1003" s="18"/>
      <c r="Q1003" s="13"/>
      <c r="R1003" s="14"/>
    </row>
    <row r="1004" spans="1:18" ht="15.75" customHeight="1" x14ac:dyDescent="0.25">
      <c r="A1004" s="1"/>
      <c r="B1004" s="7" t="s">
        <v>23</v>
      </c>
      <c r="C1004" s="7">
        <v>1197831</v>
      </c>
      <c r="D1004" s="8">
        <v>44504</v>
      </c>
      <c r="E1004" s="7" t="s">
        <v>24</v>
      </c>
      <c r="F1004" s="7" t="s">
        <v>53</v>
      </c>
      <c r="G1004" s="7" t="s">
        <v>54</v>
      </c>
      <c r="H1004" s="7" t="s">
        <v>19</v>
      </c>
      <c r="I1004" s="9">
        <v>0.55000000000000004</v>
      </c>
      <c r="J1004" s="10">
        <v>6000</v>
      </c>
      <c r="K1004" s="11">
        <f t="shared" si="30"/>
        <v>3300.0000000000005</v>
      </c>
      <c r="L1004" s="11">
        <f t="shared" si="31"/>
        <v>1485</v>
      </c>
      <c r="M1004" s="12">
        <v>0.44999999999999996</v>
      </c>
      <c r="O1004" s="17"/>
      <c r="P1004" s="18"/>
      <c r="Q1004" s="13"/>
      <c r="R1004" s="14"/>
    </row>
    <row r="1005" spans="1:18" ht="15.75" customHeight="1" x14ac:dyDescent="0.25">
      <c r="A1005" s="1"/>
      <c r="B1005" s="7" t="s">
        <v>23</v>
      </c>
      <c r="C1005" s="7">
        <v>1197831</v>
      </c>
      <c r="D1005" s="8">
        <v>44504</v>
      </c>
      <c r="E1005" s="7" t="s">
        <v>24</v>
      </c>
      <c r="F1005" s="7" t="s">
        <v>53</v>
      </c>
      <c r="G1005" s="7" t="s">
        <v>54</v>
      </c>
      <c r="H1005" s="7" t="s">
        <v>20</v>
      </c>
      <c r="I1005" s="9">
        <v>0.55000000000000004</v>
      </c>
      <c r="J1005" s="10">
        <v>4750</v>
      </c>
      <c r="K1005" s="11">
        <f t="shared" si="30"/>
        <v>2612.5</v>
      </c>
      <c r="L1005" s="11">
        <f t="shared" si="31"/>
        <v>1436.8750000000002</v>
      </c>
      <c r="M1005" s="12">
        <v>0.55000000000000004</v>
      </c>
      <c r="O1005" s="17"/>
      <c r="P1005" s="18"/>
      <c r="Q1005" s="13"/>
      <c r="R1005" s="14"/>
    </row>
    <row r="1006" spans="1:18" ht="15.75" customHeight="1" x14ac:dyDescent="0.25">
      <c r="A1006" s="1"/>
      <c r="B1006" s="7" t="s">
        <v>23</v>
      </c>
      <c r="C1006" s="7">
        <v>1197831</v>
      </c>
      <c r="D1006" s="8">
        <v>44504</v>
      </c>
      <c r="E1006" s="7" t="s">
        <v>24</v>
      </c>
      <c r="F1006" s="7" t="s">
        <v>53</v>
      </c>
      <c r="G1006" s="7" t="s">
        <v>54</v>
      </c>
      <c r="H1006" s="7" t="s">
        <v>21</v>
      </c>
      <c r="I1006" s="9">
        <v>0.54999999999999993</v>
      </c>
      <c r="J1006" s="10">
        <v>4500</v>
      </c>
      <c r="K1006" s="11">
        <f t="shared" si="30"/>
        <v>2474.9999999999995</v>
      </c>
      <c r="L1006" s="11">
        <f t="shared" si="31"/>
        <v>989.99999999999977</v>
      </c>
      <c r="M1006" s="12">
        <v>0.39999999999999997</v>
      </c>
      <c r="O1006" s="17"/>
      <c r="P1006" s="18"/>
      <c r="Q1006" s="13"/>
      <c r="R1006" s="14"/>
    </row>
    <row r="1007" spans="1:18" ht="15.75" customHeight="1" x14ac:dyDescent="0.25">
      <c r="A1007" s="1"/>
      <c r="B1007" s="7" t="s">
        <v>23</v>
      </c>
      <c r="C1007" s="7">
        <v>1197831</v>
      </c>
      <c r="D1007" s="8">
        <v>44504</v>
      </c>
      <c r="E1007" s="7" t="s">
        <v>24</v>
      </c>
      <c r="F1007" s="7" t="s">
        <v>53</v>
      </c>
      <c r="G1007" s="7" t="s">
        <v>54</v>
      </c>
      <c r="H1007" s="7" t="s">
        <v>22</v>
      </c>
      <c r="I1007" s="9">
        <v>0.65</v>
      </c>
      <c r="J1007" s="10">
        <v>6500</v>
      </c>
      <c r="K1007" s="11">
        <f t="shared" si="30"/>
        <v>4225</v>
      </c>
      <c r="L1007" s="11">
        <f t="shared" si="31"/>
        <v>2535.0000000000005</v>
      </c>
      <c r="M1007" s="12">
        <v>0.60000000000000009</v>
      </c>
      <c r="O1007" s="17"/>
      <c r="P1007" s="18"/>
      <c r="Q1007" s="13"/>
      <c r="R1007" s="14"/>
    </row>
    <row r="1008" spans="1:18" ht="15.75" customHeight="1" x14ac:dyDescent="0.25">
      <c r="A1008" s="1"/>
      <c r="B1008" s="7" t="s">
        <v>23</v>
      </c>
      <c r="C1008" s="7">
        <v>1197831</v>
      </c>
      <c r="D1008" s="8">
        <v>44533</v>
      </c>
      <c r="E1008" s="7" t="s">
        <v>24</v>
      </c>
      <c r="F1008" s="7" t="s">
        <v>53</v>
      </c>
      <c r="G1008" s="7" t="s">
        <v>54</v>
      </c>
      <c r="H1008" s="7" t="s">
        <v>17</v>
      </c>
      <c r="I1008" s="9">
        <v>0.54999999999999993</v>
      </c>
      <c r="J1008" s="10">
        <v>8000</v>
      </c>
      <c r="K1008" s="11">
        <f t="shared" si="30"/>
        <v>4399.9999999999991</v>
      </c>
      <c r="L1008" s="11">
        <f t="shared" si="31"/>
        <v>1979.9999999999993</v>
      </c>
      <c r="M1008" s="12">
        <v>0.44999999999999996</v>
      </c>
      <c r="O1008" s="17"/>
      <c r="P1008" s="18"/>
      <c r="Q1008" s="13"/>
      <c r="R1008" s="14"/>
    </row>
    <row r="1009" spans="1:18" ht="15.75" customHeight="1" x14ac:dyDescent="0.25">
      <c r="A1009" s="1"/>
      <c r="B1009" s="7" t="s">
        <v>23</v>
      </c>
      <c r="C1009" s="7">
        <v>1197831</v>
      </c>
      <c r="D1009" s="8">
        <v>44533</v>
      </c>
      <c r="E1009" s="7" t="s">
        <v>24</v>
      </c>
      <c r="F1009" s="7" t="s">
        <v>53</v>
      </c>
      <c r="G1009" s="7" t="s">
        <v>54</v>
      </c>
      <c r="H1009" s="7" t="s">
        <v>18</v>
      </c>
      <c r="I1009" s="9">
        <v>0.54999999999999993</v>
      </c>
      <c r="J1009" s="10">
        <v>8000</v>
      </c>
      <c r="K1009" s="11">
        <f t="shared" si="30"/>
        <v>4399.9999999999991</v>
      </c>
      <c r="L1009" s="11">
        <f t="shared" si="31"/>
        <v>1979.9999999999993</v>
      </c>
      <c r="M1009" s="12">
        <v>0.44999999999999996</v>
      </c>
      <c r="O1009" s="17"/>
      <c r="P1009" s="18"/>
      <c r="Q1009" s="13"/>
      <c r="R1009" s="14"/>
    </row>
    <row r="1010" spans="1:18" ht="15.75" customHeight="1" x14ac:dyDescent="0.25">
      <c r="A1010" s="1"/>
      <c r="B1010" s="7" t="s">
        <v>23</v>
      </c>
      <c r="C1010" s="7">
        <v>1197831</v>
      </c>
      <c r="D1010" s="8">
        <v>44533</v>
      </c>
      <c r="E1010" s="7" t="s">
        <v>24</v>
      </c>
      <c r="F1010" s="7" t="s">
        <v>53</v>
      </c>
      <c r="G1010" s="7" t="s">
        <v>54</v>
      </c>
      <c r="H1010" s="7" t="s">
        <v>19</v>
      </c>
      <c r="I1010" s="9">
        <v>0.6</v>
      </c>
      <c r="J1010" s="10">
        <v>7000</v>
      </c>
      <c r="K1010" s="11">
        <f t="shared" si="30"/>
        <v>4200</v>
      </c>
      <c r="L1010" s="11">
        <f t="shared" si="31"/>
        <v>1889.9999999999998</v>
      </c>
      <c r="M1010" s="12">
        <v>0.44999999999999996</v>
      </c>
      <c r="O1010" s="17"/>
      <c r="P1010" s="18"/>
      <c r="Q1010" s="13"/>
      <c r="R1010" s="14"/>
    </row>
    <row r="1011" spans="1:18" ht="15.75" customHeight="1" x14ac:dyDescent="0.25">
      <c r="A1011" s="1"/>
      <c r="B1011" s="7" t="s">
        <v>23</v>
      </c>
      <c r="C1011" s="7">
        <v>1197831</v>
      </c>
      <c r="D1011" s="8">
        <v>44533</v>
      </c>
      <c r="E1011" s="7" t="s">
        <v>24</v>
      </c>
      <c r="F1011" s="7" t="s">
        <v>53</v>
      </c>
      <c r="G1011" s="7" t="s">
        <v>54</v>
      </c>
      <c r="H1011" s="7" t="s">
        <v>20</v>
      </c>
      <c r="I1011" s="9">
        <v>0.6</v>
      </c>
      <c r="J1011" s="10">
        <v>5500</v>
      </c>
      <c r="K1011" s="11">
        <f t="shared" si="30"/>
        <v>3300</v>
      </c>
      <c r="L1011" s="11">
        <f t="shared" si="31"/>
        <v>1815.0000000000002</v>
      </c>
      <c r="M1011" s="12">
        <v>0.55000000000000004</v>
      </c>
      <c r="O1011" s="17"/>
      <c r="P1011" s="18"/>
      <c r="Q1011" s="13"/>
      <c r="R1011" s="14"/>
    </row>
    <row r="1012" spans="1:18" ht="15.75" customHeight="1" x14ac:dyDescent="0.25">
      <c r="A1012" s="1"/>
      <c r="B1012" s="7" t="s">
        <v>23</v>
      </c>
      <c r="C1012" s="7">
        <v>1197831</v>
      </c>
      <c r="D1012" s="8">
        <v>44533</v>
      </c>
      <c r="E1012" s="7" t="s">
        <v>24</v>
      </c>
      <c r="F1012" s="7" t="s">
        <v>53</v>
      </c>
      <c r="G1012" s="7" t="s">
        <v>54</v>
      </c>
      <c r="H1012" s="7" t="s">
        <v>21</v>
      </c>
      <c r="I1012" s="9">
        <v>0.54999999999999993</v>
      </c>
      <c r="J1012" s="10">
        <v>5000</v>
      </c>
      <c r="K1012" s="11">
        <f t="shared" si="30"/>
        <v>2749.9999999999995</v>
      </c>
      <c r="L1012" s="11">
        <f t="shared" si="31"/>
        <v>1099.9999999999998</v>
      </c>
      <c r="M1012" s="12">
        <v>0.39999999999999997</v>
      </c>
      <c r="O1012" s="17"/>
      <c r="P1012" s="18"/>
      <c r="Q1012" s="13"/>
      <c r="R1012" s="14"/>
    </row>
    <row r="1013" spans="1:18" ht="15.75" customHeight="1" x14ac:dyDescent="0.25">
      <c r="A1013" s="1"/>
      <c r="B1013" s="7" t="s">
        <v>23</v>
      </c>
      <c r="C1013" s="7">
        <v>1197831</v>
      </c>
      <c r="D1013" s="8">
        <v>44533</v>
      </c>
      <c r="E1013" s="7" t="s">
        <v>24</v>
      </c>
      <c r="F1013" s="7" t="s">
        <v>53</v>
      </c>
      <c r="G1013" s="7" t="s">
        <v>54</v>
      </c>
      <c r="H1013" s="7" t="s">
        <v>22</v>
      </c>
      <c r="I1013" s="9">
        <v>0.65</v>
      </c>
      <c r="J1013" s="10">
        <v>7500</v>
      </c>
      <c r="K1013" s="11">
        <f t="shared" si="30"/>
        <v>4875</v>
      </c>
      <c r="L1013" s="11">
        <f t="shared" si="31"/>
        <v>2925.0000000000005</v>
      </c>
      <c r="M1013" s="12">
        <v>0.60000000000000009</v>
      </c>
      <c r="O1013" s="17"/>
      <c r="P1013" s="18"/>
      <c r="Q1013" s="13"/>
      <c r="R1013" s="14"/>
    </row>
    <row r="1014" spans="1:18" ht="15.75" customHeight="1" x14ac:dyDescent="0.25">
      <c r="A1014" s="1" t="s">
        <v>39</v>
      </c>
      <c r="B1014" s="7" t="s">
        <v>14</v>
      </c>
      <c r="C1014" s="7">
        <v>1185732</v>
      </c>
      <c r="D1014" s="8">
        <v>44207</v>
      </c>
      <c r="E1014" s="7" t="s">
        <v>33</v>
      </c>
      <c r="F1014" s="7" t="s">
        <v>55</v>
      </c>
      <c r="G1014" s="7" t="s">
        <v>56</v>
      </c>
      <c r="H1014" s="7" t="s">
        <v>17</v>
      </c>
      <c r="I1014" s="9">
        <v>0.35</v>
      </c>
      <c r="J1014" s="10">
        <v>4250</v>
      </c>
      <c r="K1014" s="11">
        <f t="shared" si="30"/>
        <v>1487.5</v>
      </c>
      <c r="L1014" s="11">
        <f t="shared" si="31"/>
        <v>595</v>
      </c>
      <c r="M1014" s="12">
        <v>0.4</v>
      </c>
      <c r="O1014" s="17"/>
      <c r="P1014" s="18"/>
      <c r="Q1014" s="13"/>
      <c r="R1014" s="14"/>
    </row>
    <row r="1015" spans="1:18" ht="15.75" customHeight="1" x14ac:dyDescent="0.25">
      <c r="A1015" s="1"/>
      <c r="B1015" s="7" t="s">
        <v>14</v>
      </c>
      <c r="C1015" s="7">
        <v>1185732</v>
      </c>
      <c r="D1015" s="8">
        <v>44207</v>
      </c>
      <c r="E1015" s="7" t="s">
        <v>33</v>
      </c>
      <c r="F1015" s="7" t="s">
        <v>55</v>
      </c>
      <c r="G1015" s="7" t="s">
        <v>56</v>
      </c>
      <c r="H1015" s="7" t="s">
        <v>18</v>
      </c>
      <c r="I1015" s="9">
        <v>0.35</v>
      </c>
      <c r="J1015" s="10">
        <v>2250</v>
      </c>
      <c r="K1015" s="11">
        <f t="shared" si="30"/>
        <v>787.5</v>
      </c>
      <c r="L1015" s="11">
        <f t="shared" si="31"/>
        <v>275.625</v>
      </c>
      <c r="M1015" s="12">
        <v>0.35</v>
      </c>
      <c r="O1015" s="17"/>
      <c r="P1015" s="18"/>
      <c r="Q1015" s="13"/>
      <c r="R1015" s="14"/>
    </row>
    <row r="1016" spans="1:18" ht="15.75" customHeight="1" x14ac:dyDescent="0.25">
      <c r="A1016" s="1"/>
      <c r="B1016" s="7" t="s">
        <v>14</v>
      </c>
      <c r="C1016" s="7">
        <v>1185732</v>
      </c>
      <c r="D1016" s="8">
        <v>44207</v>
      </c>
      <c r="E1016" s="7" t="s">
        <v>33</v>
      </c>
      <c r="F1016" s="7" t="s">
        <v>55</v>
      </c>
      <c r="G1016" s="7" t="s">
        <v>56</v>
      </c>
      <c r="H1016" s="7" t="s">
        <v>19</v>
      </c>
      <c r="I1016" s="9">
        <v>0.25</v>
      </c>
      <c r="J1016" s="10">
        <v>2250</v>
      </c>
      <c r="K1016" s="11">
        <f t="shared" si="30"/>
        <v>562.5</v>
      </c>
      <c r="L1016" s="11">
        <f t="shared" si="31"/>
        <v>196.875</v>
      </c>
      <c r="M1016" s="12">
        <v>0.35</v>
      </c>
      <c r="O1016" s="17"/>
      <c r="P1016" s="18"/>
      <c r="Q1016" s="13"/>
      <c r="R1016" s="14"/>
    </row>
    <row r="1017" spans="1:18" ht="15.75" customHeight="1" x14ac:dyDescent="0.25">
      <c r="A1017" s="1"/>
      <c r="B1017" s="7" t="s">
        <v>14</v>
      </c>
      <c r="C1017" s="7">
        <v>1185732</v>
      </c>
      <c r="D1017" s="8">
        <v>44207</v>
      </c>
      <c r="E1017" s="7" t="s">
        <v>33</v>
      </c>
      <c r="F1017" s="7" t="s">
        <v>55</v>
      </c>
      <c r="G1017" s="7" t="s">
        <v>56</v>
      </c>
      <c r="H1017" s="7" t="s">
        <v>20</v>
      </c>
      <c r="I1017" s="9">
        <v>0.30000000000000004</v>
      </c>
      <c r="J1017" s="10">
        <v>750</v>
      </c>
      <c r="K1017" s="11">
        <f t="shared" si="30"/>
        <v>225.00000000000003</v>
      </c>
      <c r="L1017" s="11">
        <f t="shared" si="31"/>
        <v>90.000000000000014</v>
      </c>
      <c r="M1017" s="12">
        <v>0.4</v>
      </c>
      <c r="O1017" s="17"/>
      <c r="P1017" s="18"/>
      <c r="Q1017" s="13"/>
      <c r="R1017" s="14"/>
    </row>
    <row r="1018" spans="1:18" ht="15.75" customHeight="1" x14ac:dyDescent="0.25">
      <c r="A1018" s="1"/>
      <c r="B1018" s="7" t="s">
        <v>14</v>
      </c>
      <c r="C1018" s="7">
        <v>1185732</v>
      </c>
      <c r="D1018" s="8">
        <v>44207</v>
      </c>
      <c r="E1018" s="7" t="s">
        <v>33</v>
      </c>
      <c r="F1018" s="7" t="s">
        <v>55</v>
      </c>
      <c r="G1018" s="7" t="s">
        <v>56</v>
      </c>
      <c r="H1018" s="7" t="s">
        <v>21</v>
      </c>
      <c r="I1018" s="9">
        <v>0.44999999999999996</v>
      </c>
      <c r="J1018" s="10">
        <v>1250</v>
      </c>
      <c r="K1018" s="11">
        <f t="shared" si="30"/>
        <v>562.5</v>
      </c>
      <c r="L1018" s="11">
        <f t="shared" si="31"/>
        <v>196.875</v>
      </c>
      <c r="M1018" s="12">
        <v>0.35</v>
      </c>
      <c r="O1018" s="17"/>
      <c r="P1018" s="18"/>
      <c r="Q1018" s="13"/>
      <c r="R1018" s="14"/>
    </row>
    <row r="1019" spans="1:18" ht="15.75" customHeight="1" x14ac:dyDescent="0.25">
      <c r="A1019" s="1"/>
      <c r="B1019" s="7" t="s">
        <v>14</v>
      </c>
      <c r="C1019" s="7">
        <v>1185732</v>
      </c>
      <c r="D1019" s="8">
        <v>44207</v>
      </c>
      <c r="E1019" s="7" t="s">
        <v>33</v>
      </c>
      <c r="F1019" s="7" t="s">
        <v>55</v>
      </c>
      <c r="G1019" s="7" t="s">
        <v>56</v>
      </c>
      <c r="H1019" s="7" t="s">
        <v>22</v>
      </c>
      <c r="I1019" s="9">
        <v>0.35</v>
      </c>
      <c r="J1019" s="10">
        <v>2250</v>
      </c>
      <c r="K1019" s="11">
        <f t="shared" si="30"/>
        <v>787.5</v>
      </c>
      <c r="L1019" s="11">
        <f t="shared" si="31"/>
        <v>393.75</v>
      </c>
      <c r="M1019" s="12">
        <v>0.5</v>
      </c>
      <c r="O1019" s="17"/>
      <c r="P1019" s="18"/>
      <c r="Q1019" s="13"/>
      <c r="R1019" s="14"/>
    </row>
    <row r="1020" spans="1:18" ht="15.75" customHeight="1" x14ac:dyDescent="0.25">
      <c r="A1020" s="1"/>
      <c r="B1020" s="7" t="s">
        <v>14</v>
      </c>
      <c r="C1020" s="7">
        <v>1185732</v>
      </c>
      <c r="D1020" s="8">
        <v>44238</v>
      </c>
      <c r="E1020" s="7" t="s">
        <v>33</v>
      </c>
      <c r="F1020" s="7" t="s">
        <v>55</v>
      </c>
      <c r="G1020" s="7" t="s">
        <v>56</v>
      </c>
      <c r="H1020" s="7" t="s">
        <v>17</v>
      </c>
      <c r="I1020" s="9">
        <v>0.35</v>
      </c>
      <c r="J1020" s="10">
        <v>4750</v>
      </c>
      <c r="K1020" s="11">
        <f t="shared" si="30"/>
        <v>1662.5</v>
      </c>
      <c r="L1020" s="11">
        <f t="shared" si="31"/>
        <v>665</v>
      </c>
      <c r="M1020" s="12">
        <v>0.4</v>
      </c>
      <c r="O1020" s="17"/>
      <c r="P1020" s="18"/>
      <c r="Q1020" s="13"/>
      <c r="R1020" s="14"/>
    </row>
    <row r="1021" spans="1:18" ht="15.75" customHeight="1" x14ac:dyDescent="0.25">
      <c r="A1021" s="1"/>
      <c r="B1021" s="7" t="s">
        <v>14</v>
      </c>
      <c r="C1021" s="7">
        <v>1185732</v>
      </c>
      <c r="D1021" s="8">
        <v>44238</v>
      </c>
      <c r="E1021" s="7" t="s">
        <v>33</v>
      </c>
      <c r="F1021" s="7" t="s">
        <v>55</v>
      </c>
      <c r="G1021" s="7" t="s">
        <v>56</v>
      </c>
      <c r="H1021" s="7" t="s">
        <v>18</v>
      </c>
      <c r="I1021" s="9">
        <v>0.35</v>
      </c>
      <c r="J1021" s="10">
        <v>1250</v>
      </c>
      <c r="K1021" s="11">
        <f t="shared" si="30"/>
        <v>437.5</v>
      </c>
      <c r="L1021" s="11">
        <f t="shared" si="31"/>
        <v>153.125</v>
      </c>
      <c r="M1021" s="12">
        <v>0.35</v>
      </c>
      <c r="O1021" s="17"/>
      <c r="P1021" s="18"/>
      <c r="Q1021" s="13"/>
      <c r="R1021" s="14"/>
    </row>
    <row r="1022" spans="1:18" ht="15.75" customHeight="1" x14ac:dyDescent="0.25">
      <c r="A1022" s="1"/>
      <c r="B1022" s="7" t="s">
        <v>14</v>
      </c>
      <c r="C1022" s="7">
        <v>1185732</v>
      </c>
      <c r="D1022" s="8">
        <v>44238</v>
      </c>
      <c r="E1022" s="7" t="s">
        <v>33</v>
      </c>
      <c r="F1022" s="7" t="s">
        <v>55</v>
      </c>
      <c r="G1022" s="7" t="s">
        <v>56</v>
      </c>
      <c r="H1022" s="7" t="s">
        <v>19</v>
      </c>
      <c r="I1022" s="9">
        <v>0.25</v>
      </c>
      <c r="J1022" s="10">
        <v>1750</v>
      </c>
      <c r="K1022" s="11">
        <f t="shared" si="30"/>
        <v>437.5</v>
      </c>
      <c r="L1022" s="11">
        <f t="shared" si="31"/>
        <v>153.125</v>
      </c>
      <c r="M1022" s="12">
        <v>0.35</v>
      </c>
      <c r="O1022" s="17"/>
      <c r="P1022" s="18"/>
      <c r="Q1022" s="13"/>
      <c r="R1022" s="14"/>
    </row>
    <row r="1023" spans="1:18" ht="15.75" customHeight="1" x14ac:dyDescent="0.25">
      <c r="A1023" s="1"/>
      <c r="B1023" s="7" t="s">
        <v>14</v>
      </c>
      <c r="C1023" s="7">
        <v>1185732</v>
      </c>
      <c r="D1023" s="8">
        <v>44238</v>
      </c>
      <c r="E1023" s="7" t="s">
        <v>33</v>
      </c>
      <c r="F1023" s="7" t="s">
        <v>55</v>
      </c>
      <c r="G1023" s="7" t="s">
        <v>56</v>
      </c>
      <c r="H1023" s="7" t="s">
        <v>20</v>
      </c>
      <c r="I1023" s="9">
        <v>0.30000000000000004</v>
      </c>
      <c r="J1023" s="10">
        <v>500</v>
      </c>
      <c r="K1023" s="11">
        <f t="shared" si="30"/>
        <v>150.00000000000003</v>
      </c>
      <c r="L1023" s="11">
        <f t="shared" si="31"/>
        <v>60.000000000000014</v>
      </c>
      <c r="M1023" s="12">
        <v>0.4</v>
      </c>
      <c r="O1023" s="17"/>
      <c r="P1023" s="18"/>
      <c r="Q1023" s="13"/>
      <c r="R1023" s="14"/>
    </row>
    <row r="1024" spans="1:18" ht="15.75" customHeight="1" x14ac:dyDescent="0.25">
      <c r="A1024" s="1"/>
      <c r="B1024" s="7" t="s">
        <v>14</v>
      </c>
      <c r="C1024" s="7">
        <v>1185732</v>
      </c>
      <c r="D1024" s="8">
        <v>44238</v>
      </c>
      <c r="E1024" s="7" t="s">
        <v>33</v>
      </c>
      <c r="F1024" s="7" t="s">
        <v>55</v>
      </c>
      <c r="G1024" s="7" t="s">
        <v>56</v>
      </c>
      <c r="H1024" s="7" t="s">
        <v>21</v>
      </c>
      <c r="I1024" s="9">
        <v>0.44999999999999996</v>
      </c>
      <c r="J1024" s="10">
        <v>1250</v>
      </c>
      <c r="K1024" s="11">
        <f t="shared" si="30"/>
        <v>562.5</v>
      </c>
      <c r="L1024" s="11">
        <f t="shared" si="31"/>
        <v>196.875</v>
      </c>
      <c r="M1024" s="12">
        <v>0.35</v>
      </c>
      <c r="O1024" s="17"/>
      <c r="P1024" s="18"/>
      <c r="Q1024" s="13"/>
      <c r="R1024" s="14"/>
    </row>
    <row r="1025" spans="1:18" ht="15.75" customHeight="1" x14ac:dyDescent="0.25">
      <c r="A1025" s="1"/>
      <c r="B1025" s="7" t="s">
        <v>14</v>
      </c>
      <c r="C1025" s="7">
        <v>1185732</v>
      </c>
      <c r="D1025" s="8">
        <v>44238</v>
      </c>
      <c r="E1025" s="7" t="s">
        <v>33</v>
      </c>
      <c r="F1025" s="7" t="s">
        <v>55</v>
      </c>
      <c r="G1025" s="7" t="s">
        <v>56</v>
      </c>
      <c r="H1025" s="7" t="s">
        <v>22</v>
      </c>
      <c r="I1025" s="9">
        <v>0.35</v>
      </c>
      <c r="J1025" s="10">
        <v>2000</v>
      </c>
      <c r="K1025" s="11">
        <f t="shared" si="30"/>
        <v>700</v>
      </c>
      <c r="L1025" s="11">
        <f t="shared" si="31"/>
        <v>350</v>
      </c>
      <c r="M1025" s="12">
        <v>0.5</v>
      </c>
      <c r="O1025" s="17"/>
      <c r="P1025" s="18"/>
      <c r="Q1025" s="13"/>
      <c r="R1025" s="14"/>
    </row>
    <row r="1026" spans="1:18" ht="15.75" customHeight="1" x14ac:dyDescent="0.25">
      <c r="A1026" s="1"/>
      <c r="B1026" s="7" t="s">
        <v>14</v>
      </c>
      <c r="C1026" s="7">
        <v>1185732</v>
      </c>
      <c r="D1026" s="8">
        <v>44265</v>
      </c>
      <c r="E1026" s="7" t="s">
        <v>33</v>
      </c>
      <c r="F1026" s="7" t="s">
        <v>55</v>
      </c>
      <c r="G1026" s="7" t="s">
        <v>56</v>
      </c>
      <c r="H1026" s="7" t="s">
        <v>17</v>
      </c>
      <c r="I1026" s="9">
        <v>0.4</v>
      </c>
      <c r="J1026" s="10">
        <v>4200</v>
      </c>
      <c r="K1026" s="11">
        <f t="shared" si="30"/>
        <v>1680</v>
      </c>
      <c r="L1026" s="11">
        <f t="shared" si="31"/>
        <v>672</v>
      </c>
      <c r="M1026" s="12">
        <v>0.4</v>
      </c>
      <c r="O1026" s="17"/>
      <c r="P1026" s="18"/>
      <c r="Q1026" s="13"/>
      <c r="R1026" s="14"/>
    </row>
    <row r="1027" spans="1:18" ht="15.75" customHeight="1" x14ac:dyDescent="0.25">
      <c r="A1027" s="1"/>
      <c r="B1027" s="7" t="s">
        <v>14</v>
      </c>
      <c r="C1027" s="7">
        <v>1185732</v>
      </c>
      <c r="D1027" s="8">
        <v>44265</v>
      </c>
      <c r="E1027" s="7" t="s">
        <v>33</v>
      </c>
      <c r="F1027" s="7" t="s">
        <v>55</v>
      </c>
      <c r="G1027" s="7" t="s">
        <v>56</v>
      </c>
      <c r="H1027" s="7" t="s">
        <v>18</v>
      </c>
      <c r="I1027" s="9">
        <v>0.4</v>
      </c>
      <c r="J1027" s="10">
        <v>1000</v>
      </c>
      <c r="K1027" s="11">
        <f t="shared" si="30"/>
        <v>400</v>
      </c>
      <c r="L1027" s="11">
        <f t="shared" si="31"/>
        <v>140</v>
      </c>
      <c r="M1027" s="12">
        <v>0.35</v>
      </c>
      <c r="O1027" s="17"/>
      <c r="P1027" s="18"/>
      <c r="Q1027" s="13"/>
      <c r="R1027" s="14"/>
    </row>
    <row r="1028" spans="1:18" ht="15.75" customHeight="1" x14ac:dyDescent="0.25">
      <c r="A1028" s="1"/>
      <c r="B1028" s="7" t="s">
        <v>14</v>
      </c>
      <c r="C1028" s="7">
        <v>1185732</v>
      </c>
      <c r="D1028" s="8">
        <v>44265</v>
      </c>
      <c r="E1028" s="7" t="s">
        <v>33</v>
      </c>
      <c r="F1028" s="7" t="s">
        <v>55</v>
      </c>
      <c r="G1028" s="7" t="s">
        <v>56</v>
      </c>
      <c r="H1028" s="7" t="s">
        <v>19</v>
      </c>
      <c r="I1028" s="9">
        <v>0.30000000000000004</v>
      </c>
      <c r="J1028" s="10">
        <v>1500</v>
      </c>
      <c r="K1028" s="11">
        <f t="shared" si="30"/>
        <v>450.00000000000006</v>
      </c>
      <c r="L1028" s="11">
        <f t="shared" si="31"/>
        <v>157.5</v>
      </c>
      <c r="M1028" s="12">
        <v>0.35</v>
      </c>
      <c r="O1028" s="17"/>
      <c r="P1028" s="18"/>
      <c r="Q1028" s="13"/>
      <c r="R1028" s="14"/>
    </row>
    <row r="1029" spans="1:18" ht="15.75" customHeight="1" x14ac:dyDescent="0.25">
      <c r="A1029" s="1"/>
      <c r="B1029" s="7" t="s">
        <v>14</v>
      </c>
      <c r="C1029" s="7">
        <v>1185732</v>
      </c>
      <c r="D1029" s="8">
        <v>44265</v>
      </c>
      <c r="E1029" s="7" t="s">
        <v>33</v>
      </c>
      <c r="F1029" s="7" t="s">
        <v>55</v>
      </c>
      <c r="G1029" s="7" t="s">
        <v>56</v>
      </c>
      <c r="H1029" s="7" t="s">
        <v>20</v>
      </c>
      <c r="I1029" s="9">
        <v>0.35</v>
      </c>
      <c r="J1029" s="10">
        <v>0</v>
      </c>
      <c r="K1029" s="11">
        <f t="shared" si="30"/>
        <v>0</v>
      </c>
      <c r="L1029" s="11">
        <f t="shared" si="31"/>
        <v>0</v>
      </c>
      <c r="M1029" s="12">
        <v>0.4</v>
      </c>
      <c r="O1029" s="17"/>
      <c r="P1029" s="18"/>
      <c r="Q1029" s="13"/>
      <c r="R1029" s="14"/>
    </row>
    <row r="1030" spans="1:18" ht="15.75" customHeight="1" x14ac:dyDescent="0.25">
      <c r="A1030" s="1"/>
      <c r="B1030" s="7" t="s">
        <v>14</v>
      </c>
      <c r="C1030" s="7">
        <v>1185732</v>
      </c>
      <c r="D1030" s="8">
        <v>44265</v>
      </c>
      <c r="E1030" s="7" t="s">
        <v>33</v>
      </c>
      <c r="F1030" s="7" t="s">
        <v>55</v>
      </c>
      <c r="G1030" s="7" t="s">
        <v>56</v>
      </c>
      <c r="H1030" s="7" t="s">
        <v>21</v>
      </c>
      <c r="I1030" s="9">
        <v>0.5</v>
      </c>
      <c r="J1030" s="10">
        <v>500</v>
      </c>
      <c r="K1030" s="11">
        <f t="shared" ref="K1030:K1093" si="32">I1030*J1030</f>
        <v>250</v>
      </c>
      <c r="L1030" s="11">
        <f t="shared" ref="L1030:L1093" si="33">K1030*M1030</f>
        <v>87.5</v>
      </c>
      <c r="M1030" s="12">
        <v>0.35</v>
      </c>
      <c r="O1030" s="17"/>
      <c r="P1030" s="18"/>
      <c r="Q1030" s="13"/>
      <c r="R1030" s="14"/>
    </row>
    <row r="1031" spans="1:18" ht="15.75" customHeight="1" x14ac:dyDescent="0.25">
      <c r="A1031" s="1"/>
      <c r="B1031" s="7" t="s">
        <v>14</v>
      </c>
      <c r="C1031" s="7">
        <v>1185732</v>
      </c>
      <c r="D1031" s="8">
        <v>44265</v>
      </c>
      <c r="E1031" s="7" t="s">
        <v>33</v>
      </c>
      <c r="F1031" s="7" t="s">
        <v>55</v>
      </c>
      <c r="G1031" s="7" t="s">
        <v>56</v>
      </c>
      <c r="H1031" s="7" t="s">
        <v>22</v>
      </c>
      <c r="I1031" s="9">
        <v>0.4</v>
      </c>
      <c r="J1031" s="10">
        <v>1500</v>
      </c>
      <c r="K1031" s="11">
        <f t="shared" si="32"/>
        <v>600</v>
      </c>
      <c r="L1031" s="11">
        <f t="shared" si="33"/>
        <v>300</v>
      </c>
      <c r="M1031" s="12">
        <v>0.5</v>
      </c>
      <c r="O1031" s="17"/>
      <c r="P1031" s="18"/>
      <c r="Q1031" s="13"/>
      <c r="R1031" s="14"/>
    </row>
    <row r="1032" spans="1:18" ht="15.75" customHeight="1" x14ac:dyDescent="0.25">
      <c r="A1032" s="1"/>
      <c r="B1032" s="7" t="s">
        <v>14</v>
      </c>
      <c r="C1032" s="7">
        <v>1185732</v>
      </c>
      <c r="D1032" s="8">
        <v>44297</v>
      </c>
      <c r="E1032" s="7" t="s">
        <v>33</v>
      </c>
      <c r="F1032" s="7" t="s">
        <v>55</v>
      </c>
      <c r="G1032" s="7" t="s">
        <v>56</v>
      </c>
      <c r="H1032" s="7" t="s">
        <v>17</v>
      </c>
      <c r="I1032" s="9">
        <v>0.4</v>
      </c>
      <c r="J1032" s="10">
        <v>3750</v>
      </c>
      <c r="K1032" s="11">
        <f t="shared" si="32"/>
        <v>1500</v>
      </c>
      <c r="L1032" s="11">
        <f t="shared" si="33"/>
        <v>600</v>
      </c>
      <c r="M1032" s="12">
        <v>0.4</v>
      </c>
      <c r="O1032" s="17"/>
      <c r="P1032" s="18"/>
      <c r="Q1032" s="13"/>
      <c r="R1032" s="14"/>
    </row>
    <row r="1033" spans="1:18" ht="15.75" customHeight="1" x14ac:dyDescent="0.25">
      <c r="A1033" s="1"/>
      <c r="B1033" s="7" t="s">
        <v>14</v>
      </c>
      <c r="C1033" s="7">
        <v>1185732</v>
      </c>
      <c r="D1033" s="8">
        <v>44297</v>
      </c>
      <c r="E1033" s="7" t="s">
        <v>33</v>
      </c>
      <c r="F1033" s="7" t="s">
        <v>55</v>
      </c>
      <c r="G1033" s="7" t="s">
        <v>56</v>
      </c>
      <c r="H1033" s="7" t="s">
        <v>18</v>
      </c>
      <c r="I1033" s="9">
        <v>0.35000000000000003</v>
      </c>
      <c r="J1033" s="10">
        <v>750</v>
      </c>
      <c r="K1033" s="11">
        <f t="shared" si="32"/>
        <v>262.5</v>
      </c>
      <c r="L1033" s="11">
        <f t="shared" si="33"/>
        <v>91.875</v>
      </c>
      <c r="M1033" s="12">
        <v>0.35</v>
      </c>
      <c r="O1033" s="17"/>
      <c r="P1033" s="18"/>
      <c r="Q1033" s="13"/>
      <c r="R1033" s="14"/>
    </row>
    <row r="1034" spans="1:18" ht="15.75" customHeight="1" x14ac:dyDescent="0.25">
      <c r="A1034" s="1"/>
      <c r="B1034" s="7" t="s">
        <v>14</v>
      </c>
      <c r="C1034" s="7">
        <v>1185732</v>
      </c>
      <c r="D1034" s="8">
        <v>44297</v>
      </c>
      <c r="E1034" s="7" t="s">
        <v>33</v>
      </c>
      <c r="F1034" s="7" t="s">
        <v>55</v>
      </c>
      <c r="G1034" s="7" t="s">
        <v>56</v>
      </c>
      <c r="H1034" s="7" t="s">
        <v>19</v>
      </c>
      <c r="I1034" s="9">
        <v>0.25000000000000006</v>
      </c>
      <c r="J1034" s="10">
        <v>750</v>
      </c>
      <c r="K1034" s="11">
        <f t="shared" si="32"/>
        <v>187.50000000000003</v>
      </c>
      <c r="L1034" s="11">
        <f t="shared" si="33"/>
        <v>65.625</v>
      </c>
      <c r="M1034" s="12">
        <v>0.35</v>
      </c>
      <c r="O1034" s="17"/>
      <c r="P1034" s="18"/>
      <c r="Q1034" s="13"/>
      <c r="R1034" s="14"/>
    </row>
    <row r="1035" spans="1:18" ht="15.75" customHeight="1" x14ac:dyDescent="0.25">
      <c r="A1035" s="1"/>
      <c r="B1035" s="7" t="s">
        <v>14</v>
      </c>
      <c r="C1035" s="7">
        <v>1185732</v>
      </c>
      <c r="D1035" s="8">
        <v>44297</v>
      </c>
      <c r="E1035" s="7" t="s">
        <v>33</v>
      </c>
      <c r="F1035" s="7" t="s">
        <v>55</v>
      </c>
      <c r="G1035" s="7" t="s">
        <v>56</v>
      </c>
      <c r="H1035" s="7" t="s">
        <v>20</v>
      </c>
      <c r="I1035" s="9">
        <v>0.3</v>
      </c>
      <c r="J1035" s="10">
        <v>0</v>
      </c>
      <c r="K1035" s="11">
        <f t="shared" si="32"/>
        <v>0</v>
      </c>
      <c r="L1035" s="11">
        <f t="shared" si="33"/>
        <v>0</v>
      </c>
      <c r="M1035" s="12">
        <v>0.4</v>
      </c>
      <c r="O1035" s="17"/>
      <c r="P1035" s="18"/>
      <c r="Q1035" s="13"/>
      <c r="R1035" s="14"/>
    </row>
    <row r="1036" spans="1:18" ht="15.75" customHeight="1" x14ac:dyDescent="0.25">
      <c r="A1036" s="1"/>
      <c r="B1036" s="7" t="s">
        <v>14</v>
      </c>
      <c r="C1036" s="7">
        <v>1185732</v>
      </c>
      <c r="D1036" s="8">
        <v>44297</v>
      </c>
      <c r="E1036" s="7" t="s">
        <v>33</v>
      </c>
      <c r="F1036" s="7" t="s">
        <v>55</v>
      </c>
      <c r="G1036" s="7" t="s">
        <v>56</v>
      </c>
      <c r="H1036" s="7" t="s">
        <v>21</v>
      </c>
      <c r="I1036" s="9">
        <v>0.45</v>
      </c>
      <c r="J1036" s="10">
        <v>250</v>
      </c>
      <c r="K1036" s="11">
        <f t="shared" si="32"/>
        <v>112.5</v>
      </c>
      <c r="L1036" s="11">
        <f t="shared" si="33"/>
        <v>39.375</v>
      </c>
      <c r="M1036" s="12">
        <v>0.35</v>
      </c>
      <c r="O1036" s="17"/>
      <c r="P1036" s="18"/>
      <c r="Q1036" s="13"/>
      <c r="R1036" s="14"/>
    </row>
    <row r="1037" spans="1:18" ht="15.75" customHeight="1" x14ac:dyDescent="0.25">
      <c r="A1037" s="1"/>
      <c r="B1037" s="7" t="s">
        <v>14</v>
      </c>
      <c r="C1037" s="7">
        <v>1185732</v>
      </c>
      <c r="D1037" s="8">
        <v>44297</v>
      </c>
      <c r="E1037" s="7" t="s">
        <v>33</v>
      </c>
      <c r="F1037" s="7" t="s">
        <v>55</v>
      </c>
      <c r="G1037" s="7" t="s">
        <v>56</v>
      </c>
      <c r="H1037" s="7" t="s">
        <v>22</v>
      </c>
      <c r="I1037" s="9">
        <v>0.35000000000000003</v>
      </c>
      <c r="J1037" s="10">
        <v>1500</v>
      </c>
      <c r="K1037" s="11">
        <f t="shared" si="32"/>
        <v>525</v>
      </c>
      <c r="L1037" s="11">
        <f t="shared" si="33"/>
        <v>262.5</v>
      </c>
      <c r="M1037" s="12">
        <v>0.5</v>
      </c>
      <c r="O1037" s="17"/>
      <c r="P1037" s="18"/>
      <c r="Q1037" s="13"/>
      <c r="R1037" s="14"/>
    </row>
    <row r="1038" spans="1:18" ht="15.75" customHeight="1" x14ac:dyDescent="0.25">
      <c r="A1038" s="1"/>
      <c r="B1038" s="7" t="s">
        <v>14</v>
      </c>
      <c r="C1038" s="7">
        <v>1185732</v>
      </c>
      <c r="D1038" s="8">
        <v>44328</v>
      </c>
      <c r="E1038" s="7" t="s">
        <v>33</v>
      </c>
      <c r="F1038" s="7" t="s">
        <v>55</v>
      </c>
      <c r="G1038" s="7" t="s">
        <v>56</v>
      </c>
      <c r="H1038" s="7" t="s">
        <v>17</v>
      </c>
      <c r="I1038" s="9">
        <v>0.45</v>
      </c>
      <c r="J1038" s="10">
        <v>4200</v>
      </c>
      <c r="K1038" s="11">
        <f t="shared" si="32"/>
        <v>1890</v>
      </c>
      <c r="L1038" s="11">
        <f t="shared" si="33"/>
        <v>756</v>
      </c>
      <c r="M1038" s="12">
        <v>0.4</v>
      </c>
      <c r="O1038" s="17"/>
      <c r="P1038" s="18"/>
      <c r="Q1038" s="13"/>
      <c r="R1038" s="14"/>
    </row>
    <row r="1039" spans="1:18" ht="15.75" customHeight="1" x14ac:dyDescent="0.25">
      <c r="A1039" s="1"/>
      <c r="B1039" s="7" t="s">
        <v>14</v>
      </c>
      <c r="C1039" s="7">
        <v>1185732</v>
      </c>
      <c r="D1039" s="8">
        <v>44328</v>
      </c>
      <c r="E1039" s="7" t="s">
        <v>33</v>
      </c>
      <c r="F1039" s="7" t="s">
        <v>55</v>
      </c>
      <c r="G1039" s="7" t="s">
        <v>56</v>
      </c>
      <c r="H1039" s="7" t="s">
        <v>18</v>
      </c>
      <c r="I1039" s="9">
        <v>0.40000000000000008</v>
      </c>
      <c r="J1039" s="10">
        <v>1250</v>
      </c>
      <c r="K1039" s="11">
        <f t="shared" si="32"/>
        <v>500.00000000000011</v>
      </c>
      <c r="L1039" s="11">
        <f t="shared" si="33"/>
        <v>175.00000000000003</v>
      </c>
      <c r="M1039" s="12">
        <v>0.35</v>
      </c>
      <c r="O1039" s="17"/>
      <c r="P1039" s="18"/>
      <c r="Q1039" s="13"/>
      <c r="R1039" s="14"/>
    </row>
    <row r="1040" spans="1:18" ht="15.75" customHeight="1" x14ac:dyDescent="0.25">
      <c r="A1040" s="1"/>
      <c r="B1040" s="7" t="s">
        <v>14</v>
      </c>
      <c r="C1040" s="7">
        <v>1185732</v>
      </c>
      <c r="D1040" s="8">
        <v>44328</v>
      </c>
      <c r="E1040" s="7" t="s">
        <v>33</v>
      </c>
      <c r="F1040" s="7" t="s">
        <v>55</v>
      </c>
      <c r="G1040" s="7" t="s">
        <v>56</v>
      </c>
      <c r="H1040" s="7" t="s">
        <v>19</v>
      </c>
      <c r="I1040" s="9">
        <v>0.35000000000000003</v>
      </c>
      <c r="J1040" s="10">
        <v>1000</v>
      </c>
      <c r="K1040" s="11">
        <f t="shared" si="32"/>
        <v>350.00000000000006</v>
      </c>
      <c r="L1040" s="11">
        <f t="shared" si="33"/>
        <v>122.50000000000001</v>
      </c>
      <c r="M1040" s="12">
        <v>0.35</v>
      </c>
      <c r="O1040" s="17"/>
      <c r="P1040" s="18"/>
      <c r="Q1040" s="13"/>
      <c r="R1040" s="14"/>
    </row>
    <row r="1041" spans="1:18" ht="15.75" customHeight="1" x14ac:dyDescent="0.25">
      <c r="A1041" s="1"/>
      <c r="B1041" s="7" t="s">
        <v>14</v>
      </c>
      <c r="C1041" s="7">
        <v>1185732</v>
      </c>
      <c r="D1041" s="8">
        <v>44328</v>
      </c>
      <c r="E1041" s="7" t="s">
        <v>33</v>
      </c>
      <c r="F1041" s="7" t="s">
        <v>55</v>
      </c>
      <c r="G1041" s="7" t="s">
        <v>56</v>
      </c>
      <c r="H1041" s="7" t="s">
        <v>20</v>
      </c>
      <c r="I1041" s="9">
        <v>0.35000000000000003</v>
      </c>
      <c r="J1041" s="10">
        <v>250</v>
      </c>
      <c r="K1041" s="11">
        <f t="shared" si="32"/>
        <v>87.500000000000014</v>
      </c>
      <c r="L1041" s="11">
        <f t="shared" si="33"/>
        <v>35.000000000000007</v>
      </c>
      <c r="M1041" s="12">
        <v>0.4</v>
      </c>
      <c r="O1041" s="17"/>
      <c r="P1041" s="18"/>
      <c r="Q1041" s="13"/>
      <c r="R1041" s="14"/>
    </row>
    <row r="1042" spans="1:18" ht="15.75" customHeight="1" x14ac:dyDescent="0.25">
      <c r="A1042" s="1"/>
      <c r="B1042" s="7" t="s">
        <v>14</v>
      </c>
      <c r="C1042" s="7">
        <v>1185732</v>
      </c>
      <c r="D1042" s="8">
        <v>44328</v>
      </c>
      <c r="E1042" s="7" t="s">
        <v>33</v>
      </c>
      <c r="F1042" s="7" t="s">
        <v>55</v>
      </c>
      <c r="G1042" s="7" t="s">
        <v>56</v>
      </c>
      <c r="H1042" s="7" t="s">
        <v>21</v>
      </c>
      <c r="I1042" s="9">
        <v>0.49999999999999994</v>
      </c>
      <c r="J1042" s="10">
        <v>500</v>
      </c>
      <c r="K1042" s="11">
        <f t="shared" si="32"/>
        <v>249.99999999999997</v>
      </c>
      <c r="L1042" s="11">
        <f t="shared" si="33"/>
        <v>87.499999999999986</v>
      </c>
      <c r="M1042" s="12">
        <v>0.35</v>
      </c>
      <c r="O1042" s="17"/>
      <c r="P1042" s="18"/>
      <c r="Q1042" s="13"/>
      <c r="R1042" s="14"/>
    </row>
    <row r="1043" spans="1:18" ht="15.75" customHeight="1" x14ac:dyDescent="0.25">
      <c r="A1043" s="1"/>
      <c r="B1043" s="7" t="s">
        <v>14</v>
      </c>
      <c r="C1043" s="7">
        <v>1185732</v>
      </c>
      <c r="D1043" s="8">
        <v>44328</v>
      </c>
      <c r="E1043" s="7" t="s">
        <v>33</v>
      </c>
      <c r="F1043" s="7" t="s">
        <v>55</v>
      </c>
      <c r="G1043" s="7" t="s">
        <v>56</v>
      </c>
      <c r="H1043" s="7" t="s">
        <v>22</v>
      </c>
      <c r="I1043" s="9">
        <v>0.54999999999999993</v>
      </c>
      <c r="J1043" s="10">
        <v>1500</v>
      </c>
      <c r="K1043" s="11">
        <f t="shared" si="32"/>
        <v>824.99999999999989</v>
      </c>
      <c r="L1043" s="11">
        <f t="shared" si="33"/>
        <v>412.49999999999994</v>
      </c>
      <c r="M1043" s="12">
        <v>0.5</v>
      </c>
      <c r="O1043" s="17"/>
      <c r="P1043" s="18"/>
      <c r="Q1043" s="13"/>
      <c r="R1043" s="14"/>
    </row>
    <row r="1044" spans="1:18" ht="15.75" customHeight="1" x14ac:dyDescent="0.25">
      <c r="A1044" s="1"/>
      <c r="B1044" s="7" t="s">
        <v>14</v>
      </c>
      <c r="C1044" s="7">
        <v>1185732</v>
      </c>
      <c r="D1044" s="8">
        <v>44358</v>
      </c>
      <c r="E1044" s="7" t="s">
        <v>33</v>
      </c>
      <c r="F1044" s="7" t="s">
        <v>55</v>
      </c>
      <c r="G1044" s="7" t="s">
        <v>56</v>
      </c>
      <c r="H1044" s="7" t="s">
        <v>17</v>
      </c>
      <c r="I1044" s="9">
        <v>0.4</v>
      </c>
      <c r="J1044" s="10">
        <v>4000</v>
      </c>
      <c r="K1044" s="11">
        <f t="shared" si="32"/>
        <v>1600</v>
      </c>
      <c r="L1044" s="11">
        <f t="shared" si="33"/>
        <v>640</v>
      </c>
      <c r="M1044" s="12">
        <v>0.4</v>
      </c>
      <c r="O1044" s="17"/>
      <c r="P1044" s="18"/>
      <c r="Q1044" s="13"/>
      <c r="R1044" s="14"/>
    </row>
    <row r="1045" spans="1:18" ht="15.75" customHeight="1" x14ac:dyDescent="0.25">
      <c r="A1045" s="1"/>
      <c r="B1045" s="7" t="s">
        <v>14</v>
      </c>
      <c r="C1045" s="7">
        <v>1185732</v>
      </c>
      <c r="D1045" s="8">
        <v>44358</v>
      </c>
      <c r="E1045" s="7" t="s">
        <v>33</v>
      </c>
      <c r="F1045" s="7" t="s">
        <v>55</v>
      </c>
      <c r="G1045" s="7" t="s">
        <v>56</v>
      </c>
      <c r="H1045" s="7" t="s">
        <v>18</v>
      </c>
      <c r="I1045" s="9">
        <v>0.35000000000000009</v>
      </c>
      <c r="J1045" s="10">
        <v>1500</v>
      </c>
      <c r="K1045" s="11">
        <f t="shared" si="32"/>
        <v>525.00000000000011</v>
      </c>
      <c r="L1045" s="11">
        <f t="shared" si="33"/>
        <v>183.75000000000003</v>
      </c>
      <c r="M1045" s="12">
        <v>0.35</v>
      </c>
      <c r="O1045" s="17"/>
      <c r="P1045" s="18"/>
      <c r="Q1045" s="13"/>
      <c r="R1045" s="14"/>
    </row>
    <row r="1046" spans="1:18" ht="15.75" customHeight="1" x14ac:dyDescent="0.25">
      <c r="A1046" s="1"/>
      <c r="B1046" s="7" t="s">
        <v>14</v>
      </c>
      <c r="C1046" s="7">
        <v>1185732</v>
      </c>
      <c r="D1046" s="8">
        <v>44358</v>
      </c>
      <c r="E1046" s="7" t="s">
        <v>33</v>
      </c>
      <c r="F1046" s="7" t="s">
        <v>55</v>
      </c>
      <c r="G1046" s="7" t="s">
        <v>56</v>
      </c>
      <c r="H1046" s="7" t="s">
        <v>19</v>
      </c>
      <c r="I1046" s="9">
        <v>0.30000000000000004</v>
      </c>
      <c r="J1046" s="10">
        <v>1750</v>
      </c>
      <c r="K1046" s="11">
        <f t="shared" si="32"/>
        <v>525.00000000000011</v>
      </c>
      <c r="L1046" s="11">
        <f t="shared" si="33"/>
        <v>183.75000000000003</v>
      </c>
      <c r="M1046" s="12">
        <v>0.35</v>
      </c>
      <c r="O1046" s="17"/>
      <c r="P1046" s="18"/>
      <c r="Q1046" s="13"/>
      <c r="R1046" s="14"/>
    </row>
    <row r="1047" spans="1:18" ht="15.75" customHeight="1" x14ac:dyDescent="0.25">
      <c r="A1047" s="1"/>
      <c r="B1047" s="7" t="s">
        <v>14</v>
      </c>
      <c r="C1047" s="7">
        <v>1185732</v>
      </c>
      <c r="D1047" s="8">
        <v>44358</v>
      </c>
      <c r="E1047" s="7" t="s">
        <v>33</v>
      </c>
      <c r="F1047" s="7" t="s">
        <v>55</v>
      </c>
      <c r="G1047" s="7" t="s">
        <v>56</v>
      </c>
      <c r="H1047" s="7" t="s">
        <v>20</v>
      </c>
      <c r="I1047" s="9">
        <v>0.30000000000000004</v>
      </c>
      <c r="J1047" s="10">
        <v>1500</v>
      </c>
      <c r="K1047" s="11">
        <f t="shared" si="32"/>
        <v>450.00000000000006</v>
      </c>
      <c r="L1047" s="11">
        <f t="shared" si="33"/>
        <v>180.00000000000003</v>
      </c>
      <c r="M1047" s="12">
        <v>0.4</v>
      </c>
      <c r="O1047" s="17"/>
      <c r="P1047" s="18"/>
      <c r="Q1047" s="13"/>
      <c r="R1047" s="14"/>
    </row>
    <row r="1048" spans="1:18" ht="15.75" customHeight="1" x14ac:dyDescent="0.25">
      <c r="A1048" s="1"/>
      <c r="B1048" s="7" t="s">
        <v>14</v>
      </c>
      <c r="C1048" s="7">
        <v>1185732</v>
      </c>
      <c r="D1048" s="8">
        <v>44358</v>
      </c>
      <c r="E1048" s="7" t="s">
        <v>33</v>
      </c>
      <c r="F1048" s="7" t="s">
        <v>55</v>
      </c>
      <c r="G1048" s="7" t="s">
        <v>56</v>
      </c>
      <c r="H1048" s="7" t="s">
        <v>21</v>
      </c>
      <c r="I1048" s="9">
        <v>0.45</v>
      </c>
      <c r="J1048" s="10">
        <v>1500</v>
      </c>
      <c r="K1048" s="11">
        <f t="shared" si="32"/>
        <v>675</v>
      </c>
      <c r="L1048" s="11">
        <f t="shared" si="33"/>
        <v>236.24999999999997</v>
      </c>
      <c r="M1048" s="12">
        <v>0.35</v>
      </c>
      <c r="O1048" s="17"/>
      <c r="P1048" s="18"/>
      <c r="Q1048" s="13"/>
      <c r="R1048" s="14"/>
    </row>
    <row r="1049" spans="1:18" ht="15.75" customHeight="1" x14ac:dyDescent="0.25">
      <c r="A1049" s="1"/>
      <c r="B1049" s="7" t="s">
        <v>14</v>
      </c>
      <c r="C1049" s="7">
        <v>1185732</v>
      </c>
      <c r="D1049" s="8">
        <v>44358</v>
      </c>
      <c r="E1049" s="7" t="s">
        <v>33</v>
      </c>
      <c r="F1049" s="7" t="s">
        <v>55</v>
      </c>
      <c r="G1049" s="7" t="s">
        <v>56</v>
      </c>
      <c r="H1049" s="7" t="s">
        <v>22</v>
      </c>
      <c r="I1049" s="9">
        <v>0.5</v>
      </c>
      <c r="J1049" s="10">
        <v>3250</v>
      </c>
      <c r="K1049" s="11">
        <f t="shared" si="32"/>
        <v>1625</v>
      </c>
      <c r="L1049" s="11">
        <f t="shared" si="33"/>
        <v>812.5</v>
      </c>
      <c r="M1049" s="12">
        <v>0.5</v>
      </c>
      <c r="O1049" s="17"/>
      <c r="P1049" s="18"/>
      <c r="Q1049" s="13"/>
      <c r="R1049" s="14"/>
    </row>
    <row r="1050" spans="1:18" ht="15.75" customHeight="1" x14ac:dyDescent="0.25">
      <c r="A1050" s="1"/>
      <c r="B1050" s="7" t="s">
        <v>14</v>
      </c>
      <c r="C1050" s="7">
        <v>1185732</v>
      </c>
      <c r="D1050" s="8">
        <v>44387</v>
      </c>
      <c r="E1050" s="7" t="s">
        <v>33</v>
      </c>
      <c r="F1050" s="7" t="s">
        <v>55</v>
      </c>
      <c r="G1050" s="7" t="s">
        <v>56</v>
      </c>
      <c r="H1050" s="7" t="s">
        <v>17</v>
      </c>
      <c r="I1050" s="9">
        <v>0.45</v>
      </c>
      <c r="J1050" s="10">
        <v>5500</v>
      </c>
      <c r="K1050" s="11">
        <f t="shared" si="32"/>
        <v>2475</v>
      </c>
      <c r="L1050" s="11">
        <f t="shared" si="33"/>
        <v>990</v>
      </c>
      <c r="M1050" s="12">
        <v>0.4</v>
      </c>
      <c r="O1050" s="17"/>
      <c r="P1050" s="18"/>
      <c r="Q1050" s="13"/>
      <c r="R1050" s="14"/>
    </row>
    <row r="1051" spans="1:18" ht="15.75" customHeight="1" x14ac:dyDescent="0.25">
      <c r="A1051" s="1"/>
      <c r="B1051" s="7" t="s">
        <v>14</v>
      </c>
      <c r="C1051" s="7">
        <v>1185732</v>
      </c>
      <c r="D1051" s="8">
        <v>44387</v>
      </c>
      <c r="E1051" s="7" t="s">
        <v>33</v>
      </c>
      <c r="F1051" s="7" t="s">
        <v>55</v>
      </c>
      <c r="G1051" s="7" t="s">
        <v>56</v>
      </c>
      <c r="H1051" s="7" t="s">
        <v>18</v>
      </c>
      <c r="I1051" s="9">
        <v>0.40000000000000008</v>
      </c>
      <c r="J1051" s="10">
        <v>3000</v>
      </c>
      <c r="K1051" s="11">
        <f t="shared" si="32"/>
        <v>1200.0000000000002</v>
      </c>
      <c r="L1051" s="11">
        <f t="shared" si="33"/>
        <v>420.00000000000006</v>
      </c>
      <c r="M1051" s="12">
        <v>0.35</v>
      </c>
      <c r="O1051" s="17"/>
      <c r="P1051" s="18"/>
      <c r="Q1051" s="13"/>
      <c r="R1051" s="14"/>
    </row>
    <row r="1052" spans="1:18" ht="15.75" customHeight="1" x14ac:dyDescent="0.25">
      <c r="A1052" s="1"/>
      <c r="B1052" s="7" t="s">
        <v>14</v>
      </c>
      <c r="C1052" s="7">
        <v>1185732</v>
      </c>
      <c r="D1052" s="8">
        <v>44387</v>
      </c>
      <c r="E1052" s="7" t="s">
        <v>33</v>
      </c>
      <c r="F1052" s="7" t="s">
        <v>55</v>
      </c>
      <c r="G1052" s="7" t="s">
        <v>56</v>
      </c>
      <c r="H1052" s="7" t="s">
        <v>19</v>
      </c>
      <c r="I1052" s="9">
        <v>0.35000000000000003</v>
      </c>
      <c r="J1052" s="10">
        <v>2250</v>
      </c>
      <c r="K1052" s="11">
        <f t="shared" si="32"/>
        <v>787.50000000000011</v>
      </c>
      <c r="L1052" s="11">
        <f t="shared" si="33"/>
        <v>275.625</v>
      </c>
      <c r="M1052" s="12">
        <v>0.35</v>
      </c>
      <c r="O1052" s="17"/>
      <c r="P1052" s="18"/>
      <c r="Q1052" s="13"/>
      <c r="R1052" s="14"/>
    </row>
    <row r="1053" spans="1:18" ht="15.75" customHeight="1" x14ac:dyDescent="0.25">
      <c r="A1053" s="1"/>
      <c r="B1053" s="7" t="s">
        <v>14</v>
      </c>
      <c r="C1053" s="7">
        <v>1185732</v>
      </c>
      <c r="D1053" s="8">
        <v>44387</v>
      </c>
      <c r="E1053" s="7" t="s">
        <v>33</v>
      </c>
      <c r="F1053" s="7" t="s">
        <v>55</v>
      </c>
      <c r="G1053" s="7" t="s">
        <v>56</v>
      </c>
      <c r="H1053" s="7" t="s">
        <v>20</v>
      </c>
      <c r="I1053" s="9">
        <v>0.35000000000000003</v>
      </c>
      <c r="J1053" s="10">
        <v>1750</v>
      </c>
      <c r="K1053" s="11">
        <f t="shared" si="32"/>
        <v>612.50000000000011</v>
      </c>
      <c r="L1053" s="11">
        <f t="shared" si="33"/>
        <v>245.00000000000006</v>
      </c>
      <c r="M1053" s="12">
        <v>0.4</v>
      </c>
      <c r="O1053" s="17"/>
      <c r="P1053" s="18"/>
      <c r="Q1053" s="13"/>
      <c r="R1053" s="14"/>
    </row>
    <row r="1054" spans="1:18" ht="15.75" customHeight="1" x14ac:dyDescent="0.25">
      <c r="A1054" s="1"/>
      <c r="B1054" s="7" t="s">
        <v>14</v>
      </c>
      <c r="C1054" s="7">
        <v>1185732</v>
      </c>
      <c r="D1054" s="8">
        <v>44387</v>
      </c>
      <c r="E1054" s="7" t="s">
        <v>33</v>
      </c>
      <c r="F1054" s="7" t="s">
        <v>55</v>
      </c>
      <c r="G1054" s="7" t="s">
        <v>56</v>
      </c>
      <c r="H1054" s="7" t="s">
        <v>21</v>
      </c>
      <c r="I1054" s="9">
        <v>0.45</v>
      </c>
      <c r="J1054" s="10">
        <v>1750</v>
      </c>
      <c r="K1054" s="11">
        <f t="shared" si="32"/>
        <v>787.5</v>
      </c>
      <c r="L1054" s="11">
        <f t="shared" si="33"/>
        <v>275.625</v>
      </c>
      <c r="M1054" s="12">
        <v>0.35</v>
      </c>
      <c r="O1054" s="17"/>
      <c r="P1054" s="18"/>
      <c r="Q1054" s="13"/>
      <c r="R1054" s="14"/>
    </row>
    <row r="1055" spans="1:18" ht="15.75" customHeight="1" x14ac:dyDescent="0.25">
      <c r="A1055" s="1"/>
      <c r="B1055" s="7" t="s">
        <v>14</v>
      </c>
      <c r="C1055" s="7">
        <v>1185732</v>
      </c>
      <c r="D1055" s="8">
        <v>44387</v>
      </c>
      <c r="E1055" s="7" t="s">
        <v>33</v>
      </c>
      <c r="F1055" s="7" t="s">
        <v>55</v>
      </c>
      <c r="G1055" s="7" t="s">
        <v>56</v>
      </c>
      <c r="H1055" s="7" t="s">
        <v>22</v>
      </c>
      <c r="I1055" s="9">
        <v>0.5</v>
      </c>
      <c r="J1055" s="10">
        <v>3500</v>
      </c>
      <c r="K1055" s="11">
        <f t="shared" si="32"/>
        <v>1750</v>
      </c>
      <c r="L1055" s="11">
        <f t="shared" si="33"/>
        <v>875</v>
      </c>
      <c r="M1055" s="12">
        <v>0.5</v>
      </c>
      <c r="O1055" s="17"/>
      <c r="P1055" s="18"/>
      <c r="Q1055" s="13"/>
      <c r="R1055" s="14"/>
    </row>
    <row r="1056" spans="1:18" ht="15.75" customHeight="1" x14ac:dyDescent="0.25">
      <c r="A1056" s="1"/>
      <c r="B1056" s="7" t="s">
        <v>14</v>
      </c>
      <c r="C1056" s="7">
        <v>1185732</v>
      </c>
      <c r="D1056" s="8">
        <v>44419</v>
      </c>
      <c r="E1056" s="7" t="s">
        <v>33</v>
      </c>
      <c r="F1056" s="7" t="s">
        <v>55</v>
      </c>
      <c r="G1056" s="7" t="s">
        <v>56</v>
      </c>
      <c r="H1056" s="7" t="s">
        <v>17</v>
      </c>
      <c r="I1056" s="9">
        <v>0.45</v>
      </c>
      <c r="J1056" s="10">
        <v>5000</v>
      </c>
      <c r="K1056" s="11">
        <f t="shared" si="32"/>
        <v>2250</v>
      </c>
      <c r="L1056" s="11">
        <f t="shared" si="33"/>
        <v>900</v>
      </c>
      <c r="M1056" s="12">
        <v>0.4</v>
      </c>
      <c r="O1056" s="17"/>
      <c r="P1056" s="18"/>
      <c r="Q1056" s="13"/>
      <c r="R1056" s="14"/>
    </row>
    <row r="1057" spans="1:18" ht="15.75" customHeight="1" x14ac:dyDescent="0.25">
      <c r="A1057" s="1"/>
      <c r="B1057" s="7" t="s">
        <v>14</v>
      </c>
      <c r="C1057" s="7">
        <v>1185732</v>
      </c>
      <c r="D1057" s="8">
        <v>44419</v>
      </c>
      <c r="E1057" s="7" t="s">
        <v>33</v>
      </c>
      <c r="F1057" s="7" t="s">
        <v>55</v>
      </c>
      <c r="G1057" s="7" t="s">
        <v>56</v>
      </c>
      <c r="H1057" s="7" t="s">
        <v>18</v>
      </c>
      <c r="I1057" s="9">
        <v>0.45000000000000007</v>
      </c>
      <c r="J1057" s="10">
        <v>2750</v>
      </c>
      <c r="K1057" s="11">
        <f t="shared" si="32"/>
        <v>1237.5000000000002</v>
      </c>
      <c r="L1057" s="11">
        <f t="shared" si="33"/>
        <v>433.12500000000006</v>
      </c>
      <c r="M1057" s="12">
        <v>0.35</v>
      </c>
      <c r="O1057" s="17"/>
      <c r="P1057" s="18"/>
      <c r="Q1057" s="13"/>
      <c r="R1057" s="14"/>
    </row>
    <row r="1058" spans="1:18" ht="15.75" customHeight="1" x14ac:dyDescent="0.25">
      <c r="A1058" s="1"/>
      <c r="B1058" s="7" t="s">
        <v>14</v>
      </c>
      <c r="C1058" s="7">
        <v>1185732</v>
      </c>
      <c r="D1058" s="8">
        <v>44419</v>
      </c>
      <c r="E1058" s="7" t="s">
        <v>33</v>
      </c>
      <c r="F1058" s="7" t="s">
        <v>55</v>
      </c>
      <c r="G1058" s="7" t="s">
        <v>56</v>
      </c>
      <c r="H1058" s="7" t="s">
        <v>19</v>
      </c>
      <c r="I1058" s="9">
        <v>0.4</v>
      </c>
      <c r="J1058" s="10">
        <v>2000</v>
      </c>
      <c r="K1058" s="11">
        <f t="shared" si="32"/>
        <v>800</v>
      </c>
      <c r="L1058" s="11">
        <f t="shared" si="33"/>
        <v>280</v>
      </c>
      <c r="M1058" s="12">
        <v>0.35</v>
      </c>
      <c r="O1058" s="17"/>
      <c r="P1058" s="18"/>
      <c r="Q1058" s="13"/>
      <c r="R1058" s="14"/>
    </row>
    <row r="1059" spans="1:18" ht="15.75" customHeight="1" x14ac:dyDescent="0.25">
      <c r="A1059" s="1"/>
      <c r="B1059" s="7" t="s">
        <v>14</v>
      </c>
      <c r="C1059" s="7">
        <v>1185732</v>
      </c>
      <c r="D1059" s="8">
        <v>44419</v>
      </c>
      <c r="E1059" s="7" t="s">
        <v>33</v>
      </c>
      <c r="F1059" s="7" t="s">
        <v>55</v>
      </c>
      <c r="G1059" s="7" t="s">
        <v>56</v>
      </c>
      <c r="H1059" s="7" t="s">
        <v>20</v>
      </c>
      <c r="I1059" s="9">
        <v>0.30000000000000004</v>
      </c>
      <c r="J1059" s="10">
        <v>1250</v>
      </c>
      <c r="K1059" s="11">
        <f t="shared" si="32"/>
        <v>375.00000000000006</v>
      </c>
      <c r="L1059" s="11">
        <f t="shared" si="33"/>
        <v>150.00000000000003</v>
      </c>
      <c r="M1059" s="12">
        <v>0.4</v>
      </c>
      <c r="O1059" s="17"/>
      <c r="P1059" s="18"/>
      <c r="Q1059" s="13"/>
      <c r="R1059" s="14"/>
    </row>
    <row r="1060" spans="1:18" ht="15.75" customHeight="1" x14ac:dyDescent="0.25">
      <c r="A1060" s="1"/>
      <c r="B1060" s="7" t="s">
        <v>14</v>
      </c>
      <c r="C1060" s="7">
        <v>1185732</v>
      </c>
      <c r="D1060" s="8">
        <v>44419</v>
      </c>
      <c r="E1060" s="7" t="s">
        <v>33</v>
      </c>
      <c r="F1060" s="7" t="s">
        <v>55</v>
      </c>
      <c r="G1060" s="7" t="s">
        <v>56</v>
      </c>
      <c r="H1060" s="7" t="s">
        <v>21</v>
      </c>
      <c r="I1060" s="9">
        <v>0.4</v>
      </c>
      <c r="J1060" s="10">
        <v>1000</v>
      </c>
      <c r="K1060" s="11">
        <f t="shared" si="32"/>
        <v>400</v>
      </c>
      <c r="L1060" s="11">
        <f t="shared" si="33"/>
        <v>140</v>
      </c>
      <c r="M1060" s="12">
        <v>0.35</v>
      </c>
      <c r="O1060" s="17"/>
      <c r="P1060" s="18"/>
      <c r="Q1060" s="13"/>
      <c r="R1060" s="14"/>
    </row>
    <row r="1061" spans="1:18" ht="15.75" customHeight="1" x14ac:dyDescent="0.25">
      <c r="A1061" s="1"/>
      <c r="B1061" s="7" t="s">
        <v>14</v>
      </c>
      <c r="C1061" s="7">
        <v>1185732</v>
      </c>
      <c r="D1061" s="8">
        <v>44419</v>
      </c>
      <c r="E1061" s="7" t="s">
        <v>33</v>
      </c>
      <c r="F1061" s="7" t="s">
        <v>55</v>
      </c>
      <c r="G1061" s="7" t="s">
        <v>56</v>
      </c>
      <c r="H1061" s="7" t="s">
        <v>22</v>
      </c>
      <c r="I1061" s="9">
        <v>0.45</v>
      </c>
      <c r="J1061" s="10">
        <v>2750</v>
      </c>
      <c r="K1061" s="11">
        <f t="shared" si="32"/>
        <v>1237.5</v>
      </c>
      <c r="L1061" s="11">
        <f t="shared" si="33"/>
        <v>618.75</v>
      </c>
      <c r="M1061" s="12">
        <v>0.5</v>
      </c>
      <c r="O1061" s="17"/>
      <c r="P1061" s="18"/>
      <c r="Q1061" s="13"/>
      <c r="R1061" s="14"/>
    </row>
    <row r="1062" spans="1:18" ht="15.75" customHeight="1" x14ac:dyDescent="0.25">
      <c r="A1062" s="1"/>
      <c r="B1062" s="7" t="s">
        <v>14</v>
      </c>
      <c r="C1062" s="7">
        <v>1185732</v>
      </c>
      <c r="D1062" s="8">
        <v>44451</v>
      </c>
      <c r="E1062" s="7" t="s">
        <v>33</v>
      </c>
      <c r="F1062" s="7" t="s">
        <v>55</v>
      </c>
      <c r="G1062" s="7" t="s">
        <v>56</v>
      </c>
      <c r="H1062" s="7" t="s">
        <v>17</v>
      </c>
      <c r="I1062" s="9">
        <v>0.4</v>
      </c>
      <c r="J1062" s="10">
        <v>4000</v>
      </c>
      <c r="K1062" s="11">
        <f t="shared" si="32"/>
        <v>1600</v>
      </c>
      <c r="L1062" s="11">
        <f t="shared" si="33"/>
        <v>640</v>
      </c>
      <c r="M1062" s="12">
        <v>0.4</v>
      </c>
      <c r="O1062" s="17"/>
      <c r="P1062" s="18"/>
      <c r="Q1062" s="13"/>
      <c r="R1062" s="14"/>
    </row>
    <row r="1063" spans="1:18" ht="15.75" customHeight="1" x14ac:dyDescent="0.25">
      <c r="A1063" s="1"/>
      <c r="B1063" s="7" t="s">
        <v>14</v>
      </c>
      <c r="C1063" s="7">
        <v>1185732</v>
      </c>
      <c r="D1063" s="8">
        <v>44451</v>
      </c>
      <c r="E1063" s="7" t="s">
        <v>33</v>
      </c>
      <c r="F1063" s="7" t="s">
        <v>55</v>
      </c>
      <c r="G1063" s="7" t="s">
        <v>56</v>
      </c>
      <c r="H1063" s="7" t="s">
        <v>18</v>
      </c>
      <c r="I1063" s="9">
        <v>0.35000000000000009</v>
      </c>
      <c r="J1063" s="10">
        <v>2000</v>
      </c>
      <c r="K1063" s="11">
        <f t="shared" si="32"/>
        <v>700.00000000000023</v>
      </c>
      <c r="L1063" s="11">
        <f t="shared" si="33"/>
        <v>245.00000000000006</v>
      </c>
      <c r="M1063" s="12">
        <v>0.35</v>
      </c>
      <c r="O1063" s="17"/>
      <c r="P1063" s="18"/>
      <c r="Q1063" s="13"/>
      <c r="R1063" s="14"/>
    </row>
    <row r="1064" spans="1:18" ht="15.75" customHeight="1" x14ac:dyDescent="0.25">
      <c r="A1064" s="1"/>
      <c r="B1064" s="7" t="s">
        <v>14</v>
      </c>
      <c r="C1064" s="7">
        <v>1185732</v>
      </c>
      <c r="D1064" s="8">
        <v>44451</v>
      </c>
      <c r="E1064" s="7" t="s">
        <v>33</v>
      </c>
      <c r="F1064" s="7" t="s">
        <v>55</v>
      </c>
      <c r="G1064" s="7" t="s">
        <v>56</v>
      </c>
      <c r="H1064" s="7" t="s">
        <v>19</v>
      </c>
      <c r="I1064" s="9">
        <v>0.2</v>
      </c>
      <c r="J1064" s="10">
        <v>1000</v>
      </c>
      <c r="K1064" s="11">
        <f t="shared" si="32"/>
        <v>200</v>
      </c>
      <c r="L1064" s="11">
        <f t="shared" si="33"/>
        <v>70</v>
      </c>
      <c r="M1064" s="12">
        <v>0.35</v>
      </c>
      <c r="O1064" s="17"/>
      <c r="P1064" s="18"/>
      <c r="Q1064" s="13"/>
      <c r="R1064" s="14"/>
    </row>
    <row r="1065" spans="1:18" ht="15.75" customHeight="1" x14ac:dyDescent="0.25">
      <c r="A1065" s="1"/>
      <c r="B1065" s="7" t="s">
        <v>14</v>
      </c>
      <c r="C1065" s="7">
        <v>1185732</v>
      </c>
      <c r="D1065" s="8">
        <v>44451</v>
      </c>
      <c r="E1065" s="7" t="s">
        <v>33</v>
      </c>
      <c r="F1065" s="7" t="s">
        <v>55</v>
      </c>
      <c r="G1065" s="7" t="s">
        <v>56</v>
      </c>
      <c r="H1065" s="7" t="s">
        <v>20</v>
      </c>
      <c r="I1065" s="9">
        <v>0.2</v>
      </c>
      <c r="J1065" s="10">
        <v>750</v>
      </c>
      <c r="K1065" s="11">
        <f t="shared" si="32"/>
        <v>150</v>
      </c>
      <c r="L1065" s="11">
        <f t="shared" si="33"/>
        <v>60</v>
      </c>
      <c r="M1065" s="12">
        <v>0.4</v>
      </c>
      <c r="O1065" s="17"/>
      <c r="P1065" s="18"/>
      <c r="Q1065" s="13"/>
      <c r="R1065" s="14"/>
    </row>
    <row r="1066" spans="1:18" ht="15.75" customHeight="1" x14ac:dyDescent="0.25">
      <c r="A1066" s="1"/>
      <c r="B1066" s="7" t="s">
        <v>14</v>
      </c>
      <c r="C1066" s="7">
        <v>1185732</v>
      </c>
      <c r="D1066" s="8">
        <v>44451</v>
      </c>
      <c r="E1066" s="7" t="s">
        <v>33</v>
      </c>
      <c r="F1066" s="7" t="s">
        <v>55</v>
      </c>
      <c r="G1066" s="7" t="s">
        <v>56</v>
      </c>
      <c r="H1066" s="7" t="s">
        <v>21</v>
      </c>
      <c r="I1066" s="9">
        <v>0.3</v>
      </c>
      <c r="J1066" s="10">
        <v>750</v>
      </c>
      <c r="K1066" s="11">
        <f t="shared" si="32"/>
        <v>225</v>
      </c>
      <c r="L1066" s="11">
        <f t="shared" si="33"/>
        <v>78.75</v>
      </c>
      <c r="M1066" s="12">
        <v>0.35</v>
      </c>
      <c r="O1066" s="17"/>
      <c r="P1066" s="18"/>
      <c r="Q1066" s="13"/>
      <c r="R1066" s="14"/>
    </row>
    <row r="1067" spans="1:18" ht="15.75" customHeight="1" x14ac:dyDescent="0.25">
      <c r="A1067" s="1"/>
      <c r="B1067" s="7" t="s">
        <v>14</v>
      </c>
      <c r="C1067" s="7">
        <v>1185732</v>
      </c>
      <c r="D1067" s="8">
        <v>44451</v>
      </c>
      <c r="E1067" s="7" t="s">
        <v>33</v>
      </c>
      <c r="F1067" s="7" t="s">
        <v>55</v>
      </c>
      <c r="G1067" s="7" t="s">
        <v>56</v>
      </c>
      <c r="H1067" s="7" t="s">
        <v>22</v>
      </c>
      <c r="I1067" s="9">
        <v>0.35000000000000003</v>
      </c>
      <c r="J1067" s="10">
        <v>1500</v>
      </c>
      <c r="K1067" s="11">
        <f t="shared" si="32"/>
        <v>525</v>
      </c>
      <c r="L1067" s="11">
        <f t="shared" si="33"/>
        <v>262.5</v>
      </c>
      <c r="M1067" s="12">
        <v>0.5</v>
      </c>
      <c r="O1067" s="17"/>
      <c r="P1067" s="18"/>
      <c r="Q1067" s="13"/>
      <c r="R1067" s="14"/>
    </row>
    <row r="1068" spans="1:18" ht="15.75" customHeight="1" x14ac:dyDescent="0.25">
      <c r="A1068" s="1"/>
      <c r="B1068" s="7" t="s">
        <v>14</v>
      </c>
      <c r="C1068" s="7">
        <v>1185732</v>
      </c>
      <c r="D1068" s="8">
        <v>44480</v>
      </c>
      <c r="E1068" s="7" t="s">
        <v>33</v>
      </c>
      <c r="F1068" s="7" t="s">
        <v>55</v>
      </c>
      <c r="G1068" s="7" t="s">
        <v>56</v>
      </c>
      <c r="H1068" s="7" t="s">
        <v>17</v>
      </c>
      <c r="I1068" s="9">
        <v>0.39999999999999997</v>
      </c>
      <c r="J1068" s="10">
        <v>3250</v>
      </c>
      <c r="K1068" s="11">
        <f t="shared" si="32"/>
        <v>1300</v>
      </c>
      <c r="L1068" s="11">
        <f t="shared" si="33"/>
        <v>520</v>
      </c>
      <c r="M1068" s="12">
        <v>0.4</v>
      </c>
      <c r="O1068" s="17"/>
      <c r="P1068" s="18"/>
      <c r="Q1068" s="13"/>
      <c r="R1068" s="14"/>
    </row>
    <row r="1069" spans="1:18" ht="15.75" customHeight="1" x14ac:dyDescent="0.25">
      <c r="A1069" s="1"/>
      <c r="B1069" s="7" t="s">
        <v>14</v>
      </c>
      <c r="C1069" s="7">
        <v>1185732</v>
      </c>
      <c r="D1069" s="8">
        <v>44480</v>
      </c>
      <c r="E1069" s="7" t="s">
        <v>33</v>
      </c>
      <c r="F1069" s="7" t="s">
        <v>55</v>
      </c>
      <c r="G1069" s="7" t="s">
        <v>56</v>
      </c>
      <c r="H1069" s="7" t="s">
        <v>18</v>
      </c>
      <c r="I1069" s="9">
        <v>0.3</v>
      </c>
      <c r="J1069" s="10">
        <v>1500</v>
      </c>
      <c r="K1069" s="11">
        <f t="shared" si="32"/>
        <v>450</v>
      </c>
      <c r="L1069" s="11">
        <f t="shared" si="33"/>
        <v>157.5</v>
      </c>
      <c r="M1069" s="12">
        <v>0.35</v>
      </c>
      <c r="O1069" s="17"/>
      <c r="P1069" s="18"/>
      <c r="Q1069" s="13"/>
      <c r="R1069" s="14"/>
    </row>
    <row r="1070" spans="1:18" ht="15.75" customHeight="1" x14ac:dyDescent="0.25">
      <c r="A1070" s="1"/>
      <c r="B1070" s="7" t="s">
        <v>14</v>
      </c>
      <c r="C1070" s="7">
        <v>1185732</v>
      </c>
      <c r="D1070" s="8">
        <v>44480</v>
      </c>
      <c r="E1070" s="7" t="s">
        <v>33</v>
      </c>
      <c r="F1070" s="7" t="s">
        <v>55</v>
      </c>
      <c r="G1070" s="7" t="s">
        <v>56</v>
      </c>
      <c r="H1070" s="7" t="s">
        <v>19</v>
      </c>
      <c r="I1070" s="9">
        <v>0.3</v>
      </c>
      <c r="J1070" s="10">
        <v>500</v>
      </c>
      <c r="K1070" s="11">
        <f t="shared" si="32"/>
        <v>150</v>
      </c>
      <c r="L1070" s="11">
        <f t="shared" si="33"/>
        <v>52.5</v>
      </c>
      <c r="M1070" s="12">
        <v>0.35</v>
      </c>
      <c r="O1070" s="17"/>
      <c r="P1070" s="18"/>
      <c r="Q1070" s="13"/>
      <c r="R1070" s="14"/>
    </row>
    <row r="1071" spans="1:18" ht="15.75" customHeight="1" x14ac:dyDescent="0.25">
      <c r="A1071" s="1"/>
      <c r="B1071" s="7" t="s">
        <v>14</v>
      </c>
      <c r="C1071" s="7">
        <v>1185732</v>
      </c>
      <c r="D1071" s="8">
        <v>44480</v>
      </c>
      <c r="E1071" s="7" t="s">
        <v>33</v>
      </c>
      <c r="F1071" s="7" t="s">
        <v>55</v>
      </c>
      <c r="G1071" s="7" t="s">
        <v>56</v>
      </c>
      <c r="H1071" s="7" t="s">
        <v>20</v>
      </c>
      <c r="I1071" s="9">
        <v>0.3</v>
      </c>
      <c r="J1071" s="10">
        <v>250</v>
      </c>
      <c r="K1071" s="11">
        <f t="shared" si="32"/>
        <v>75</v>
      </c>
      <c r="L1071" s="11">
        <f t="shared" si="33"/>
        <v>30</v>
      </c>
      <c r="M1071" s="12">
        <v>0.4</v>
      </c>
      <c r="O1071" s="17"/>
      <c r="P1071" s="18"/>
      <c r="Q1071" s="13"/>
      <c r="R1071" s="14"/>
    </row>
    <row r="1072" spans="1:18" ht="15.75" customHeight="1" x14ac:dyDescent="0.25">
      <c r="A1072" s="1"/>
      <c r="B1072" s="7" t="s">
        <v>14</v>
      </c>
      <c r="C1072" s="7">
        <v>1185732</v>
      </c>
      <c r="D1072" s="8">
        <v>44480</v>
      </c>
      <c r="E1072" s="7" t="s">
        <v>33</v>
      </c>
      <c r="F1072" s="7" t="s">
        <v>55</v>
      </c>
      <c r="G1072" s="7" t="s">
        <v>56</v>
      </c>
      <c r="H1072" s="7" t="s">
        <v>21</v>
      </c>
      <c r="I1072" s="9">
        <v>0.39999999999999997</v>
      </c>
      <c r="J1072" s="10">
        <v>250</v>
      </c>
      <c r="K1072" s="11">
        <f t="shared" si="32"/>
        <v>99.999999999999986</v>
      </c>
      <c r="L1072" s="11">
        <f t="shared" si="33"/>
        <v>34.999999999999993</v>
      </c>
      <c r="M1072" s="12">
        <v>0.35</v>
      </c>
      <c r="O1072" s="17"/>
      <c r="P1072" s="18"/>
      <c r="Q1072" s="13"/>
      <c r="R1072" s="14"/>
    </row>
    <row r="1073" spans="1:18" ht="15.75" customHeight="1" x14ac:dyDescent="0.25">
      <c r="A1073" s="1"/>
      <c r="B1073" s="7" t="s">
        <v>14</v>
      </c>
      <c r="C1073" s="7">
        <v>1185732</v>
      </c>
      <c r="D1073" s="8">
        <v>44480</v>
      </c>
      <c r="E1073" s="7" t="s">
        <v>33</v>
      </c>
      <c r="F1073" s="7" t="s">
        <v>55</v>
      </c>
      <c r="G1073" s="7" t="s">
        <v>56</v>
      </c>
      <c r="H1073" s="7" t="s">
        <v>22</v>
      </c>
      <c r="I1073" s="9">
        <v>0.4499999999999999</v>
      </c>
      <c r="J1073" s="10">
        <v>1500</v>
      </c>
      <c r="K1073" s="11">
        <f t="shared" si="32"/>
        <v>674.99999999999989</v>
      </c>
      <c r="L1073" s="11">
        <f t="shared" si="33"/>
        <v>337.49999999999994</v>
      </c>
      <c r="M1073" s="12">
        <v>0.5</v>
      </c>
      <c r="O1073" s="17"/>
      <c r="P1073" s="18"/>
      <c r="Q1073" s="13"/>
      <c r="R1073" s="14"/>
    </row>
    <row r="1074" spans="1:18" ht="15.75" customHeight="1" x14ac:dyDescent="0.25">
      <c r="A1074" s="1"/>
      <c r="B1074" s="7" t="s">
        <v>14</v>
      </c>
      <c r="C1074" s="7">
        <v>1185732</v>
      </c>
      <c r="D1074" s="8">
        <v>44511</v>
      </c>
      <c r="E1074" s="7" t="s">
        <v>33</v>
      </c>
      <c r="F1074" s="7" t="s">
        <v>55</v>
      </c>
      <c r="G1074" s="7" t="s">
        <v>56</v>
      </c>
      <c r="H1074" s="7" t="s">
        <v>17</v>
      </c>
      <c r="I1074" s="9">
        <v>0.4</v>
      </c>
      <c r="J1074" s="10">
        <v>3000</v>
      </c>
      <c r="K1074" s="11">
        <f t="shared" si="32"/>
        <v>1200</v>
      </c>
      <c r="L1074" s="11">
        <f t="shared" si="33"/>
        <v>480</v>
      </c>
      <c r="M1074" s="12">
        <v>0.4</v>
      </c>
      <c r="O1074" s="17"/>
      <c r="P1074" s="18"/>
      <c r="Q1074" s="13"/>
      <c r="R1074" s="14"/>
    </row>
    <row r="1075" spans="1:18" ht="15.75" customHeight="1" x14ac:dyDescent="0.25">
      <c r="A1075" s="1"/>
      <c r="B1075" s="7" t="s">
        <v>14</v>
      </c>
      <c r="C1075" s="7">
        <v>1185732</v>
      </c>
      <c r="D1075" s="8">
        <v>44511</v>
      </c>
      <c r="E1075" s="7" t="s">
        <v>33</v>
      </c>
      <c r="F1075" s="7" t="s">
        <v>55</v>
      </c>
      <c r="G1075" s="7" t="s">
        <v>56</v>
      </c>
      <c r="H1075" s="7" t="s">
        <v>18</v>
      </c>
      <c r="I1075" s="9">
        <v>0.30000000000000004</v>
      </c>
      <c r="J1075" s="10">
        <v>1500</v>
      </c>
      <c r="K1075" s="11">
        <f t="shared" si="32"/>
        <v>450.00000000000006</v>
      </c>
      <c r="L1075" s="11">
        <f t="shared" si="33"/>
        <v>157.5</v>
      </c>
      <c r="M1075" s="12">
        <v>0.35</v>
      </c>
      <c r="O1075" s="17"/>
      <c r="P1075" s="18"/>
      <c r="Q1075" s="13"/>
      <c r="R1075" s="14"/>
    </row>
    <row r="1076" spans="1:18" ht="15.75" customHeight="1" x14ac:dyDescent="0.25">
      <c r="A1076" s="1"/>
      <c r="B1076" s="7" t="s">
        <v>14</v>
      </c>
      <c r="C1076" s="7">
        <v>1185732</v>
      </c>
      <c r="D1076" s="8">
        <v>44511</v>
      </c>
      <c r="E1076" s="7" t="s">
        <v>33</v>
      </c>
      <c r="F1076" s="7" t="s">
        <v>55</v>
      </c>
      <c r="G1076" s="7" t="s">
        <v>56</v>
      </c>
      <c r="H1076" s="7" t="s">
        <v>19</v>
      </c>
      <c r="I1076" s="9">
        <v>0.30000000000000004</v>
      </c>
      <c r="J1076" s="10">
        <v>950</v>
      </c>
      <c r="K1076" s="11">
        <f t="shared" si="32"/>
        <v>285.00000000000006</v>
      </c>
      <c r="L1076" s="11">
        <f t="shared" si="33"/>
        <v>99.750000000000014</v>
      </c>
      <c r="M1076" s="12">
        <v>0.35</v>
      </c>
      <c r="O1076" s="17"/>
      <c r="P1076" s="18"/>
      <c r="Q1076" s="13"/>
      <c r="R1076" s="14"/>
    </row>
    <row r="1077" spans="1:18" ht="15.75" customHeight="1" x14ac:dyDescent="0.25">
      <c r="A1077" s="1"/>
      <c r="B1077" s="7" t="s">
        <v>14</v>
      </c>
      <c r="C1077" s="7">
        <v>1185732</v>
      </c>
      <c r="D1077" s="8">
        <v>44511</v>
      </c>
      <c r="E1077" s="7" t="s">
        <v>33</v>
      </c>
      <c r="F1077" s="7" t="s">
        <v>55</v>
      </c>
      <c r="G1077" s="7" t="s">
        <v>56</v>
      </c>
      <c r="H1077" s="7" t="s">
        <v>20</v>
      </c>
      <c r="I1077" s="9">
        <v>0.30000000000000004</v>
      </c>
      <c r="J1077" s="10">
        <v>1250</v>
      </c>
      <c r="K1077" s="11">
        <f t="shared" si="32"/>
        <v>375.00000000000006</v>
      </c>
      <c r="L1077" s="11">
        <f t="shared" si="33"/>
        <v>150.00000000000003</v>
      </c>
      <c r="M1077" s="12">
        <v>0.4</v>
      </c>
      <c r="O1077" s="17"/>
      <c r="P1077" s="18"/>
      <c r="Q1077" s="13"/>
      <c r="R1077" s="14"/>
    </row>
    <row r="1078" spans="1:18" ht="15.75" customHeight="1" x14ac:dyDescent="0.25">
      <c r="A1078" s="1"/>
      <c r="B1078" s="7" t="s">
        <v>14</v>
      </c>
      <c r="C1078" s="7">
        <v>1185732</v>
      </c>
      <c r="D1078" s="8">
        <v>44511</v>
      </c>
      <c r="E1078" s="7" t="s">
        <v>33</v>
      </c>
      <c r="F1078" s="7" t="s">
        <v>55</v>
      </c>
      <c r="G1078" s="7" t="s">
        <v>56</v>
      </c>
      <c r="H1078" s="7" t="s">
        <v>21</v>
      </c>
      <c r="I1078" s="9">
        <v>0.49999999999999994</v>
      </c>
      <c r="J1078" s="10">
        <v>1000</v>
      </c>
      <c r="K1078" s="11">
        <f t="shared" si="32"/>
        <v>499.99999999999994</v>
      </c>
      <c r="L1078" s="11">
        <f t="shared" si="33"/>
        <v>174.99999999999997</v>
      </c>
      <c r="M1078" s="12">
        <v>0.35</v>
      </c>
      <c r="O1078" s="17"/>
      <c r="P1078" s="18"/>
      <c r="Q1078" s="13"/>
      <c r="R1078" s="14"/>
    </row>
    <row r="1079" spans="1:18" ht="15.75" customHeight="1" x14ac:dyDescent="0.25">
      <c r="A1079" s="1"/>
      <c r="B1079" s="7" t="s">
        <v>14</v>
      </c>
      <c r="C1079" s="7">
        <v>1185732</v>
      </c>
      <c r="D1079" s="8">
        <v>44511</v>
      </c>
      <c r="E1079" s="7" t="s">
        <v>33</v>
      </c>
      <c r="F1079" s="7" t="s">
        <v>55</v>
      </c>
      <c r="G1079" s="7" t="s">
        <v>56</v>
      </c>
      <c r="H1079" s="7" t="s">
        <v>22</v>
      </c>
      <c r="I1079" s="9">
        <v>0.54999999999999982</v>
      </c>
      <c r="J1079" s="10">
        <v>2000</v>
      </c>
      <c r="K1079" s="11">
        <f t="shared" si="32"/>
        <v>1099.9999999999995</v>
      </c>
      <c r="L1079" s="11">
        <f t="shared" si="33"/>
        <v>549.99999999999977</v>
      </c>
      <c r="M1079" s="12">
        <v>0.5</v>
      </c>
      <c r="O1079" s="17"/>
      <c r="P1079" s="18"/>
      <c r="Q1079" s="13"/>
      <c r="R1079" s="14"/>
    </row>
    <row r="1080" spans="1:18" ht="15.75" customHeight="1" x14ac:dyDescent="0.25">
      <c r="A1080" s="1"/>
      <c r="B1080" s="7" t="s">
        <v>14</v>
      </c>
      <c r="C1080" s="7">
        <v>1185732</v>
      </c>
      <c r="D1080" s="8">
        <v>44540</v>
      </c>
      <c r="E1080" s="7" t="s">
        <v>33</v>
      </c>
      <c r="F1080" s="7" t="s">
        <v>55</v>
      </c>
      <c r="G1080" s="7" t="s">
        <v>56</v>
      </c>
      <c r="H1080" s="7" t="s">
        <v>17</v>
      </c>
      <c r="I1080" s="9">
        <v>0.49999999999999994</v>
      </c>
      <c r="J1080" s="10">
        <v>4500</v>
      </c>
      <c r="K1080" s="11">
        <f t="shared" si="32"/>
        <v>2249.9999999999995</v>
      </c>
      <c r="L1080" s="11">
        <f t="shared" si="33"/>
        <v>899.99999999999989</v>
      </c>
      <c r="M1080" s="12">
        <v>0.4</v>
      </c>
      <c r="O1080" s="17"/>
      <c r="P1080" s="18"/>
      <c r="Q1080" s="13"/>
      <c r="R1080" s="14"/>
    </row>
    <row r="1081" spans="1:18" ht="15.75" customHeight="1" x14ac:dyDescent="0.25">
      <c r="A1081" s="1"/>
      <c r="B1081" s="7" t="s">
        <v>14</v>
      </c>
      <c r="C1081" s="7">
        <v>1185732</v>
      </c>
      <c r="D1081" s="8">
        <v>44540</v>
      </c>
      <c r="E1081" s="7" t="s">
        <v>33</v>
      </c>
      <c r="F1081" s="7" t="s">
        <v>55</v>
      </c>
      <c r="G1081" s="7" t="s">
        <v>56</v>
      </c>
      <c r="H1081" s="7" t="s">
        <v>18</v>
      </c>
      <c r="I1081" s="9">
        <v>0.4</v>
      </c>
      <c r="J1081" s="10">
        <v>2500</v>
      </c>
      <c r="K1081" s="11">
        <f t="shared" si="32"/>
        <v>1000</v>
      </c>
      <c r="L1081" s="11">
        <f t="shared" si="33"/>
        <v>350</v>
      </c>
      <c r="M1081" s="12">
        <v>0.35</v>
      </c>
      <c r="O1081" s="17"/>
      <c r="P1081" s="18"/>
      <c r="Q1081" s="13"/>
      <c r="R1081" s="14"/>
    </row>
    <row r="1082" spans="1:18" ht="15.75" customHeight="1" x14ac:dyDescent="0.25">
      <c r="A1082" s="1"/>
      <c r="B1082" s="7" t="s">
        <v>14</v>
      </c>
      <c r="C1082" s="7">
        <v>1185732</v>
      </c>
      <c r="D1082" s="8">
        <v>44540</v>
      </c>
      <c r="E1082" s="7" t="s">
        <v>33</v>
      </c>
      <c r="F1082" s="7" t="s">
        <v>55</v>
      </c>
      <c r="G1082" s="7" t="s">
        <v>56</v>
      </c>
      <c r="H1082" s="7" t="s">
        <v>19</v>
      </c>
      <c r="I1082" s="9">
        <v>0.4</v>
      </c>
      <c r="J1082" s="10">
        <v>2000</v>
      </c>
      <c r="K1082" s="11">
        <f t="shared" si="32"/>
        <v>800</v>
      </c>
      <c r="L1082" s="11">
        <f t="shared" si="33"/>
        <v>280</v>
      </c>
      <c r="M1082" s="12">
        <v>0.35</v>
      </c>
      <c r="O1082" s="17"/>
      <c r="P1082" s="18"/>
      <c r="Q1082" s="13"/>
      <c r="R1082" s="14"/>
    </row>
    <row r="1083" spans="1:18" ht="15.75" customHeight="1" x14ac:dyDescent="0.25">
      <c r="A1083" s="1"/>
      <c r="B1083" s="7" t="s">
        <v>14</v>
      </c>
      <c r="C1083" s="7">
        <v>1185732</v>
      </c>
      <c r="D1083" s="8">
        <v>44540</v>
      </c>
      <c r="E1083" s="7" t="s">
        <v>33</v>
      </c>
      <c r="F1083" s="7" t="s">
        <v>55</v>
      </c>
      <c r="G1083" s="7" t="s">
        <v>56</v>
      </c>
      <c r="H1083" s="7" t="s">
        <v>20</v>
      </c>
      <c r="I1083" s="9">
        <v>0.4</v>
      </c>
      <c r="J1083" s="10">
        <v>1500</v>
      </c>
      <c r="K1083" s="11">
        <f t="shared" si="32"/>
        <v>600</v>
      </c>
      <c r="L1083" s="11">
        <f t="shared" si="33"/>
        <v>240</v>
      </c>
      <c r="M1083" s="12">
        <v>0.4</v>
      </c>
      <c r="O1083" s="17"/>
      <c r="P1083" s="18"/>
      <c r="Q1083" s="13"/>
      <c r="R1083" s="14"/>
    </row>
    <row r="1084" spans="1:18" ht="15.75" customHeight="1" x14ac:dyDescent="0.25">
      <c r="A1084" s="1"/>
      <c r="B1084" s="7" t="s">
        <v>14</v>
      </c>
      <c r="C1084" s="7">
        <v>1185732</v>
      </c>
      <c r="D1084" s="8">
        <v>44540</v>
      </c>
      <c r="E1084" s="7" t="s">
        <v>33</v>
      </c>
      <c r="F1084" s="7" t="s">
        <v>55</v>
      </c>
      <c r="G1084" s="7" t="s">
        <v>56</v>
      </c>
      <c r="H1084" s="7" t="s">
        <v>21</v>
      </c>
      <c r="I1084" s="9">
        <v>0.49999999999999994</v>
      </c>
      <c r="J1084" s="10">
        <v>1500</v>
      </c>
      <c r="K1084" s="11">
        <f t="shared" si="32"/>
        <v>749.99999999999989</v>
      </c>
      <c r="L1084" s="11">
        <f t="shared" si="33"/>
        <v>262.49999999999994</v>
      </c>
      <c r="M1084" s="12">
        <v>0.35</v>
      </c>
      <c r="O1084" s="17"/>
      <c r="P1084" s="18"/>
      <c r="Q1084" s="13"/>
      <c r="R1084" s="14"/>
    </row>
    <row r="1085" spans="1:18" ht="15.75" customHeight="1" x14ac:dyDescent="0.25">
      <c r="A1085" s="1"/>
      <c r="B1085" s="7" t="s">
        <v>14</v>
      </c>
      <c r="C1085" s="7">
        <v>1185732</v>
      </c>
      <c r="D1085" s="8">
        <v>44540</v>
      </c>
      <c r="E1085" s="7" t="s">
        <v>33</v>
      </c>
      <c r="F1085" s="7" t="s">
        <v>55</v>
      </c>
      <c r="G1085" s="7" t="s">
        <v>56</v>
      </c>
      <c r="H1085" s="7" t="s">
        <v>22</v>
      </c>
      <c r="I1085" s="9">
        <v>0.54999999999999982</v>
      </c>
      <c r="J1085" s="10">
        <v>2500</v>
      </c>
      <c r="K1085" s="11">
        <f t="shared" si="32"/>
        <v>1374.9999999999995</v>
      </c>
      <c r="L1085" s="11">
        <f t="shared" si="33"/>
        <v>687.49999999999977</v>
      </c>
      <c r="M1085" s="12">
        <v>0.5</v>
      </c>
      <c r="O1085" s="17"/>
      <c r="P1085" s="18"/>
      <c r="Q1085" s="13"/>
      <c r="R1085" s="14"/>
    </row>
    <row r="1086" spans="1:18" ht="15.75" customHeight="1" x14ac:dyDescent="0.25">
      <c r="A1086" s="1" t="s">
        <v>39</v>
      </c>
      <c r="B1086" s="7" t="s">
        <v>23</v>
      </c>
      <c r="C1086" s="7">
        <v>1197831</v>
      </c>
      <c r="D1086" s="8">
        <v>44198</v>
      </c>
      <c r="E1086" s="7" t="s">
        <v>24</v>
      </c>
      <c r="F1086" s="7" t="s">
        <v>57</v>
      </c>
      <c r="G1086" s="7" t="s">
        <v>58</v>
      </c>
      <c r="H1086" s="7" t="s">
        <v>17</v>
      </c>
      <c r="I1086" s="9">
        <v>0.2</v>
      </c>
      <c r="J1086" s="10">
        <v>6750</v>
      </c>
      <c r="K1086" s="11">
        <f t="shared" si="32"/>
        <v>1350</v>
      </c>
      <c r="L1086" s="11">
        <f t="shared" si="33"/>
        <v>540</v>
      </c>
      <c r="M1086" s="12">
        <v>0.39999999999999997</v>
      </c>
      <c r="O1086" s="17"/>
      <c r="P1086" s="18"/>
      <c r="Q1086" s="13"/>
      <c r="R1086" s="14"/>
    </row>
    <row r="1087" spans="1:18" ht="15.75" customHeight="1" x14ac:dyDescent="0.25">
      <c r="A1087" s="1"/>
      <c r="B1087" s="7" t="s">
        <v>23</v>
      </c>
      <c r="C1087" s="7">
        <v>1197831</v>
      </c>
      <c r="D1087" s="8">
        <v>44198</v>
      </c>
      <c r="E1087" s="7" t="s">
        <v>24</v>
      </c>
      <c r="F1087" s="7" t="s">
        <v>57</v>
      </c>
      <c r="G1087" s="7" t="s">
        <v>58</v>
      </c>
      <c r="H1087" s="7" t="s">
        <v>18</v>
      </c>
      <c r="I1087" s="9">
        <v>0.3</v>
      </c>
      <c r="J1087" s="10">
        <v>6750</v>
      </c>
      <c r="K1087" s="11">
        <f t="shared" si="32"/>
        <v>2025</v>
      </c>
      <c r="L1087" s="11">
        <f t="shared" si="33"/>
        <v>809.99999999999989</v>
      </c>
      <c r="M1087" s="12">
        <v>0.39999999999999997</v>
      </c>
      <c r="O1087" s="17"/>
      <c r="P1087" s="18"/>
      <c r="Q1087" s="13"/>
      <c r="R1087" s="14"/>
    </row>
    <row r="1088" spans="1:18" ht="15.75" customHeight="1" x14ac:dyDescent="0.25">
      <c r="A1088" s="1"/>
      <c r="B1088" s="7" t="s">
        <v>23</v>
      </c>
      <c r="C1088" s="7">
        <v>1197831</v>
      </c>
      <c r="D1088" s="8">
        <v>44198</v>
      </c>
      <c r="E1088" s="7" t="s">
        <v>24</v>
      </c>
      <c r="F1088" s="7" t="s">
        <v>57</v>
      </c>
      <c r="G1088" s="7" t="s">
        <v>58</v>
      </c>
      <c r="H1088" s="7" t="s">
        <v>19</v>
      </c>
      <c r="I1088" s="9">
        <v>0.3</v>
      </c>
      <c r="J1088" s="10">
        <v>4750</v>
      </c>
      <c r="K1088" s="11">
        <f t="shared" si="32"/>
        <v>1425</v>
      </c>
      <c r="L1088" s="11">
        <f t="shared" si="33"/>
        <v>570</v>
      </c>
      <c r="M1088" s="12">
        <v>0.39999999999999997</v>
      </c>
      <c r="O1088" s="17"/>
      <c r="P1088" s="18"/>
      <c r="Q1088" s="13"/>
      <c r="R1088" s="14"/>
    </row>
    <row r="1089" spans="1:18" ht="15.75" customHeight="1" x14ac:dyDescent="0.25">
      <c r="A1089" s="1"/>
      <c r="B1089" s="7" t="s">
        <v>23</v>
      </c>
      <c r="C1089" s="7">
        <v>1197831</v>
      </c>
      <c r="D1089" s="8">
        <v>44198</v>
      </c>
      <c r="E1089" s="7" t="s">
        <v>24</v>
      </c>
      <c r="F1089" s="7" t="s">
        <v>57</v>
      </c>
      <c r="G1089" s="7" t="s">
        <v>58</v>
      </c>
      <c r="H1089" s="7" t="s">
        <v>20</v>
      </c>
      <c r="I1089" s="9">
        <v>0.35</v>
      </c>
      <c r="J1089" s="10">
        <v>4750</v>
      </c>
      <c r="K1089" s="11">
        <f t="shared" si="32"/>
        <v>1662.5</v>
      </c>
      <c r="L1089" s="11">
        <f t="shared" si="33"/>
        <v>831.25</v>
      </c>
      <c r="M1089" s="12">
        <v>0.5</v>
      </c>
      <c r="O1089" s="17"/>
      <c r="P1089" s="18"/>
      <c r="Q1089" s="13"/>
      <c r="R1089" s="14"/>
    </row>
    <row r="1090" spans="1:18" ht="15.75" customHeight="1" x14ac:dyDescent="0.25">
      <c r="A1090" s="1"/>
      <c r="B1090" s="7" t="s">
        <v>23</v>
      </c>
      <c r="C1090" s="7">
        <v>1197831</v>
      </c>
      <c r="D1090" s="8">
        <v>44198</v>
      </c>
      <c r="E1090" s="7" t="s">
        <v>24</v>
      </c>
      <c r="F1090" s="7" t="s">
        <v>57</v>
      </c>
      <c r="G1090" s="7" t="s">
        <v>58</v>
      </c>
      <c r="H1090" s="7" t="s">
        <v>21</v>
      </c>
      <c r="I1090" s="9">
        <v>0.4</v>
      </c>
      <c r="J1090" s="10">
        <v>3250</v>
      </c>
      <c r="K1090" s="11">
        <f t="shared" si="32"/>
        <v>1300</v>
      </c>
      <c r="L1090" s="11">
        <f t="shared" si="33"/>
        <v>454.99999999999994</v>
      </c>
      <c r="M1090" s="12">
        <v>0.35</v>
      </c>
      <c r="O1090" s="17"/>
      <c r="P1090" s="18"/>
      <c r="Q1090" s="13"/>
      <c r="R1090" s="14"/>
    </row>
    <row r="1091" spans="1:18" ht="15.75" customHeight="1" x14ac:dyDescent="0.25">
      <c r="A1091" s="1"/>
      <c r="B1091" s="7" t="s">
        <v>23</v>
      </c>
      <c r="C1091" s="7">
        <v>1197831</v>
      </c>
      <c r="D1091" s="8">
        <v>44198</v>
      </c>
      <c r="E1091" s="7" t="s">
        <v>24</v>
      </c>
      <c r="F1091" s="7" t="s">
        <v>57</v>
      </c>
      <c r="G1091" s="7" t="s">
        <v>58</v>
      </c>
      <c r="H1091" s="7" t="s">
        <v>22</v>
      </c>
      <c r="I1091" s="9">
        <v>0.35</v>
      </c>
      <c r="J1091" s="10">
        <v>4750</v>
      </c>
      <c r="K1091" s="11">
        <f t="shared" si="32"/>
        <v>1662.5</v>
      </c>
      <c r="L1091" s="11">
        <f t="shared" si="33"/>
        <v>914.37500000000011</v>
      </c>
      <c r="M1091" s="12">
        <v>0.55000000000000004</v>
      </c>
      <c r="O1091" s="17"/>
      <c r="P1091" s="18"/>
      <c r="Q1091" s="13"/>
      <c r="R1091" s="14"/>
    </row>
    <row r="1092" spans="1:18" ht="15.75" customHeight="1" x14ac:dyDescent="0.25">
      <c r="A1092" s="1"/>
      <c r="B1092" s="7" t="s">
        <v>23</v>
      </c>
      <c r="C1092" s="7">
        <v>1197831</v>
      </c>
      <c r="D1092" s="8">
        <v>44228</v>
      </c>
      <c r="E1092" s="7" t="s">
        <v>24</v>
      </c>
      <c r="F1092" s="7" t="s">
        <v>57</v>
      </c>
      <c r="G1092" s="7" t="s">
        <v>58</v>
      </c>
      <c r="H1092" s="7" t="s">
        <v>17</v>
      </c>
      <c r="I1092" s="9">
        <v>0.25</v>
      </c>
      <c r="J1092" s="10">
        <v>6250</v>
      </c>
      <c r="K1092" s="11">
        <f t="shared" si="32"/>
        <v>1562.5</v>
      </c>
      <c r="L1092" s="11">
        <f t="shared" si="33"/>
        <v>625</v>
      </c>
      <c r="M1092" s="12">
        <v>0.39999999999999997</v>
      </c>
      <c r="O1092" s="17"/>
      <c r="P1092" s="18"/>
      <c r="Q1092" s="13"/>
      <c r="R1092" s="14"/>
    </row>
    <row r="1093" spans="1:18" ht="15.75" customHeight="1" x14ac:dyDescent="0.25">
      <c r="A1093" s="1"/>
      <c r="B1093" s="7" t="s">
        <v>23</v>
      </c>
      <c r="C1093" s="7">
        <v>1197831</v>
      </c>
      <c r="D1093" s="8">
        <v>44228</v>
      </c>
      <c r="E1093" s="7" t="s">
        <v>24</v>
      </c>
      <c r="F1093" s="7" t="s">
        <v>57</v>
      </c>
      <c r="G1093" s="7" t="s">
        <v>58</v>
      </c>
      <c r="H1093" s="7" t="s">
        <v>18</v>
      </c>
      <c r="I1093" s="9">
        <v>0.35</v>
      </c>
      <c r="J1093" s="10">
        <v>6000</v>
      </c>
      <c r="K1093" s="11">
        <f t="shared" si="32"/>
        <v>2100</v>
      </c>
      <c r="L1093" s="11">
        <f t="shared" si="33"/>
        <v>839.99999999999989</v>
      </c>
      <c r="M1093" s="12">
        <v>0.39999999999999997</v>
      </c>
      <c r="O1093" s="17"/>
      <c r="P1093" s="18"/>
      <c r="Q1093" s="13"/>
      <c r="R1093" s="14"/>
    </row>
    <row r="1094" spans="1:18" ht="15.75" customHeight="1" x14ac:dyDescent="0.25">
      <c r="A1094" s="1"/>
      <c r="B1094" s="7" t="s">
        <v>23</v>
      </c>
      <c r="C1094" s="7">
        <v>1197831</v>
      </c>
      <c r="D1094" s="8">
        <v>44228</v>
      </c>
      <c r="E1094" s="7" t="s">
        <v>24</v>
      </c>
      <c r="F1094" s="7" t="s">
        <v>57</v>
      </c>
      <c r="G1094" s="7" t="s">
        <v>58</v>
      </c>
      <c r="H1094" s="7" t="s">
        <v>19</v>
      </c>
      <c r="I1094" s="9">
        <v>0.35</v>
      </c>
      <c r="J1094" s="10">
        <v>4250</v>
      </c>
      <c r="K1094" s="11">
        <f t="shared" ref="K1094:K1157" si="34">I1094*J1094</f>
        <v>1487.5</v>
      </c>
      <c r="L1094" s="11">
        <f t="shared" ref="L1094:L1157" si="35">K1094*M1094</f>
        <v>595</v>
      </c>
      <c r="M1094" s="12">
        <v>0.39999999999999997</v>
      </c>
      <c r="O1094" s="17"/>
      <c r="P1094" s="18"/>
      <c r="Q1094" s="13"/>
      <c r="R1094" s="14"/>
    </row>
    <row r="1095" spans="1:18" ht="15.75" customHeight="1" x14ac:dyDescent="0.25">
      <c r="A1095" s="1"/>
      <c r="B1095" s="7" t="s">
        <v>23</v>
      </c>
      <c r="C1095" s="7">
        <v>1197831</v>
      </c>
      <c r="D1095" s="8">
        <v>44228</v>
      </c>
      <c r="E1095" s="7" t="s">
        <v>24</v>
      </c>
      <c r="F1095" s="7" t="s">
        <v>57</v>
      </c>
      <c r="G1095" s="7" t="s">
        <v>58</v>
      </c>
      <c r="H1095" s="7" t="s">
        <v>20</v>
      </c>
      <c r="I1095" s="9">
        <v>0.35</v>
      </c>
      <c r="J1095" s="10">
        <v>3750</v>
      </c>
      <c r="K1095" s="11">
        <f t="shared" si="34"/>
        <v>1312.5</v>
      </c>
      <c r="L1095" s="11">
        <f t="shared" si="35"/>
        <v>656.25</v>
      </c>
      <c r="M1095" s="12">
        <v>0.5</v>
      </c>
      <c r="O1095" s="17"/>
      <c r="P1095" s="18"/>
      <c r="Q1095" s="13"/>
      <c r="R1095" s="14"/>
    </row>
    <row r="1096" spans="1:18" ht="15.75" customHeight="1" x14ac:dyDescent="0.25">
      <c r="A1096" s="1"/>
      <c r="B1096" s="7" t="s">
        <v>23</v>
      </c>
      <c r="C1096" s="7">
        <v>1197831</v>
      </c>
      <c r="D1096" s="8">
        <v>44228</v>
      </c>
      <c r="E1096" s="7" t="s">
        <v>24</v>
      </c>
      <c r="F1096" s="7" t="s">
        <v>57</v>
      </c>
      <c r="G1096" s="7" t="s">
        <v>58</v>
      </c>
      <c r="H1096" s="7" t="s">
        <v>21</v>
      </c>
      <c r="I1096" s="9">
        <v>0.4</v>
      </c>
      <c r="J1096" s="10">
        <v>2500</v>
      </c>
      <c r="K1096" s="11">
        <f t="shared" si="34"/>
        <v>1000</v>
      </c>
      <c r="L1096" s="11">
        <f t="shared" si="35"/>
        <v>350</v>
      </c>
      <c r="M1096" s="12">
        <v>0.35</v>
      </c>
      <c r="O1096" s="17"/>
      <c r="P1096" s="18"/>
      <c r="Q1096" s="13"/>
      <c r="R1096" s="14"/>
    </row>
    <row r="1097" spans="1:18" ht="15.75" customHeight="1" x14ac:dyDescent="0.25">
      <c r="A1097" s="1"/>
      <c r="B1097" s="7" t="s">
        <v>23</v>
      </c>
      <c r="C1097" s="7">
        <v>1197831</v>
      </c>
      <c r="D1097" s="8">
        <v>44228</v>
      </c>
      <c r="E1097" s="7" t="s">
        <v>24</v>
      </c>
      <c r="F1097" s="7" t="s">
        <v>57</v>
      </c>
      <c r="G1097" s="7" t="s">
        <v>58</v>
      </c>
      <c r="H1097" s="7" t="s">
        <v>22</v>
      </c>
      <c r="I1097" s="9">
        <v>0.35</v>
      </c>
      <c r="J1097" s="10">
        <v>4500</v>
      </c>
      <c r="K1097" s="11">
        <f t="shared" si="34"/>
        <v>1575</v>
      </c>
      <c r="L1097" s="11">
        <f t="shared" si="35"/>
        <v>866.25000000000011</v>
      </c>
      <c r="M1097" s="12">
        <v>0.55000000000000004</v>
      </c>
      <c r="O1097" s="17"/>
      <c r="P1097" s="18"/>
      <c r="Q1097" s="13"/>
      <c r="R1097" s="14"/>
    </row>
    <row r="1098" spans="1:18" ht="15.75" customHeight="1" x14ac:dyDescent="0.25">
      <c r="A1098" s="1"/>
      <c r="B1098" s="7" t="s">
        <v>23</v>
      </c>
      <c r="C1098" s="7">
        <v>1197831</v>
      </c>
      <c r="D1098" s="8">
        <v>44258</v>
      </c>
      <c r="E1098" s="7" t="s">
        <v>24</v>
      </c>
      <c r="F1098" s="7" t="s">
        <v>57</v>
      </c>
      <c r="G1098" s="7" t="s">
        <v>58</v>
      </c>
      <c r="H1098" s="7" t="s">
        <v>17</v>
      </c>
      <c r="I1098" s="9">
        <v>0.3</v>
      </c>
      <c r="J1098" s="10">
        <v>6250</v>
      </c>
      <c r="K1098" s="11">
        <f t="shared" si="34"/>
        <v>1875</v>
      </c>
      <c r="L1098" s="11">
        <f t="shared" si="35"/>
        <v>843.74999999999989</v>
      </c>
      <c r="M1098" s="12">
        <v>0.44999999999999996</v>
      </c>
      <c r="O1098" s="17"/>
      <c r="P1098" s="18"/>
      <c r="Q1098" s="13"/>
      <c r="R1098" s="14"/>
    </row>
    <row r="1099" spans="1:18" ht="15.75" customHeight="1" x14ac:dyDescent="0.25">
      <c r="A1099" s="1"/>
      <c r="B1099" s="7" t="s">
        <v>23</v>
      </c>
      <c r="C1099" s="7">
        <v>1197831</v>
      </c>
      <c r="D1099" s="8">
        <v>44258</v>
      </c>
      <c r="E1099" s="7" t="s">
        <v>24</v>
      </c>
      <c r="F1099" s="7" t="s">
        <v>57</v>
      </c>
      <c r="G1099" s="7" t="s">
        <v>58</v>
      </c>
      <c r="H1099" s="7" t="s">
        <v>18</v>
      </c>
      <c r="I1099" s="9">
        <v>0.4</v>
      </c>
      <c r="J1099" s="10">
        <v>6250</v>
      </c>
      <c r="K1099" s="11">
        <f t="shared" si="34"/>
        <v>2500</v>
      </c>
      <c r="L1099" s="11">
        <f t="shared" si="35"/>
        <v>1125</v>
      </c>
      <c r="M1099" s="12">
        <v>0.44999999999999996</v>
      </c>
      <c r="O1099" s="17"/>
      <c r="P1099" s="18"/>
      <c r="Q1099" s="13"/>
      <c r="R1099" s="14"/>
    </row>
    <row r="1100" spans="1:18" ht="15.75" customHeight="1" x14ac:dyDescent="0.25">
      <c r="A1100" s="1"/>
      <c r="B1100" s="7" t="s">
        <v>23</v>
      </c>
      <c r="C1100" s="7">
        <v>1197831</v>
      </c>
      <c r="D1100" s="8">
        <v>44258</v>
      </c>
      <c r="E1100" s="7" t="s">
        <v>24</v>
      </c>
      <c r="F1100" s="7" t="s">
        <v>57</v>
      </c>
      <c r="G1100" s="7" t="s">
        <v>58</v>
      </c>
      <c r="H1100" s="7" t="s">
        <v>19</v>
      </c>
      <c r="I1100" s="9">
        <v>0.3</v>
      </c>
      <c r="J1100" s="10">
        <v>4500</v>
      </c>
      <c r="K1100" s="11">
        <f t="shared" si="34"/>
        <v>1350</v>
      </c>
      <c r="L1100" s="11">
        <f t="shared" si="35"/>
        <v>607.49999999999989</v>
      </c>
      <c r="M1100" s="12">
        <v>0.44999999999999996</v>
      </c>
      <c r="O1100" s="17"/>
      <c r="P1100" s="18"/>
      <c r="Q1100" s="13"/>
      <c r="R1100" s="14"/>
    </row>
    <row r="1101" spans="1:18" ht="15.75" customHeight="1" x14ac:dyDescent="0.25">
      <c r="A1101" s="1"/>
      <c r="B1101" s="7" t="s">
        <v>23</v>
      </c>
      <c r="C1101" s="7">
        <v>1197831</v>
      </c>
      <c r="D1101" s="8">
        <v>44258</v>
      </c>
      <c r="E1101" s="7" t="s">
        <v>24</v>
      </c>
      <c r="F1101" s="7" t="s">
        <v>57</v>
      </c>
      <c r="G1101" s="7" t="s">
        <v>58</v>
      </c>
      <c r="H1101" s="7" t="s">
        <v>20</v>
      </c>
      <c r="I1101" s="9">
        <v>0.35000000000000003</v>
      </c>
      <c r="J1101" s="10">
        <v>3500</v>
      </c>
      <c r="K1101" s="11">
        <f t="shared" si="34"/>
        <v>1225.0000000000002</v>
      </c>
      <c r="L1101" s="11">
        <f t="shared" si="35"/>
        <v>673.75000000000023</v>
      </c>
      <c r="M1101" s="12">
        <v>0.55000000000000004</v>
      </c>
      <c r="O1101" s="17"/>
      <c r="P1101" s="18"/>
      <c r="Q1101" s="13"/>
      <c r="R1101" s="14"/>
    </row>
    <row r="1102" spans="1:18" ht="15.75" customHeight="1" x14ac:dyDescent="0.25">
      <c r="A1102" s="1"/>
      <c r="B1102" s="7" t="s">
        <v>23</v>
      </c>
      <c r="C1102" s="7">
        <v>1197831</v>
      </c>
      <c r="D1102" s="8">
        <v>44258</v>
      </c>
      <c r="E1102" s="7" t="s">
        <v>24</v>
      </c>
      <c r="F1102" s="7" t="s">
        <v>57</v>
      </c>
      <c r="G1102" s="7" t="s">
        <v>58</v>
      </c>
      <c r="H1102" s="7" t="s">
        <v>21</v>
      </c>
      <c r="I1102" s="9">
        <v>0.4</v>
      </c>
      <c r="J1102" s="10">
        <v>2500</v>
      </c>
      <c r="K1102" s="11">
        <f t="shared" si="34"/>
        <v>1000</v>
      </c>
      <c r="L1102" s="11">
        <f t="shared" si="35"/>
        <v>399.99999999999994</v>
      </c>
      <c r="M1102" s="12">
        <v>0.39999999999999997</v>
      </c>
      <c r="O1102" s="17"/>
      <c r="P1102" s="18"/>
      <c r="Q1102" s="13"/>
      <c r="R1102" s="14"/>
    </row>
    <row r="1103" spans="1:18" ht="15.75" customHeight="1" x14ac:dyDescent="0.25">
      <c r="A1103" s="1"/>
      <c r="B1103" s="7" t="s">
        <v>23</v>
      </c>
      <c r="C1103" s="7">
        <v>1197831</v>
      </c>
      <c r="D1103" s="8">
        <v>44258</v>
      </c>
      <c r="E1103" s="7" t="s">
        <v>24</v>
      </c>
      <c r="F1103" s="7" t="s">
        <v>57</v>
      </c>
      <c r="G1103" s="7" t="s">
        <v>58</v>
      </c>
      <c r="H1103" s="7" t="s">
        <v>22</v>
      </c>
      <c r="I1103" s="9">
        <v>0.35000000000000003</v>
      </c>
      <c r="J1103" s="10">
        <v>4000</v>
      </c>
      <c r="K1103" s="11">
        <f t="shared" si="34"/>
        <v>1400.0000000000002</v>
      </c>
      <c r="L1103" s="11">
        <f t="shared" si="35"/>
        <v>840.00000000000023</v>
      </c>
      <c r="M1103" s="12">
        <v>0.60000000000000009</v>
      </c>
      <c r="O1103" s="17"/>
      <c r="P1103" s="18"/>
      <c r="Q1103" s="13"/>
      <c r="R1103" s="14"/>
    </row>
    <row r="1104" spans="1:18" ht="15.75" customHeight="1" x14ac:dyDescent="0.25">
      <c r="A1104" s="1"/>
      <c r="B1104" s="7" t="s">
        <v>23</v>
      </c>
      <c r="C1104" s="7">
        <v>1197831</v>
      </c>
      <c r="D1104" s="8">
        <v>44288</v>
      </c>
      <c r="E1104" s="7" t="s">
        <v>24</v>
      </c>
      <c r="F1104" s="7" t="s">
        <v>57</v>
      </c>
      <c r="G1104" s="7" t="s">
        <v>58</v>
      </c>
      <c r="H1104" s="7" t="s">
        <v>17</v>
      </c>
      <c r="I1104" s="9">
        <v>0.19999999999999998</v>
      </c>
      <c r="J1104" s="10">
        <v>6500</v>
      </c>
      <c r="K1104" s="11">
        <f t="shared" si="34"/>
        <v>1300</v>
      </c>
      <c r="L1104" s="11">
        <f t="shared" si="35"/>
        <v>584.99999999999989</v>
      </c>
      <c r="M1104" s="12">
        <v>0.44999999999999996</v>
      </c>
      <c r="O1104" s="17"/>
      <c r="P1104" s="18"/>
      <c r="Q1104" s="13"/>
      <c r="R1104" s="14"/>
    </row>
    <row r="1105" spans="1:18" ht="15.75" customHeight="1" x14ac:dyDescent="0.25">
      <c r="A1105" s="1"/>
      <c r="B1105" s="7" t="s">
        <v>23</v>
      </c>
      <c r="C1105" s="7">
        <v>1197831</v>
      </c>
      <c r="D1105" s="8">
        <v>44288</v>
      </c>
      <c r="E1105" s="7" t="s">
        <v>24</v>
      </c>
      <c r="F1105" s="7" t="s">
        <v>57</v>
      </c>
      <c r="G1105" s="7" t="s">
        <v>58</v>
      </c>
      <c r="H1105" s="7" t="s">
        <v>18</v>
      </c>
      <c r="I1105" s="9">
        <v>0.20000000000000007</v>
      </c>
      <c r="J1105" s="10">
        <v>6500</v>
      </c>
      <c r="K1105" s="11">
        <f t="shared" si="34"/>
        <v>1300.0000000000005</v>
      </c>
      <c r="L1105" s="11">
        <f t="shared" si="35"/>
        <v>585.00000000000011</v>
      </c>
      <c r="M1105" s="12">
        <v>0.44999999999999996</v>
      </c>
      <c r="O1105" s="17"/>
      <c r="P1105" s="18"/>
      <c r="Q1105" s="13"/>
      <c r="R1105" s="14"/>
    </row>
    <row r="1106" spans="1:18" ht="15.75" customHeight="1" x14ac:dyDescent="0.25">
      <c r="A1106" s="1"/>
      <c r="B1106" s="7" t="s">
        <v>23</v>
      </c>
      <c r="C1106" s="7">
        <v>1197831</v>
      </c>
      <c r="D1106" s="8">
        <v>44288</v>
      </c>
      <c r="E1106" s="7" t="s">
        <v>24</v>
      </c>
      <c r="F1106" s="7" t="s">
        <v>57</v>
      </c>
      <c r="G1106" s="7" t="s">
        <v>58</v>
      </c>
      <c r="H1106" s="7" t="s">
        <v>19</v>
      </c>
      <c r="I1106" s="9">
        <v>0.14999999999999997</v>
      </c>
      <c r="J1106" s="10">
        <v>4750</v>
      </c>
      <c r="K1106" s="11">
        <f t="shared" si="34"/>
        <v>712.49999999999989</v>
      </c>
      <c r="L1106" s="11">
        <f t="shared" si="35"/>
        <v>320.62499999999994</v>
      </c>
      <c r="M1106" s="12">
        <v>0.44999999999999996</v>
      </c>
      <c r="O1106" s="17"/>
      <c r="P1106" s="18"/>
      <c r="Q1106" s="13"/>
      <c r="R1106" s="14"/>
    </row>
    <row r="1107" spans="1:18" ht="15.75" customHeight="1" x14ac:dyDescent="0.25">
      <c r="A1107" s="1"/>
      <c r="B1107" s="7" t="s">
        <v>23</v>
      </c>
      <c r="C1107" s="7">
        <v>1197831</v>
      </c>
      <c r="D1107" s="8">
        <v>44288</v>
      </c>
      <c r="E1107" s="7" t="s">
        <v>24</v>
      </c>
      <c r="F1107" s="7" t="s">
        <v>57</v>
      </c>
      <c r="G1107" s="7" t="s">
        <v>58</v>
      </c>
      <c r="H1107" s="7" t="s">
        <v>20</v>
      </c>
      <c r="I1107" s="9">
        <v>0.20000000000000007</v>
      </c>
      <c r="J1107" s="10">
        <v>3750</v>
      </c>
      <c r="K1107" s="11">
        <f t="shared" si="34"/>
        <v>750.00000000000023</v>
      </c>
      <c r="L1107" s="11">
        <f t="shared" si="35"/>
        <v>412.50000000000017</v>
      </c>
      <c r="M1107" s="12">
        <v>0.55000000000000004</v>
      </c>
      <c r="O1107" s="17"/>
      <c r="P1107" s="18"/>
      <c r="Q1107" s="13"/>
      <c r="R1107" s="14"/>
    </row>
    <row r="1108" spans="1:18" ht="15.75" customHeight="1" x14ac:dyDescent="0.25">
      <c r="A1108" s="1"/>
      <c r="B1108" s="7" t="s">
        <v>23</v>
      </c>
      <c r="C1108" s="7">
        <v>1197831</v>
      </c>
      <c r="D1108" s="8">
        <v>44288</v>
      </c>
      <c r="E1108" s="7" t="s">
        <v>24</v>
      </c>
      <c r="F1108" s="7" t="s">
        <v>57</v>
      </c>
      <c r="G1108" s="7" t="s">
        <v>58</v>
      </c>
      <c r="H1108" s="7" t="s">
        <v>21</v>
      </c>
      <c r="I1108" s="9">
        <v>0.25</v>
      </c>
      <c r="J1108" s="10">
        <v>2750</v>
      </c>
      <c r="K1108" s="11">
        <f t="shared" si="34"/>
        <v>687.5</v>
      </c>
      <c r="L1108" s="11">
        <f t="shared" si="35"/>
        <v>275</v>
      </c>
      <c r="M1108" s="12">
        <v>0.39999999999999997</v>
      </c>
      <c r="O1108" s="17"/>
      <c r="P1108" s="18"/>
      <c r="Q1108" s="13"/>
      <c r="R1108" s="14"/>
    </row>
    <row r="1109" spans="1:18" ht="15.75" customHeight="1" x14ac:dyDescent="0.25">
      <c r="A1109" s="1"/>
      <c r="B1109" s="7" t="s">
        <v>23</v>
      </c>
      <c r="C1109" s="7">
        <v>1197831</v>
      </c>
      <c r="D1109" s="8">
        <v>44288</v>
      </c>
      <c r="E1109" s="7" t="s">
        <v>24</v>
      </c>
      <c r="F1109" s="7" t="s">
        <v>57</v>
      </c>
      <c r="G1109" s="7" t="s">
        <v>58</v>
      </c>
      <c r="H1109" s="7" t="s">
        <v>22</v>
      </c>
      <c r="I1109" s="9">
        <v>0.20000000000000007</v>
      </c>
      <c r="J1109" s="10">
        <v>5500</v>
      </c>
      <c r="K1109" s="11">
        <f t="shared" si="34"/>
        <v>1100.0000000000005</v>
      </c>
      <c r="L1109" s="11">
        <f t="shared" si="35"/>
        <v>660.00000000000034</v>
      </c>
      <c r="M1109" s="12">
        <v>0.60000000000000009</v>
      </c>
      <c r="O1109" s="17"/>
      <c r="P1109" s="18"/>
      <c r="Q1109" s="13"/>
      <c r="R1109" s="14"/>
    </row>
    <row r="1110" spans="1:18" ht="15.75" customHeight="1" x14ac:dyDescent="0.25">
      <c r="A1110" s="1"/>
      <c r="B1110" s="7" t="s">
        <v>23</v>
      </c>
      <c r="C1110" s="7">
        <v>1197831</v>
      </c>
      <c r="D1110" s="8">
        <v>44318</v>
      </c>
      <c r="E1110" s="7" t="s">
        <v>24</v>
      </c>
      <c r="F1110" s="7" t="s">
        <v>57</v>
      </c>
      <c r="G1110" s="7" t="s">
        <v>58</v>
      </c>
      <c r="H1110" s="7" t="s">
        <v>17</v>
      </c>
      <c r="I1110" s="9">
        <v>9.9999999999999964E-2</v>
      </c>
      <c r="J1110" s="10">
        <v>7000</v>
      </c>
      <c r="K1110" s="11">
        <f t="shared" si="34"/>
        <v>699.99999999999977</v>
      </c>
      <c r="L1110" s="11">
        <f t="shared" si="35"/>
        <v>314.99999999999989</v>
      </c>
      <c r="M1110" s="12">
        <v>0.44999999999999996</v>
      </c>
      <c r="O1110" s="17"/>
      <c r="P1110" s="18"/>
      <c r="Q1110" s="13"/>
      <c r="R1110" s="14"/>
    </row>
    <row r="1111" spans="1:18" ht="15.75" customHeight="1" x14ac:dyDescent="0.25">
      <c r="A1111" s="1"/>
      <c r="B1111" s="7" t="s">
        <v>23</v>
      </c>
      <c r="C1111" s="7">
        <v>1197831</v>
      </c>
      <c r="D1111" s="8">
        <v>44318</v>
      </c>
      <c r="E1111" s="7" t="s">
        <v>24</v>
      </c>
      <c r="F1111" s="7" t="s">
        <v>57</v>
      </c>
      <c r="G1111" s="7" t="s">
        <v>58</v>
      </c>
      <c r="H1111" s="7" t="s">
        <v>18</v>
      </c>
      <c r="I1111" s="9">
        <v>0.20000000000000007</v>
      </c>
      <c r="J1111" s="10">
        <v>7250</v>
      </c>
      <c r="K1111" s="11">
        <f t="shared" si="34"/>
        <v>1450.0000000000005</v>
      </c>
      <c r="L1111" s="11">
        <f t="shared" si="35"/>
        <v>652.50000000000011</v>
      </c>
      <c r="M1111" s="12">
        <v>0.44999999999999996</v>
      </c>
      <c r="O1111" s="17"/>
      <c r="P1111" s="18"/>
      <c r="Q1111" s="13"/>
      <c r="R1111" s="14"/>
    </row>
    <row r="1112" spans="1:18" ht="15.75" customHeight="1" x14ac:dyDescent="0.25">
      <c r="A1112" s="1"/>
      <c r="B1112" s="7" t="s">
        <v>23</v>
      </c>
      <c r="C1112" s="7">
        <v>1197831</v>
      </c>
      <c r="D1112" s="8">
        <v>44318</v>
      </c>
      <c r="E1112" s="7" t="s">
        <v>24</v>
      </c>
      <c r="F1112" s="7" t="s">
        <v>57</v>
      </c>
      <c r="G1112" s="7" t="s">
        <v>58</v>
      </c>
      <c r="H1112" s="7" t="s">
        <v>19</v>
      </c>
      <c r="I1112" s="9">
        <v>0.14999999999999997</v>
      </c>
      <c r="J1112" s="10">
        <v>5750</v>
      </c>
      <c r="K1112" s="11">
        <f t="shared" si="34"/>
        <v>862.49999999999977</v>
      </c>
      <c r="L1112" s="11">
        <f t="shared" si="35"/>
        <v>388.12499999999989</v>
      </c>
      <c r="M1112" s="12">
        <v>0.44999999999999996</v>
      </c>
      <c r="O1112" s="17"/>
      <c r="P1112" s="18"/>
      <c r="Q1112" s="13"/>
      <c r="R1112" s="14"/>
    </row>
    <row r="1113" spans="1:18" ht="15.75" customHeight="1" x14ac:dyDescent="0.25">
      <c r="A1113" s="1"/>
      <c r="B1113" s="7" t="s">
        <v>23</v>
      </c>
      <c r="C1113" s="7">
        <v>1197831</v>
      </c>
      <c r="D1113" s="8">
        <v>44318</v>
      </c>
      <c r="E1113" s="7" t="s">
        <v>24</v>
      </c>
      <c r="F1113" s="7" t="s">
        <v>57</v>
      </c>
      <c r="G1113" s="7" t="s">
        <v>58</v>
      </c>
      <c r="H1113" s="7" t="s">
        <v>20</v>
      </c>
      <c r="I1113" s="9">
        <v>0.35000000000000003</v>
      </c>
      <c r="J1113" s="10">
        <v>5000</v>
      </c>
      <c r="K1113" s="11">
        <f t="shared" si="34"/>
        <v>1750.0000000000002</v>
      </c>
      <c r="L1113" s="11">
        <f t="shared" si="35"/>
        <v>962.50000000000023</v>
      </c>
      <c r="M1113" s="12">
        <v>0.55000000000000004</v>
      </c>
      <c r="O1113" s="17"/>
      <c r="P1113" s="18"/>
      <c r="Q1113" s="13"/>
      <c r="R1113" s="14"/>
    </row>
    <row r="1114" spans="1:18" ht="15.75" customHeight="1" x14ac:dyDescent="0.25">
      <c r="A1114" s="1"/>
      <c r="B1114" s="7" t="s">
        <v>23</v>
      </c>
      <c r="C1114" s="7">
        <v>1197831</v>
      </c>
      <c r="D1114" s="8">
        <v>44318</v>
      </c>
      <c r="E1114" s="7" t="s">
        <v>24</v>
      </c>
      <c r="F1114" s="7" t="s">
        <v>57</v>
      </c>
      <c r="G1114" s="7" t="s">
        <v>58</v>
      </c>
      <c r="H1114" s="7" t="s">
        <v>21</v>
      </c>
      <c r="I1114" s="9">
        <v>0.5</v>
      </c>
      <c r="J1114" s="10">
        <v>4000</v>
      </c>
      <c r="K1114" s="11">
        <f t="shared" si="34"/>
        <v>2000</v>
      </c>
      <c r="L1114" s="11">
        <f t="shared" si="35"/>
        <v>799.99999999999989</v>
      </c>
      <c r="M1114" s="12">
        <v>0.39999999999999997</v>
      </c>
      <c r="O1114" s="17"/>
      <c r="P1114" s="18"/>
      <c r="Q1114" s="13"/>
      <c r="R1114" s="14"/>
    </row>
    <row r="1115" spans="1:18" ht="15.75" customHeight="1" x14ac:dyDescent="0.25">
      <c r="A1115" s="1"/>
      <c r="B1115" s="7" t="s">
        <v>23</v>
      </c>
      <c r="C1115" s="7">
        <v>1197831</v>
      </c>
      <c r="D1115" s="8">
        <v>44318</v>
      </c>
      <c r="E1115" s="7" t="s">
        <v>24</v>
      </c>
      <c r="F1115" s="7" t="s">
        <v>57</v>
      </c>
      <c r="G1115" s="7" t="s">
        <v>58</v>
      </c>
      <c r="H1115" s="7" t="s">
        <v>22</v>
      </c>
      <c r="I1115" s="9">
        <v>0.45</v>
      </c>
      <c r="J1115" s="10">
        <v>7500</v>
      </c>
      <c r="K1115" s="11">
        <f t="shared" si="34"/>
        <v>3375</v>
      </c>
      <c r="L1115" s="11">
        <f t="shared" si="35"/>
        <v>2025.0000000000002</v>
      </c>
      <c r="M1115" s="12">
        <v>0.60000000000000009</v>
      </c>
      <c r="O1115" s="17"/>
      <c r="P1115" s="18"/>
      <c r="Q1115" s="13"/>
      <c r="R1115" s="14"/>
    </row>
    <row r="1116" spans="1:18" ht="15.75" customHeight="1" x14ac:dyDescent="0.25">
      <c r="A1116" s="1"/>
      <c r="B1116" s="7" t="s">
        <v>23</v>
      </c>
      <c r="C1116" s="7">
        <v>1197831</v>
      </c>
      <c r="D1116" s="8">
        <v>44348</v>
      </c>
      <c r="E1116" s="7" t="s">
        <v>24</v>
      </c>
      <c r="F1116" s="7" t="s">
        <v>57</v>
      </c>
      <c r="G1116" s="7" t="s">
        <v>58</v>
      </c>
      <c r="H1116" s="7" t="s">
        <v>17</v>
      </c>
      <c r="I1116" s="9">
        <v>0.45</v>
      </c>
      <c r="J1116" s="10">
        <v>7500</v>
      </c>
      <c r="K1116" s="11">
        <f t="shared" si="34"/>
        <v>3375</v>
      </c>
      <c r="L1116" s="11">
        <f t="shared" si="35"/>
        <v>1518.7499999999998</v>
      </c>
      <c r="M1116" s="12">
        <v>0.44999999999999996</v>
      </c>
      <c r="O1116" s="17"/>
      <c r="P1116" s="18"/>
      <c r="Q1116" s="13"/>
      <c r="R1116" s="14"/>
    </row>
    <row r="1117" spans="1:18" ht="15.75" customHeight="1" x14ac:dyDescent="0.25">
      <c r="A1117" s="1"/>
      <c r="B1117" s="7" t="s">
        <v>23</v>
      </c>
      <c r="C1117" s="7">
        <v>1197831</v>
      </c>
      <c r="D1117" s="8">
        <v>44348</v>
      </c>
      <c r="E1117" s="7" t="s">
        <v>24</v>
      </c>
      <c r="F1117" s="7" t="s">
        <v>57</v>
      </c>
      <c r="G1117" s="7" t="s">
        <v>58</v>
      </c>
      <c r="H1117" s="7" t="s">
        <v>18</v>
      </c>
      <c r="I1117" s="9">
        <v>0.5</v>
      </c>
      <c r="J1117" s="10">
        <v>7500</v>
      </c>
      <c r="K1117" s="11">
        <f t="shared" si="34"/>
        <v>3750</v>
      </c>
      <c r="L1117" s="11">
        <f t="shared" si="35"/>
        <v>1687.4999999999998</v>
      </c>
      <c r="M1117" s="12">
        <v>0.44999999999999996</v>
      </c>
      <c r="O1117" s="17"/>
      <c r="P1117" s="18"/>
      <c r="Q1117" s="13"/>
      <c r="R1117" s="14"/>
    </row>
    <row r="1118" spans="1:18" ht="15.75" customHeight="1" x14ac:dyDescent="0.25">
      <c r="A1118" s="1"/>
      <c r="B1118" s="7" t="s">
        <v>23</v>
      </c>
      <c r="C1118" s="7">
        <v>1197831</v>
      </c>
      <c r="D1118" s="8">
        <v>44348</v>
      </c>
      <c r="E1118" s="7" t="s">
        <v>24</v>
      </c>
      <c r="F1118" s="7" t="s">
        <v>57</v>
      </c>
      <c r="G1118" s="7" t="s">
        <v>58</v>
      </c>
      <c r="H1118" s="7" t="s">
        <v>19</v>
      </c>
      <c r="I1118" s="9">
        <v>0.45</v>
      </c>
      <c r="J1118" s="10">
        <v>6500</v>
      </c>
      <c r="K1118" s="11">
        <f t="shared" si="34"/>
        <v>2925</v>
      </c>
      <c r="L1118" s="11">
        <f t="shared" si="35"/>
        <v>1316.2499999999998</v>
      </c>
      <c r="M1118" s="12">
        <v>0.44999999999999996</v>
      </c>
      <c r="O1118" s="17"/>
      <c r="P1118" s="18"/>
      <c r="Q1118" s="13"/>
      <c r="R1118" s="14"/>
    </row>
    <row r="1119" spans="1:18" ht="15.75" customHeight="1" x14ac:dyDescent="0.25">
      <c r="A1119" s="1"/>
      <c r="B1119" s="7" t="s">
        <v>23</v>
      </c>
      <c r="C1119" s="7">
        <v>1197831</v>
      </c>
      <c r="D1119" s="8">
        <v>44348</v>
      </c>
      <c r="E1119" s="7" t="s">
        <v>24</v>
      </c>
      <c r="F1119" s="7" t="s">
        <v>57</v>
      </c>
      <c r="G1119" s="7" t="s">
        <v>58</v>
      </c>
      <c r="H1119" s="7" t="s">
        <v>20</v>
      </c>
      <c r="I1119" s="9">
        <v>0.45</v>
      </c>
      <c r="J1119" s="10">
        <v>6000</v>
      </c>
      <c r="K1119" s="11">
        <f t="shared" si="34"/>
        <v>2700</v>
      </c>
      <c r="L1119" s="11">
        <f t="shared" si="35"/>
        <v>1485.0000000000002</v>
      </c>
      <c r="M1119" s="12">
        <v>0.55000000000000004</v>
      </c>
      <c r="O1119" s="17"/>
      <c r="P1119" s="18"/>
      <c r="Q1119" s="13"/>
      <c r="R1119" s="14"/>
    </row>
    <row r="1120" spans="1:18" ht="15.75" customHeight="1" x14ac:dyDescent="0.25">
      <c r="A1120" s="1"/>
      <c r="B1120" s="7" t="s">
        <v>23</v>
      </c>
      <c r="C1120" s="7">
        <v>1197831</v>
      </c>
      <c r="D1120" s="8">
        <v>44348</v>
      </c>
      <c r="E1120" s="7" t="s">
        <v>24</v>
      </c>
      <c r="F1120" s="7" t="s">
        <v>57</v>
      </c>
      <c r="G1120" s="7" t="s">
        <v>58</v>
      </c>
      <c r="H1120" s="7" t="s">
        <v>21</v>
      </c>
      <c r="I1120" s="9">
        <v>0.5</v>
      </c>
      <c r="J1120" s="10">
        <v>5000</v>
      </c>
      <c r="K1120" s="11">
        <f t="shared" si="34"/>
        <v>2500</v>
      </c>
      <c r="L1120" s="11">
        <f t="shared" si="35"/>
        <v>999.99999999999989</v>
      </c>
      <c r="M1120" s="12">
        <v>0.39999999999999997</v>
      </c>
      <c r="O1120" s="17"/>
      <c r="P1120" s="18"/>
      <c r="Q1120" s="13"/>
      <c r="R1120" s="14"/>
    </row>
    <row r="1121" spans="1:18" ht="15.75" customHeight="1" x14ac:dyDescent="0.25">
      <c r="A1121" s="1"/>
      <c r="B1121" s="7" t="s">
        <v>23</v>
      </c>
      <c r="C1121" s="7">
        <v>1197831</v>
      </c>
      <c r="D1121" s="8">
        <v>44348</v>
      </c>
      <c r="E1121" s="7" t="s">
        <v>24</v>
      </c>
      <c r="F1121" s="7" t="s">
        <v>57</v>
      </c>
      <c r="G1121" s="7" t="s">
        <v>58</v>
      </c>
      <c r="H1121" s="7" t="s">
        <v>22</v>
      </c>
      <c r="I1121" s="9">
        <v>0.55000000000000004</v>
      </c>
      <c r="J1121" s="10">
        <v>8750</v>
      </c>
      <c r="K1121" s="11">
        <f t="shared" si="34"/>
        <v>4812.5</v>
      </c>
      <c r="L1121" s="11">
        <f t="shared" si="35"/>
        <v>2887.5000000000005</v>
      </c>
      <c r="M1121" s="12">
        <v>0.60000000000000009</v>
      </c>
      <c r="O1121" s="17"/>
      <c r="P1121" s="18"/>
      <c r="Q1121" s="13"/>
      <c r="R1121" s="14"/>
    </row>
    <row r="1122" spans="1:18" ht="15.75" customHeight="1" x14ac:dyDescent="0.25">
      <c r="A1122" s="1"/>
      <c r="B1122" s="7" t="s">
        <v>23</v>
      </c>
      <c r="C1122" s="7">
        <v>1197831</v>
      </c>
      <c r="D1122" s="8">
        <v>44380</v>
      </c>
      <c r="E1122" s="7" t="s">
        <v>24</v>
      </c>
      <c r="F1122" s="7" t="s">
        <v>57</v>
      </c>
      <c r="G1122" s="7" t="s">
        <v>58</v>
      </c>
      <c r="H1122" s="7" t="s">
        <v>17</v>
      </c>
      <c r="I1122" s="9">
        <v>0.45</v>
      </c>
      <c r="J1122" s="10">
        <v>8250</v>
      </c>
      <c r="K1122" s="11">
        <f t="shared" si="34"/>
        <v>3712.5</v>
      </c>
      <c r="L1122" s="11">
        <f t="shared" si="35"/>
        <v>1856.2499999999998</v>
      </c>
      <c r="M1122" s="12">
        <v>0.49999999999999994</v>
      </c>
      <c r="O1122" s="17"/>
      <c r="P1122" s="18"/>
      <c r="Q1122" s="13"/>
      <c r="R1122" s="14"/>
    </row>
    <row r="1123" spans="1:18" ht="15.75" customHeight="1" x14ac:dyDescent="0.25">
      <c r="A1123" s="1"/>
      <c r="B1123" s="7" t="s">
        <v>23</v>
      </c>
      <c r="C1123" s="7">
        <v>1197831</v>
      </c>
      <c r="D1123" s="8">
        <v>44380</v>
      </c>
      <c r="E1123" s="7" t="s">
        <v>24</v>
      </c>
      <c r="F1123" s="7" t="s">
        <v>57</v>
      </c>
      <c r="G1123" s="7" t="s">
        <v>58</v>
      </c>
      <c r="H1123" s="7" t="s">
        <v>18</v>
      </c>
      <c r="I1123" s="9">
        <v>0.5</v>
      </c>
      <c r="J1123" s="10">
        <v>8250</v>
      </c>
      <c r="K1123" s="11">
        <f t="shared" si="34"/>
        <v>4125</v>
      </c>
      <c r="L1123" s="11">
        <f t="shared" si="35"/>
        <v>2062.4999999999995</v>
      </c>
      <c r="M1123" s="12">
        <v>0.49999999999999994</v>
      </c>
      <c r="O1123" s="17"/>
      <c r="P1123" s="18"/>
      <c r="Q1123" s="13"/>
      <c r="R1123" s="14"/>
    </row>
    <row r="1124" spans="1:18" ht="15.75" customHeight="1" x14ac:dyDescent="0.25">
      <c r="A1124" s="1"/>
      <c r="B1124" s="7" t="s">
        <v>23</v>
      </c>
      <c r="C1124" s="7">
        <v>1197831</v>
      </c>
      <c r="D1124" s="8">
        <v>44380</v>
      </c>
      <c r="E1124" s="7" t="s">
        <v>24</v>
      </c>
      <c r="F1124" s="7" t="s">
        <v>57</v>
      </c>
      <c r="G1124" s="7" t="s">
        <v>58</v>
      </c>
      <c r="H1124" s="7" t="s">
        <v>19</v>
      </c>
      <c r="I1124" s="9">
        <v>0.45</v>
      </c>
      <c r="J1124" s="10">
        <v>9750</v>
      </c>
      <c r="K1124" s="11">
        <f t="shared" si="34"/>
        <v>4387.5</v>
      </c>
      <c r="L1124" s="11">
        <f t="shared" si="35"/>
        <v>2193.7499999999995</v>
      </c>
      <c r="M1124" s="12">
        <v>0.49999999999999994</v>
      </c>
      <c r="O1124" s="17"/>
      <c r="P1124" s="18"/>
      <c r="Q1124" s="13"/>
      <c r="R1124" s="14"/>
    </row>
    <row r="1125" spans="1:18" ht="15.75" customHeight="1" x14ac:dyDescent="0.25">
      <c r="A1125" s="1"/>
      <c r="B1125" s="7" t="s">
        <v>23</v>
      </c>
      <c r="C1125" s="7">
        <v>1197831</v>
      </c>
      <c r="D1125" s="8">
        <v>44380</v>
      </c>
      <c r="E1125" s="7" t="s">
        <v>24</v>
      </c>
      <c r="F1125" s="7" t="s">
        <v>57</v>
      </c>
      <c r="G1125" s="7" t="s">
        <v>58</v>
      </c>
      <c r="H1125" s="7" t="s">
        <v>20</v>
      </c>
      <c r="I1125" s="9">
        <v>0.45</v>
      </c>
      <c r="J1125" s="10">
        <v>5750</v>
      </c>
      <c r="K1125" s="11">
        <f t="shared" si="34"/>
        <v>2587.5</v>
      </c>
      <c r="L1125" s="11">
        <f t="shared" si="35"/>
        <v>1552.5000000000002</v>
      </c>
      <c r="M1125" s="12">
        <v>0.60000000000000009</v>
      </c>
      <c r="O1125" s="17"/>
      <c r="P1125" s="18"/>
      <c r="Q1125" s="13"/>
      <c r="R1125" s="14"/>
    </row>
    <row r="1126" spans="1:18" ht="15.75" customHeight="1" x14ac:dyDescent="0.25">
      <c r="A1126" s="1"/>
      <c r="B1126" s="7" t="s">
        <v>23</v>
      </c>
      <c r="C1126" s="7">
        <v>1197831</v>
      </c>
      <c r="D1126" s="8">
        <v>44380</v>
      </c>
      <c r="E1126" s="7" t="s">
        <v>24</v>
      </c>
      <c r="F1126" s="7" t="s">
        <v>57</v>
      </c>
      <c r="G1126" s="7" t="s">
        <v>58</v>
      </c>
      <c r="H1126" s="7" t="s">
        <v>21</v>
      </c>
      <c r="I1126" s="9">
        <v>0.5</v>
      </c>
      <c r="J1126" s="10">
        <v>5250</v>
      </c>
      <c r="K1126" s="11">
        <f t="shared" si="34"/>
        <v>2625</v>
      </c>
      <c r="L1126" s="11">
        <f t="shared" si="35"/>
        <v>1181.2499999999998</v>
      </c>
      <c r="M1126" s="12">
        <v>0.44999999999999996</v>
      </c>
      <c r="O1126" s="17"/>
      <c r="P1126" s="18"/>
      <c r="Q1126" s="13"/>
      <c r="R1126" s="14"/>
    </row>
    <row r="1127" spans="1:18" ht="15.75" customHeight="1" x14ac:dyDescent="0.25">
      <c r="A1127" s="1"/>
      <c r="B1127" s="7" t="s">
        <v>23</v>
      </c>
      <c r="C1127" s="7">
        <v>1197831</v>
      </c>
      <c r="D1127" s="8">
        <v>44380</v>
      </c>
      <c r="E1127" s="7" t="s">
        <v>24</v>
      </c>
      <c r="F1127" s="7" t="s">
        <v>57</v>
      </c>
      <c r="G1127" s="7" t="s">
        <v>58</v>
      </c>
      <c r="H1127" s="7" t="s">
        <v>22</v>
      </c>
      <c r="I1127" s="9">
        <v>0.6</v>
      </c>
      <c r="J1127" s="10">
        <v>8000</v>
      </c>
      <c r="K1127" s="11">
        <f t="shared" si="34"/>
        <v>4800</v>
      </c>
      <c r="L1127" s="11">
        <f t="shared" si="35"/>
        <v>3120.0000000000005</v>
      </c>
      <c r="M1127" s="12">
        <v>0.65000000000000013</v>
      </c>
      <c r="O1127" s="17"/>
      <c r="P1127" s="18"/>
      <c r="Q1127" s="13"/>
      <c r="R1127" s="14"/>
    </row>
    <row r="1128" spans="1:18" ht="15.75" customHeight="1" x14ac:dyDescent="0.25">
      <c r="A1128" s="1"/>
      <c r="B1128" s="7" t="s">
        <v>23</v>
      </c>
      <c r="C1128" s="7">
        <v>1197831</v>
      </c>
      <c r="D1128" s="8">
        <v>44413</v>
      </c>
      <c r="E1128" s="7" t="s">
        <v>24</v>
      </c>
      <c r="F1128" s="7" t="s">
        <v>57</v>
      </c>
      <c r="G1128" s="7" t="s">
        <v>58</v>
      </c>
      <c r="H1128" s="7" t="s">
        <v>17</v>
      </c>
      <c r="I1128" s="9">
        <v>0.4</v>
      </c>
      <c r="J1128" s="10">
        <v>7500</v>
      </c>
      <c r="K1128" s="11">
        <f t="shared" si="34"/>
        <v>3000</v>
      </c>
      <c r="L1128" s="11">
        <f t="shared" si="35"/>
        <v>1499.9999999999998</v>
      </c>
      <c r="M1128" s="12">
        <v>0.49999999999999994</v>
      </c>
      <c r="O1128" s="17"/>
      <c r="P1128" s="18"/>
      <c r="Q1128" s="13"/>
      <c r="R1128" s="14"/>
    </row>
    <row r="1129" spans="1:18" ht="15.75" customHeight="1" x14ac:dyDescent="0.25">
      <c r="A1129" s="1"/>
      <c r="B1129" s="7" t="s">
        <v>23</v>
      </c>
      <c r="C1129" s="7">
        <v>1197831</v>
      </c>
      <c r="D1129" s="8">
        <v>44413</v>
      </c>
      <c r="E1129" s="7" t="s">
        <v>24</v>
      </c>
      <c r="F1129" s="7" t="s">
        <v>57</v>
      </c>
      <c r="G1129" s="7" t="s">
        <v>58</v>
      </c>
      <c r="H1129" s="7" t="s">
        <v>18</v>
      </c>
      <c r="I1129" s="9">
        <v>0.55000000000000004</v>
      </c>
      <c r="J1129" s="10">
        <v>7500</v>
      </c>
      <c r="K1129" s="11">
        <f t="shared" si="34"/>
        <v>4125</v>
      </c>
      <c r="L1129" s="11">
        <f t="shared" si="35"/>
        <v>2062.4999999999995</v>
      </c>
      <c r="M1129" s="12">
        <v>0.49999999999999994</v>
      </c>
      <c r="O1129" s="17"/>
      <c r="P1129" s="18"/>
      <c r="Q1129" s="13"/>
      <c r="R1129" s="14"/>
    </row>
    <row r="1130" spans="1:18" ht="15.75" customHeight="1" x14ac:dyDescent="0.25">
      <c r="A1130" s="1"/>
      <c r="B1130" s="7" t="s">
        <v>23</v>
      </c>
      <c r="C1130" s="7">
        <v>1197831</v>
      </c>
      <c r="D1130" s="8">
        <v>44413</v>
      </c>
      <c r="E1130" s="7" t="s">
        <v>24</v>
      </c>
      <c r="F1130" s="7" t="s">
        <v>57</v>
      </c>
      <c r="G1130" s="7" t="s">
        <v>58</v>
      </c>
      <c r="H1130" s="7" t="s">
        <v>19</v>
      </c>
      <c r="I1130" s="9">
        <v>0.55000000000000004</v>
      </c>
      <c r="J1130" s="10">
        <v>9250</v>
      </c>
      <c r="K1130" s="11">
        <f t="shared" si="34"/>
        <v>5087.5</v>
      </c>
      <c r="L1130" s="11">
        <f t="shared" si="35"/>
        <v>2543.7499999999995</v>
      </c>
      <c r="M1130" s="12">
        <v>0.49999999999999994</v>
      </c>
      <c r="O1130" s="17"/>
      <c r="P1130" s="18"/>
      <c r="Q1130" s="13"/>
      <c r="R1130" s="14"/>
    </row>
    <row r="1131" spans="1:18" ht="15.75" customHeight="1" x14ac:dyDescent="0.25">
      <c r="A1131" s="1"/>
      <c r="B1131" s="7" t="s">
        <v>23</v>
      </c>
      <c r="C1131" s="7">
        <v>1197831</v>
      </c>
      <c r="D1131" s="8">
        <v>44413</v>
      </c>
      <c r="E1131" s="7" t="s">
        <v>24</v>
      </c>
      <c r="F1131" s="7" t="s">
        <v>57</v>
      </c>
      <c r="G1131" s="7" t="s">
        <v>58</v>
      </c>
      <c r="H1131" s="7" t="s">
        <v>20</v>
      </c>
      <c r="I1131" s="9">
        <v>0.5</v>
      </c>
      <c r="J1131" s="10">
        <v>4250</v>
      </c>
      <c r="K1131" s="11">
        <f t="shared" si="34"/>
        <v>2125</v>
      </c>
      <c r="L1131" s="11">
        <f t="shared" si="35"/>
        <v>1275.0000000000002</v>
      </c>
      <c r="M1131" s="12">
        <v>0.60000000000000009</v>
      </c>
      <c r="O1131" s="17"/>
      <c r="P1131" s="18"/>
      <c r="Q1131" s="13"/>
      <c r="R1131" s="14"/>
    </row>
    <row r="1132" spans="1:18" ht="15.75" customHeight="1" x14ac:dyDescent="0.25">
      <c r="A1132" s="1"/>
      <c r="B1132" s="7" t="s">
        <v>23</v>
      </c>
      <c r="C1132" s="7">
        <v>1197831</v>
      </c>
      <c r="D1132" s="8">
        <v>44413</v>
      </c>
      <c r="E1132" s="7" t="s">
        <v>24</v>
      </c>
      <c r="F1132" s="7" t="s">
        <v>57</v>
      </c>
      <c r="G1132" s="7" t="s">
        <v>58</v>
      </c>
      <c r="H1132" s="7" t="s">
        <v>21</v>
      </c>
      <c r="I1132" s="9">
        <v>0.55000000000000004</v>
      </c>
      <c r="J1132" s="10">
        <v>4250</v>
      </c>
      <c r="K1132" s="11">
        <f t="shared" si="34"/>
        <v>2337.5</v>
      </c>
      <c r="L1132" s="11">
        <f t="shared" si="35"/>
        <v>1051.875</v>
      </c>
      <c r="M1132" s="12">
        <v>0.44999999999999996</v>
      </c>
      <c r="O1132" s="17"/>
      <c r="P1132" s="18"/>
      <c r="Q1132" s="13"/>
      <c r="R1132" s="14"/>
    </row>
    <row r="1133" spans="1:18" ht="15.75" customHeight="1" x14ac:dyDescent="0.25">
      <c r="A1133" s="1"/>
      <c r="B1133" s="7" t="s">
        <v>23</v>
      </c>
      <c r="C1133" s="7">
        <v>1197831</v>
      </c>
      <c r="D1133" s="8">
        <v>44413</v>
      </c>
      <c r="E1133" s="7" t="s">
        <v>24</v>
      </c>
      <c r="F1133" s="7" t="s">
        <v>57</v>
      </c>
      <c r="G1133" s="7" t="s">
        <v>58</v>
      </c>
      <c r="H1133" s="7" t="s">
        <v>22</v>
      </c>
      <c r="I1133" s="9">
        <v>0.6</v>
      </c>
      <c r="J1133" s="10">
        <v>6750</v>
      </c>
      <c r="K1133" s="11">
        <f t="shared" si="34"/>
        <v>4050</v>
      </c>
      <c r="L1133" s="11">
        <f t="shared" si="35"/>
        <v>2632.5000000000005</v>
      </c>
      <c r="M1133" s="12">
        <v>0.65000000000000013</v>
      </c>
      <c r="O1133" s="17"/>
      <c r="P1133" s="18"/>
      <c r="Q1133" s="13"/>
      <c r="R1133" s="14"/>
    </row>
    <row r="1134" spans="1:18" ht="15.75" customHeight="1" x14ac:dyDescent="0.25">
      <c r="A1134" s="1"/>
      <c r="B1134" s="7" t="s">
        <v>23</v>
      </c>
      <c r="C1134" s="7">
        <v>1197831</v>
      </c>
      <c r="D1134" s="8">
        <v>44441</v>
      </c>
      <c r="E1134" s="7" t="s">
        <v>24</v>
      </c>
      <c r="F1134" s="7" t="s">
        <v>57</v>
      </c>
      <c r="G1134" s="7" t="s">
        <v>58</v>
      </c>
      <c r="H1134" s="7" t="s">
        <v>17</v>
      </c>
      <c r="I1134" s="9">
        <v>0.55000000000000004</v>
      </c>
      <c r="J1134" s="10">
        <v>6250</v>
      </c>
      <c r="K1134" s="11">
        <f t="shared" si="34"/>
        <v>3437.5000000000005</v>
      </c>
      <c r="L1134" s="11">
        <f t="shared" si="35"/>
        <v>1718.75</v>
      </c>
      <c r="M1134" s="12">
        <v>0.49999999999999994</v>
      </c>
      <c r="O1134" s="17"/>
      <c r="P1134" s="18"/>
      <c r="Q1134" s="13"/>
      <c r="R1134" s="14"/>
    </row>
    <row r="1135" spans="1:18" ht="15.75" customHeight="1" x14ac:dyDescent="0.25">
      <c r="A1135" s="1"/>
      <c r="B1135" s="7" t="s">
        <v>23</v>
      </c>
      <c r="C1135" s="7">
        <v>1197831</v>
      </c>
      <c r="D1135" s="8">
        <v>44441</v>
      </c>
      <c r="E1135" s="7" t="s">
        <v>24</v>
      </c>
      <c r="F1135" s="7" t="s">
        <v>57</v>
      </c>
      <c r="G1135" s="7" t="s">
        <v>58</v>
      </c>
      <c r="H1135" s="7" t="s">
        <v>18</v>
      </c>
      <c r="I1135" s="9">
        <v>0.55000000000000004</v>
      </c>
      <c r="J1135" s="10">
        <v>5750</v>
      </c>
      <c r="K1135" s="11">
        <f t="shared" si="34"/>
        <v>3162.5000000000005</v>
      </c>
      <c r="L1135" s="11">
        <f t="shared" si="35"/>
        <v>1581.25</v>
      </c>
      <c r="M1135" s="12">
        <v>0.49999999999999994</v>
      </c>
      <c r="O1135" s="17"/>
      <c r="P1135" s="18"/>
      <c r="Q1135" s="13"/>
      <c r="R1135" s="14"/>
    </row>
    <row r="1136" spans="1:18" ht="15.75" customHeight="1" x14ac:dyDescent="0.25">
      <c r="A1136" s="1"/>
      <c r="B1136" s="7" t="s">
        <v>23</v>
      </c>
      <c r="C1136" s="7">
        <v>1197831</v>
      </c>
      <c r="D1136" s="8">
        <v>44441</v>
      </c>
      <c r="E1136" s="7" t="s">
        <v>24</v>
      </c>
      <c r="F1136" s="7" t="s">
        <v>57</v>
      </c>
      <c r="G1136" s="7" t="s">
        <v>58</v>
      </c>
      <c r="H1136" s="7" t="s">
        <v>19</v>
      </c>
      <c r="I1136" s="9">
        <v>0.6</v>
      </c>
      <c r="J1136" s="10">
        <v>6250</v>
      </c>
      <c r="K1136" s="11">
        <f t="shared" si="34"/>
        <v>3750</v>
      </c>
      <c r="L1136" s="11">
        <f t="shared" si="35"/>
        <v>1874.9999999999998</v>
      </c>
      <c r="M1136" s="12">
        <v>0.49999999999999994</v>
      </c>
      <c r="O1136" s="17"/>
      <c r="P1136" s="18"/>
      <c r="Q1136" s="13"/>
      <c r="R1136" s="14"/>
    </row>
    <row r="1137" spans="1:18" ht="15.75" customHeight="1" x14ac:dyDescent="0.25">
      <c r="A1137" s="1"/>
      <c r="B1137" s="7" t="s">
        <v>23</v>
      </c>
      <c r="C1137" s="7">
        <v>1197831</v>
      </c>
      <c r="D1137" s="8">
        <v>44441</v>
      </c>
      <c r="E1137" s="7" t="s">
        <v>24</v>
      </c>
      <c r="F1137" s="7" t="s">
        <v>57</v>
      </c>
      <c r="G1137" s="7" t="s">
        <v>58</v>
      </c>
      <c r="H1137" s="7" t="s">
        <v>20</v>
      </c>
      <c r="I1137" s="9">
        <v>0.6</v>
      </c>
      <c r="J1137" s="10">
        <v>3500</v>
      </c>
      <c r="K1137" s="11">
        <f t="shared" si="34"/>
        <v>2100</v>
      </c>
      <c r="L1137" s="11">
        <f t="shared" si="35"/>
        <v>1260.0000000000002</v>
      </c>
      <c r="M1137" s="12">
        <v>0.60000000000000009</v>
      </c>
      <c r="O1137" s="17"/>
      <c r="P1137" s="18"/>
      <c r="Q1137" s="13"/>
      <c r="R1137" s="14"/>
    </row>
    <row r="1138" spans="1:18" ht="15.75" customHeight="1" x14ac:dyDescent="0.25">
      <c r="A1138" s="1"/>
      <c r="B1138" s="7" t="s">
        <v>23</v>
      </c>
      <c r="C1138" s="7">
        <v>1197831</v>
      </c>
      <c r="D1138" s="8">
        <v>44441</v>
      </c>
      <c r="E1138" s="7" t="s">
        <v>24</v>
      </c>
      <c r="F1138" s="7" t="s">
        <v>57</v>
      </c>
      <c r="G1138" s="7" t="s">
        <v>58</v>
      </c>
      <c r="H1138" s="7" t="s">
        <v>21</v>
      </c>
      <c r="I1138" s="9">
        <v>0.45</v>
      </c>
      <c r="J1138" s="10">
        <v>3500</v>
      </c>
      <c r="K1138" s="11">
        <f t="shared" si="34"/>
        <v>1575</v>
      </c>
      <c r="L1138" s="11">
        <f t="shared" si="35"/>
        <v>708.74999999999989</v>
      </c>
      <c r="M1138" s="12">
        <v>0.44999999999999996</v>
      </c>
      <c r="O1138" s="17"/>
      <c r="P1138" s="18"/>
      <c r="Q1138" s="13"/>
      <c r="R1138" s="14"/>
    </row>
    <row r="1139" spans="1:18" ht="15.75" customHeight="1" x14ac:dyDescent="0.25">
      <c r="A1139" s="1"/>
      <c r="B1139" s="7" t="s">
        <v>23</v>
      </c>
      <c r="C1139" s="7">
        <v>1197831</v>
      </c>
      <c r="D1139" s="8">
        <v>44441</v>
      </c>
      <c r="E1139" s="7" t="s">
        <v>24</v>
      </c>
      <c r="F1139" s="7" t="s">
        <v>57</v>
      </c>
      <c r="G1139" s="7" t="s">
        <v>58</v>
      </c>
      <c r="H1139" s="7" t="s">
        <v>22</v>
      </c>
      <c r="I1139" s="9">
        <v>0.4</v>
      </c>
      <c r="J1139" s="10">
        <v>5750</v>
      </c>
      <c r="K1139" s="11">
        <f t="shared" si="34"/>
        <v>2300</v>
      </c>
      <c r="L1139" s="11">
        <f t="shared" si="35"/>
        <v>1495.0000000000002</v>
      </c>
      <c r="M1139" s="12">
        <v>0.65000000000000013</v>
      </c>
      <c r="O1139" s="17"/>
      <c r="P1139" s="18"/>
      <c r="Q1139" s="13"/>
      <c r="R1139" s="14"/>
    </row>
    <row r="1140" spans="1:18" ht="15.75" customHeight="1" x14ac:dyDescent="0.25">
      <c r="A1140" s="1"/>
      <c r="B1140" s="7" t="s">
        <v>23</v>
      </c>
      <c r="C1140" s="7">
        <v>1197831</v>
      </c>
      <c r="D1140" s="8">
        <v>44470</v>
      </c>
      <c r="E1140" s="7" t="s">
        <v>24</v>
      </c>
      <c r="F1140" s="7" t="s">
        <v>57</v>
      </c>
      <c r="G1140" s="7" t="s">
        <v>58</v>
      </c>
      <c r="H1140" s="7" t="s">
        <v>17</v>
      </c>
      <c r="I1140" s="9">
        <v>0.30000000000000004</v>
      </c>
      <c r="J1140" s="10">
        <v>5250</v>
      </c>
      <c r="K1140" s="11">
        <f t="shared" si="34"/>
        <v>1575.0000000000002</v>
      </c>
      <c r="L1140" s="11">
        <f t="shared" si="35"/>
        <v>787.5</v>
      </c>
      <c r="M1140" s="12">
        <v>0.49999999999999994</v>
      </c>
      <c r="O1140" s="17"/>
      <c r="P1140" s="18"/>
      <c r="Q1140" s="13"/>
      <c r="R1140" s="14"/>
    </row>
    <row r="1141" spans="1:18" ht="15.75" customHeight="1" x14ac:dyDescent="0.25">
      <c r="A1141" s="1"/>
      <c r="B1141" s="7" t="s">
        <v>23</v>
      </c>
      <c r="C1141" s="7">
        <v>1197831</v>
      </c>
      <c r="D1141" s="8">
        <v>44470</v>
      </c>
      <c r="E1141" s="7" t="s">
        <v>24</v>
      </c>
      <c r="F1141" s="7" t="s">
        <v>57</v>
      </c>
      <c r="G1141" s="7" t="s">
        <v>58</v>
      </c>
      <c r="H1141" s="7" t="s">
        <v>18</v>
      </c>
      <c r="I1141" s="9">
        <v>0.30000000000000004</v>
      </c>
      <c r="J1141" s="10">
        <v>5250</v>
      </c>
      <c r="K1141" s="11">
        <f t="shared" si="34"/>
        <v>1575.0000000000002</v>
      </c>
      <c r="L1141" s="11">
        <f t="shared" si="35"/>
        <v>787.5</v>
      </c>
      <c r="M1141" s="12">
        <v>0.49999999999999994</v>
      </c>
      <c r="O1141" s="17"/>
      <c r="P1141" s="18"/>
      <c r="Q1141" s="13"/>
      <c r="R1141" s="14"/>
    </row>
    <row r="1142" spans="1:18" ht="15.75" customHeight="1" x14ac:dyDescent="0.25">
      <c r="A1142" s="1"/>
      <c r="B1142" s="7" t="s">
        <v>23</v>
      </c>
      <c r="C1142" s="7">
        <v>1197831</v>
      </c>
      <c r="D1142" s="8">
        <v>44470</v>
      </c>
      <c r="E1142" s="7" t="s">
        <v>24</v>
      </c>
      <c r="F1142" s="7" t="s">
        <v>57</v>
      </c>
      <c r="G1142" s="7" t="s">
        <v>58</v>
      </c>
      <c r="H1142" s="7" t="s">
        <v>19</v>
      </c>
      <c r="I1142" s="9">
        <v>0.35000000000000003</v>
      </c>
      <c r="J1142" s="10">
        <v>4750</v>
      </c>
      <c r="K1142" s="11">
        <f t="shared" si="34"/>
        <v>1662.5000000000002</v>
      </c>
      <c r="L1142" s="11">
        <f t="shared" si="35"/>
        <v>831.25</v>
      </c>
      <c r="M1142" s="12">
        <v>0.49999999999999994</v>
      </c>
      <c r="O1142" s="17"/>
      <c r="P1142" s="18"/>
      <c r="Q1142" s="13"/>
      <c r="R1142" s="14"/>
    </row>
    <row r="1143" spans="1:18" ht="15.75" customHeight="1" x14ac:dyDescent="0.25">
      <c r="A1143" s="1"/>
      <c r="B1143" s="7" t="s">
        <v>23</v>
      </c>
      <c r="C1143" s="7">
        <v>1197831</v>
      </c>
      <c r="D1143" s="8">
        <v>44470</v>
      </c>
      <c r="E1143" s="7" t="s">
        <v>24</v>
      </c>
      <c r="F1143" s="7" t="s">
        <v>57</v>
      </c>
      <c r="G1143" s="7" t="s">
        <v>58</v>
      </c>
      <c r="H1143" s="7" t="s">
        <v>20</v>
      </c>
      <c r="I1143" s="9">
        <v>0.35000000000000003</v>
      </c>
      <c r="J1143" s="10">
        <v>3250</v>
      </c>
      <c r="K1143" s="11">
        <f t="shared" si="34"/>
        <v>1137.5</v>
      </c>
      <c r="L1143" s="11">
        <f t="shared" si="35"/>
        <v>682.50000000000011</v>
      </c>
      <c r="M1143" s="12">
        <v>0.60000000000000009</v>
      </c>
      <c r="O1143" s="17"/>
      <c r="P1143" s="18"/>
      <c r="Q1143" s="13"/>
      <c r="R1143" s="14"/>
    </row>
    <row r="1144" spans="1:18" ht="15.75" customHeight="1" x14ac:dyDescent="0.25">
      <c r="A1144" s="1"/>
      <c r="B1144" s="7" t="s">
        <v>23</v>
      </c>
      <c r="C1144" s="7">
        <v>1197831</v>
      </c>
      <c r="D1144" s="8">
        <v>44470</v>
      </c>
      <c r="E1144" s="7" t="s">
        <v>24</v>
      </c>
      <c r="F1144" s="7" t="s">
        <v>57</v>
      </c>
      <c r="G1144" s="7" t="s">
        <v>58</v>
      </c>
      <c r="H1144" s="7" t="s">
        <v>21</v>
      </c>
      <c r="I1144" s="9">
        <v>0.30000000000000004</v>
      </c>
      <c r="J1144" s="10">
        <v>3000</v>
      </c>
      <c r="K1144" s="11">
        <f t="shared" si="34"/>
        <v>900.00000000000011</v>
      </c>
      <c r="L1144" s="11">
        <f t="shared" si="35"/>
        <v>405</v>
      </c>
      <c r="M1144" s="12">
        <v>0.44999999999999996</v>
      </c>
      <c r="O1144" s="17"/>
      <c r="P1144" s="18"/>
      <c r="Q1144" s="13"/>
      <c r="R1144" s="14"/>
    </row>
    <row r="1145" spans="1:18" ht="15.75" customHeight="1" x14ac:dyDescent="0.25">
      <c r="A1145" s="1"/>
      <c r="B1145" s="7" t="s">
        <v>23</v>
      </c>
      <c r="C1145" s="7">
        <v>1197831</v>
      </c>
      <c r="D1145" s="8">
        <v>44470</v>
      </c>
      <c r="E1145" s="7" t="s">
        <v>24</v>
      </c>
      <c r="F1145" s="7" t="s">
        <v>57</v>
      </c>
      <c r="G1145" s="7" t="s">
        <v>58</v>
      </c>
      <c r="H1145" s="7" t="s">
        <v>22</v>
      </c>
      <c r="I1145" s="9">
        <v>0.4</v>
      </c>
      <c r="J1145" s="10">
        <v>4750</v>
      </c>
      <c r="K1145" s="11">
        <f t="shared" si="34"/>
        <v>1900</v>
      </c>
      <c r="L1145" s="11">
        <f t="shared" si="35"/>
        <v>1235.0000000000002</v>
      </c>
      <c r="M1145" s="12">
        <v>0.65000000000000013</v>
      </c>
      <c r="O1145" s="17"/>
      <c r="P1145" s="18"/>
      <c r="Q1145" s="13"/>
      <c r="R1145" s="14"/>
    </row>
    <row r="1146" spans="1:18" ht="15.75" customHeight="1" x14ac:dyDescent="0.25">
      <c r="A1146" s="1"/>
      <c r="B1146" s="7" t="s">
        <v>23</v>
      </c>
      <c r="C1146" s="7">
        <v>1197831</v>
      </c>
      <c r="D1146" s="8">
        <v>44502</v>
      </c>
      <c r="E1146" s="7" t="s">
        <v>24</v>
      </c>
      <c r="F1146" s="7" t="s">
        <v>57</v>
      </c>
      <c r="G1146" s="7" t="s">
        <v>58</v>
      </c>
      <c r="H1146" s="7" t="s">
        <v>17</v>
      </c>
      <c r="I1146" s="9">
        <v>0.20000000000000004</v>
      </c>
      <c r="J1146" s="10">
        <v>6250</v>
      </c>
      <c r="K1146" s="11">
        <f t="shared" si="34"/>
        <v>1250.0000000000002</v>
      </c>
      <c r="L1146" s="11">
        <f t="shared" si="35"/>
        <v>625</v>
      </c>
      <c r="M1146" s="12">
        <v>0.49999999999999994</v>
      </c>
      <c r="O1146" s="17"/>
      <c r="P1146" s="18"/>
      <c r="Q1146" s="13"/>
      <c r="R1146" s="14"/>
    </row>
    <row r="1147" spans="1:18" ht="15.75" customHeight="1" x14ac:dyDescent="0.25">
      <c r="A1147" s="1"/>
      <c r="B1147" s="7" t="s">
        <v>23</v>
      </c>
      <c r="C1147" s="7">
        <v>1197831</v>
      </c>
      <c r="D1147" s="8">
        <v>44502</v>
      </c>
      <c r="E1147" s="7" t="s">
        <v>24</v>
      </c>
      <c r="F1147" s="7" t="s">
        <v>57</v>
      </c>
      <c r="G1147" s="7" t="s">
        <v>58</v>
      </c>
      <c r="H1147" s="7" t="s">
        <v>18</v>
      </c>
      <c r="I1147" s="9">
        <v>0.20000000000000004</v>
      </c>
      <c r="J1147" s="10">
        <v>6250</v>
      </c>
      <c r="K1147" s="11">
        <f t="shared" si="34"/>
        <v>1250.0000000000002</v>
      </c>
      <c r="L1147" s="11">
        <f t="shared" si="35"/>
        <v>625</v>
      </c>
      <c r="M1147" s="12">
        <v>0.49999999999999994</v>
      </c>
      <c r="O1147" s="17"/>
      <c r="P1147" s="18"/>
      <c r="Q1147" s="13"/>
      <c r="R1147" s="14"/>
    </row>
    <row r="1148" spans="1:18" ht="15.75" customHeight="1" x14ac:dyDescent="0.25">
      <c r="A1148" s="1"/>
      <c r="B1148" s="7" t="s">
        <v>23</v>
      </c>
      <c r="C1148" s="7">
        <v>1197831</v>
      </c>
      <c r="D1148" s="8">
        <v>44502</v>
      </c>
      <c r="E1148" s="7" t="s">
        <v>24</v>
      </c>
      <c r="F1148" s="7" t="s">
        <v>57</v>
      </c>
      <c r="G1148" s="7" t="s">
        <v>58</v>
      </c>
      <c r="H1148" s="7" t="s">
        <v>19</v>
      </c>
      <c r="I1148" s="9">
        <v>0.45000000000000007</v>
      </c>
      <c r="J1148" s="10">
        <v>5750</v>
      </c>
      <c r="K1148" s="11">
        <f t="shared" si="34"/>
        <v>2587.5000000000005</v>
      </c>
      <c r="L1148" s="11">
        <f t="shared" si="35"/>
        <v>1293.75</v>
      </c>
      <c r="M1148" s="12">
        <v>0.49999999999999994</v>
      </c>
      <c r="O1148" s="17"/>
      <c r="P1148" s="18"/>
      <c r="Q1148" s="13"/>
      <c r="R1148" s="14"/>
    </row>
    <row r="1149" spans="1:18" ht="15.75" customHeight="1" x14ac:dyDescent="0.25">
      <c r="A1149" s="1"/>
      <c r="B1149" s="7" t="s">
        <v>23</v>
      </c>
      <c r="C1149" s="7">
        <v>1197831</v>
      </c>
      <c r="D1149" s="8">
        <v>44502</v>
      </c>
      <c r="E1149" s="7" t="s">
        <v>24</v>
      </c>
      <c r="F1149" s="7" t="s">
        <v>57</v>
      </c>
      <c r="G1149" s="7" t="s">
        <v>58</v>
      </c>
      <c r="H1149" s="7" t="s">
        <v>20</v>
      </c>
      <c r="I1149" s="9">
        <v>0.45000000000000007</v>
      </c>
      <c r="J1149" s="10">
        <v>4500</v>
      </c>
      <c r="K1149" s="11">
        <f t="shared" si="34"/>
        <v>2025.0000000000002</v>
      </c>
      <c r="L1149" s="11">
        <f t="shared" si="35"/>
        <v>1215.0000000000002</v>
      </c>
      <c r="M1149" s="12">
        <v>0.60000000000000009</v>
      </c>
      <c r="O1149" s="17"/>
      <c r="P1149" s="18"/>
      <c r="Q1149" s="13"/>
      <c r="R1149" s="14"/>
    </row>
    <row r="1150" spans="1:18" ht="15.75" customHeight="1" x14ac:dyDescent="0.25">
      <c r="A1150" s="1"/>
      <c r="B1150" s="7" t="s">
        <v>23</v>
      </c>
      <c r="C1150" s="7">
        <v>1197831</v>
      </c>
      <c r="D1150" s="8">
        <v>44502</v>
      </c>
      <c r="E1150" s="7" t="s">
        <v>24</v>
      </c>
      <c r="F1150" s="7" t="s">
        <v>57</v>
      </c>
      <c r="G1150" s="7" t="s">
        <v>58</v>
      </c>
      <c r="H1150" s="7" t="s">
        <v>21</v>
      </c>
      <c r="I1150" s="9">
        <v>0.49999999999999994</v>
      </c>
      <c r="J1150" s="10">
        <v>4250</v>
      </c>
      <c r="K1150" s="11">
        <f t="shared" si="34"/>
        <v>2124.9999999999995</v>
      </c>
      <c r="L1150" s="11">
        <f t="shared" si="35"/>
        <v>956.24999999999966</v>
      </c>
      <c r="M1150" s="12">
        <v>0.44999999999999996</v>
      </c>
      <c r="O1150" s="17"/>
      <c r="P1150" s="18"/>
      <c r="Q1150" s="13"/>
      <c r="R1150" s="14"/>
    </row>
    <row r="1151" spans="1:18" ht="15.75" customHeight="1" x14ac:dyDescent="0.25">
      <c r="A1151" s="1"/>
      <c r="B1151" s="7" t="s">
        <v>23</v>
      </c>
      <c r="C1151" s="7">
        <v>1197831</v>
      </c>
      <c r="D1151" s="8">
        <v>44502</v>
      </c>
      <c r="E1151" s="7" t="s">
        <v>24</v>
      </c>
      <c r="F1151" s="7" t="s">
        <v>57</v>
      </c>
      <c r="G1151" s="7" t="s">
        <v>58</v>
      </c>
      <c r="H1151" s="7" t="s">
        <v>22</v>
      </c>
      <c r="I1151" s="9">
        <v>0.6</v>
      </c>
      <c r="J1151" s="10">
        <v>6250</v>
      </c>
      <c r="K1151" s="11">
        <f t="shared" si="34"/>
        <v>3750</v>
      </c>
      <c r="L1151" s="11">
        <f t="shared" si="35"/>
        <v>2437.5000000000005</v>
      </c>
      <c r="M1151" s="12">
        <v>0.65000000000000013</v>
      </c>
      <c r="O1151" s="17"/>
      <c r="P1151" s="18"/>
      <c r="Q1151" s="13"/>
      <c r="R1151" s="14"/>
    </row>
    <row r="1152" spans="1:18" ht="15.75" customHeight="1" x14ac:dyDescent="0.25">
      <c r="A1152" s="1"/>
      <c r="B1152" s="7" t="s">
        <v>23</v>
      </c>
      <c r="C1152" s="7">
        <v>1197831</v>
      </c>
      <c r="D1152" s="8">
        <v>44531</v>
      </c>
      <c r="E1152" s="7" t="s">
        <v>24</v>
      </c>
      <c r="F1152" s="7" t="s">
        <v>57</v>
      </c>
      <c r="G1152" s="7" t="s">
        <v>58</v>
      </c>
      <c r="H1152" s="7" t="s">
        <v>17</v>
      </c>
      <c r="I1152" s="9">
        <v>0.6</v>
      </c>
      <c r="J1152" s="10">
        <v>7750</v>
      </c>
      <c r="K1152" s="11">
        <f t="shared" si="34"/>
        <v>4650</v>
      </c>
      <c r="L1152" s="11">
        <f t="shared" si="35"/>
        <v>2324.9999999999995</v>
      </c>
      <c r="M1152" s="12">
        <v>0.49999999999999994</v>
      </c>
      <c r="O1152" s="17"/>
      <c r="P1152" s="18"/>
      <c r="Q1152" s="13"/>
      <c r="R1152" s="14"/>
    </row>
    <row r="1153" spans="1:18" ht="15.75" customHeight="1" x14ac:dyDescent="0.25">
      <c r="A1153" s="1"/>
      <c r="B1153" s="7" t="s">
        <v>23</v>
      </c>
      <c r="C1153" s="7">
        <v>1197831</v>
      </c>
      <c r="D1153" s="8">
        <v>44531</v>
      </c>
      <c r="E1153" s="7" t="s">
        <v>24</v>
      </c>
      <c r="F1153" s="7" t="s">
        <v>57</v>
      </c>
      <c r="G1153" s="7" t="s">
        <v>58</v>
      </c>
      <c r="H1153" s="7" t="s">
        <v>18</v>
      </c>
      <c r="I1153" s="9">
        <v>0.6</v>
      </c>
      <c r="J1153" s="10">
        <v>7750</v>
      </c>
      <c r="K1153" s="11">
        <f t="shared" si="34"/>
        <v>4650</v>
      </c>
      <c r="L1153" s="11">
        <f t="shared" si="35"/>
        <v>2324.9999999999995</v>
      </c>
      <c r="M1153" s="12">
        <v>0.49999999999999994</v>
      </c>
      <c r="O1153" s="17"/>
      <c r="P1153" s="18"/>
      <c r="Q1153" s="13"/>
      <c r="R1153" s="14"/>
    </row>
    <row r="1154" spans="1:18" ht="15.75" customHeight="1" x14ac:dyDescent="0.25">
      <c r="A1154" s="1"/>
      <c r="B1154" s="7" t="s">
        <v>23</v>
      </c>
      <c r="C1154" s="7">
        <v>1197831</v>
      </c>
      <c r="D1154" s="8">
        <v>44531</v>
      </c>
      <c r="E1154" s="7" t="s">
        <v>24</v>
      </c>
      <c r="F1154" s="7" t="s">
        <v>57</v>
      </c>
      <c r="G1154" s="7" t="s">
        <v>58</v>
      </c>
      <c r="H1154" s="7" t="s">
        <v>19</v>
      </c>
      <c r="I1154" s="9">
        <v>0.65</v>
      </c>
      <c r="J1154" s="10">
        <v>7000</v>
      </c>
      <c r="K1154" s="11">
        <f t="shared" si="34"/>
        <v>4550</v>
      </c>
      <c r="L1154" s="11">
        <f t="shared" si="35"/>
        <v>2274.9999999999995</v>
      </c>
      <c r="M1154" s="12">
        <v>0.49999999999999994</v>
      </c>
      <c r="O1154" s="17"/>
      <c r="P1154" s="18"/>
      <c r="Q1154" s="13"/>
      <c r="R1154" s="14"/>
    </row>
    <row r="1155" spans="1:18" ht="15.75" customHeight="1" x14ac:dyDescent="0.25">
      <c r="A1155" s="1"/>
      <c r="B1155" s="7" t="s">
        <v>23</v>
      </c>
      <c r="C1155" s="7">
        <v>1197831</v>
      </c>
      <c r="D1155" s="8">
        <v>44531</v>
      </c>
      <c r="E1155" s="7" t="s">
        <v>24</v>
      </c>
      <c r="F1155" s="7" t="s">
        <v>57</v>
      </c>
      <c r="G1155" s="7" t="s">
        <v>58</v>
      </c>
      <c r="H1155" s="7" t="s">
        <v>20</v>
      </c>
      <c r="I1155" s="9">
        <v>0.65</v>
      </c>
      <c r="J1155" s="10">
        <v>5500</v>
      </c>
      <c r="K1155" s="11">
        <f t="shared" si="34"/>
        <v>3575</v>
      </c>
      <c r="L1155" s="11">
        <f t="shared" si="35"/>
        <v>2145.0000000000005</v>
      </c>
      <c r="M1155" s="12">
        <v>0.60000000000000009</v>
      </c>
      <c r="O1155" s="17"/>
      <c r="P1155" s="18"/>
      <c r="Q1155" s="13"/>
      <c r="R1155" s="14"/>
    </row>
    <row r="1156" spans="1:18" ht="15.75" customHeight="1" x14ac:dyDescent="0.25">
      <c r="A1156" s="1"/>
      <c r="B1156" s="7" t="s">
        <v>23</v>
      </c>
      <c r="C1156" s="7">
        <v>1197831</v>
      </c>
      <c r="D1156" s="8">
        <v>44531</v>
      </c>
      <c r="E1156" s="7" t="s">
        <v>24</v>
      </c>
      <c r="F1156" s="7" t="s">
        <v>57</v>
      </c>
      <c r="G1156" s="7" t="s">
        <v>58</v>
      </c>
      <c r="H1156" s="7" t="s">
        <v>21</v>
      </c>
      <c r="I1156" s="9">
        <v>0.6</v>
      </c>
      <c r="J1156" s="10">
        <v>5000</v>
      </c>
      <c r="K1156" s="11">
        <f t="shared" si="34"/>
        <v>3000</v>
      </c>
      <c r="L1156" s="11">
        <f t="shared" si="35"/>
        <v>1349.9999999999998</v>
      </c>
      <c r="M1156" s="12">
        <v>0.44999999999999996</v>
      </c>
      <c r="O1156" s="17"/>
      <c r="P1156" s="18"/>
      <c r="Q1156" s="13"/>
      <c r="R1156" s="14"/>
    </row>
    <row r="1157" spans="1:18" ht="15.75" customHeight="1" x14ac:dyDescent="0.25">
      <c r="A1157" s="1"/>
      <c r="B1157" s="7" t="s">
        <v>23</v>
      </c>
      <c r="C1157" s="7">
        <v>1197831</v>
      </c>
      <c r="D1157" s="8">
        <v>44531</v>
      </c>
      <c r="E1157" s="7" t="s">
        <v>24</v>
      </c>
      <c r="F1157" s="7" t="s">
        <v>57</v>
      </c>
      <c r="G1157" s="7" t="s">
        <v>58</v>
      </c>
      <c r="H1157" s="7" t="s">
        <v>22</v>
      </c>
      <c r="I1157" s="9">
        <v>0.70000000000000007</v>
      </c>
      <c r="J1157" s="10">
        <v>7500</v>
      </c>
      <c r="K1157" s="11">
        <f t="shared" si="34"/>
        <v>5250.0000000000009</v>
      </c>
      <c r="L1157" s="11">
        <f t="shared" si="35"/>
        <v>3412.5000000000014</v>
      </c>
      <c r="M1157" s="12">
        <v>0.65000000000000013</v>
      </c>
      <c r="O1157" s="17"/>
      <c r="P1157" s="18"/>
      <c r="Q1157" s="13"/>
      <c r="R1157" s="14"/>
    </row>
    <row r="1158" spans="1:18" ht="15.75" customHeight="1" x14ac:dyDescent="0.25">
      <c r="A1158" s="1" t="s">
        <v>39</v>
      </c>
      <c r="B1158" s="7" t="s">
        <v>14</v>
      </c>
      <c r="C1158" s="7">
        <v>1185732</v>
      </c>
      <c r="D1158" s="8">
        <v>44217</v>
      </c>
      <c r="E1158" s="7" t="s">
        <v>15</v>
      </c>
      <c r="F1158" s="7" t="s">
        <v>59</v>
      </c>
      <c r="G1158" s="7" t="s">
        <v>60</v>
      </c>
      <c r="H1158" s="7" t="s">
        <v>17</v>
      </c>
      <c r="I1158" s="9">
        <v>0.4</v>
      </c>
      <c r="J1158" s="10">
        <v>4500</v>
      </c>
      <c r="K1158" s="11">
        <f t="shared" ref="K1158:K1221" si="36">I1158*J1158</f>
        <v>1800</v>
      </c>
      <c r="L1158" s="11">
        <f t="shared" ref="L1158:L1221" si="37">K1158*M1158</f>
        <v>630</v>
      </c>
      <c r="M1158" s="12">
        <v>0.35</v>
      </c>
      <c r="O1158" s="17"/>
      <c r="P1158" s="18"/>
      <c r="Q1158" s="13"/>
      <c r="R1158" s="14"/>
    </row>
    <row r="1159" spans="1:18" ht="15.75" customHeight="1" x14ac:dyDescent="0.25">
      <c r="A1159" s="1"/>
      <c r="B1159" s="7" t="s">
        <v>14</v>
      </c>
      <c r="C1159" s="7">
        <v>1185732</v>
      </c>
      <c r="D1159" s="8">
        <v>44217</v>
      </c>
      <c r="E1159" s="7" t="s">
        <v>15</v>
      </c>
      <c r="F1159" s="7" t="s">
        <v>59</v>
      </c>
      <c r="G1159" s="7" t="s">
        <v>60</v>
      </c>
      <c r="H1159" s="7" t="s">
        <v>18</v>
      </c>
      <c r="I1159" s="9">
        <v>0.4</v>
      </c>
      <c r="J1159" s="10">
        <v>2500</v>
      </c>
      <c r="K1159" s="11">
        <f t="shared" si="36"/>
        <v>1000</v>
      </c>
      <c r="L1159" s="11">
        <f t="shared" si="37"/>
        <v>350</v>
      </c>
      <c r="M1159" s="12">
        <v>0.35</v>
      </c>
      <c r="O1159" s="17"/>
      <c r="P1159" s="18"/>
      <c r="Q1159" s="13"/>
      <c r="R1159" s="14"/>
    </row>
    <row r="1160" spans="1:18" ht="15.75" customHeight="1" x14ac:dyDescent="0.25">
      <c r="A1160" s="1"/>
      <c r="B1160" s="7" t="s">
        <v>14</v>
      </c>
      <c r="C1160" s="7">
        <v>1185732</v>
      </c>
      <c r="D1160" s="8">
        <v>44217</v>
      </c>
      <c r="E1160" s="7" t="s">
        <v>15</v>
      </c>
      <c r="F1160" s="7" t="s">
        <v>59</v>
      </c>
      <c r="G1160" s="7" t="s">
        <v>60</v>
      </c>
      <c r="H1160" s="7" t="s">
        <v>19</v>
      </c>
      <c r="I1160" s="9">
        <v>0.30000000000000004</v>
      </c>
      <c r="J1160" s="10">
        <v>2500</v>
      </c>
      <c r="K1160" s="11">
        <f t="shared" si="36"/>
        <v>750.00000000000011</v>
      </c>
      <c r="L1160" s="11">
        <f t="shared" si="37"/>
        <v>300</v>
      </c>
      <c r="M1160" s="12">
        <v>0.39999999999999997</v>
      </c>
      <c r="O1160" s="17"/>
      <c r="P1160" s="18"/>
      <c r="Q1160" s="13"/>
      <c r="R1160" s="14"/>
    </row>
    <row r="1161" spans="1:18" ht="15.75" customHeight="1" x14ac:dyDescent="0.25">
      <c r="A1161" s="1"/>
      <c r="B1161" s="7" t="s">
        <v>14</v>
      </c>
      <c r="C1161" s="7">
        <v>1185732</v>
      </c>
      <c r="D1161" s="8">
        <v>44217</v>
      </c>
      <c r="E1161" s="7" t="s">
        <v>15</v>
      </c>
      <c r="F1161" s="7" t="s">
        <v>59</v>
      </c>
      <c r="G1161" s="7" t="s">
        <v>60</v>
      </c>
      <c r="H1161" s="7" t="s">
        <v>20</v>
      </c>
      <c r="I1161" s="9">
        <v>0.35</v>
      </c>
      <c r="J1161" s="10">
        <v>1000</v>
      </c>
      <c r="K1161" s="11">
        <f t="shared" si="36"/>
        <v>350</v>
      </c>
      <c r="L1161" s="11">
        <f t="shared" si="37"/>
        <v>105</v>
      </c>
      <c r="M1161" s="12">
        <v>0.3</v>
      </c>
      <c r="O1161" s="17"/>
      <c r="P1161" s="18"/>
      <c r="Q1161" s="13"/>
      <c r="R1161" s="14"/>
    </row>
    <row r="1162" spans="1:18" ht="15.75" customHeight="1" x14ac:dyDescent="0.25">
      <c r="A1162" s="1"/>
      <c r="B1162" s="7" t="s">
        <v>14</v>
      </c>
      <c r="C1162" s="7">
        <v>1185732</v>
      </c>
      <c r="D1162" s="8">
        <v>44217</v>
      </c>
      <c r="E1162" s="7" t="s">
        <v>15</v>
      </c>
      <c r="F1162" s="7" t="s">
        <v>59</v>
      </c>
      <c r="G1162" s="7" t="s">
        <v>60</v>
      </c>
      <c r="H1162" s="7" t="s">
        <v>21</v>
      </c>
      <c r="I1162" s="9">
        <v>0.5</v>
      </c>
      <c r="J1162" s="10">
        <v>1500</v>
      </c>
      <c r="K1162" s="11">
        <f t="shared" si="36"/>
        <v>750</v>
      </c>
      <c r="L1162" s="11">
        <f t="shared" si="37"/>
        <v>187.5</v>
      </c>
      <c r="M1162" s="12">
        <v>0.25</v>
      </c>
      <c r="O1162" s="17"/>
      <c r="P1162" s="18"/>
      <c r="Q1162" s="13"/>
      <c r="R1162" s="14"/>
    </row>
    <row r="1163" spans="1:18" ht="15.75" customHeight="1" x14ac:dyDescent="0.25">
      <c r="A1163" s="1"/>
      <c r="B1163" s="7" t="s">
        <v>14</v>
      </c>
      <c r="C1163" s="7">
        <v>1185732</v>
      </c>
      <c r="D1163" s="8">
        <v>44217</v>
      </c>
      <c r="E1163" s="7" t="s">
        <v>15</v>
      </c>
      <c r="F1163" s="7" t="s">
        <v>59</v>
      </c>
      <c r="G1163" s="7" t="s">
        <v>60</v>
      </c>
      <c r="H1163" s="7" t="s">
        <v>22</v>
      </c>
      <c r="I1163" s="9">
        <v>0.4</v>
      </c>
      <c r="J1163" s="10">
        <v>2500</v>
      </c>
      <c r="K1163" s="11">
        <f t="shared" si="36"/>
        <v>1000</v>
      </c>
      <c r="L1163" s="11">
        <f t="shared" si="37"/>
        <v>400</v>
      </c>
      <c r="M1163" s="12">
        <v>0.4</v>
      </c>
      <c r="O1163" s="17"/>
      <c r="P1163" s="18"/>
      <c r="Q1163" s="13"/>
      <c r="R1163" s="14"/>
    </row>
    <row r="1164" spans="1:18" ht="15.75" customHeight="1" x14ac:dyDescent="0.25">
      <c r="A1164" s="1"/>
      <c r="B1164" s="7" t="s">
        <v>14</v>
      </c>
      <c r="C1164" s="7">
        <v>1185732</v>
      </c>
      <c r="D1164" s="8">
        <v>44246</v>
      </c>
      <c r="E1164" s="7" t="s">
        <v>15</v>
      </c>
      <c r="F1164" s="7" t="s">
        <v>59</v>
      </c>
      <c r="G1164" s="7" t="s">
        <v>60</v>
      </c>
      <c r="H1164" s="7" t="s">
        <v>17</v>
      </c>
      <c r="I1164" s="9">
        <v>0.4</v>
      </c>
      <c r="J1164" s="10">
        <v>5000</v>
      </c>
      <c r="K1164" s="11">
        <f t="shared" si="36"/>
        <v>2000</v>
      </c>
      <c r="L1164" s="11">
        <f t="shared" si="37"/>
        <v>700</v>
      </c>
      <c r="M1164" s="12">
        <v>0.35</v>
      </c>
      <c r="O1164" s="17"/>
      <c r="P1164" s="18"/>
      <c r="Q1164" s="13"/>
      <c r="R1164" s="14"/>
    </row>
    <row r="1165" spans="1:18" ht="15.75" customHeight="1" x14ac:dyDescent="0.25">
      <c r="A1165" s="1"/>
      <c r="B1165" s="7" t="s">
        <v>14</v>
      </c>
      <c r="C1165" s="7">
        <v>1185732</v>
      </c>
      <c r="D1165" s="8">
        <v>44246</v>
      </c>
      <c r="E1165" s="7" t="s">
        <v>15</v>
      </c>
      <c r="F1165" s="7" t="s">
        <v>59</v>
      </c>
      <c r="G1165" s="7" t="s">
        <v>60</v>
      </c>
      <c r="H1165" s="7" t="s">
        <v>18</v>
      </c>
      <c r="I1165" s="9">
        <v>0.4</v>
      </c>
      <c r="J1165" s="10">
        <v>1500</v>
      </c>
      <c r="K1165" s="11">
        <f t="shared" si="36"/>
        <v>600</v>
      </c>
      <c r="L1165" s="11">
        <f t="shared" si="37"/>
        <v>210</v>
      </c>
      <c r="M1165" s="12">
        <v>0.35</v>
      </c>
      <c r="O1165" s="17"/>
      <c r="P1165" s="18"/>
      <c r="Q1165" s="13"/>
      <c r="R1165" s="14"/>
    </row>
    <row r="1166" spans="1:18" ht="15.75" customHeight="1" x14ac:dyDescent="0.25">
      <c r="A1166" s="1"/>
      <c r="B1166" s="7" t="s">
        <v>14</v>
      </c>
      <c r="C1166" s="7">
        <v>1185732</v>
      </c>
      <c r="D1166" s="8">
        <v>44246</v>
      </c>
      <c r="E1166" s="7" t="s">
        <v>15</v>
      </c>
      <c r="F1166" s="7" t="s">
        <v>59</v>
      </c>
      <c r="G1166" s="7" t="s">
        <v>60</v>
      </c>
      <c r="H1166" s="7" t="s">
        <v>19</v>
      </c>
      <c r="I1166" s="9">
        <v>0.30000000000000004</v>
      </c>
      <c r="J1166" s="10">
        <v>2000</v>
      </c>
      <c r="K1166" s="11">
        <f t="shared" si="36"/>
        <v>600.00000000000011</v>
      </c>
      <c r="L1166" s="11">
        <f t="shared" si="37"/>
        <v>240.00000000000003</v>
      </c>
      <c r="M1166" s="12">
        <v>0.39999999999999997</v>
      </c>
      <c r="O1166" s="17"/>
      <c r="P1166" s="18"/>
      <c r="Q1166" s="13"/>
      <c r="R1166" s="14"/>
    </row>
    <row r="1167" spans="1:18" ht="15.75" customHeight="1" x14ac:dyDescent="0.25">
      <c r="A1167" s="1"/>
      <c r="B1167" s="7" t="s">
        <v>14</v>
      </c>
      <c r="C1167" s="7">
        <v>1185732</v>
      </c>
      <c r="D1167" s="8">
        <v>44246</v>
      </c>
      <c r="E1167" s="7" t="s">
        <v>15</v>
      </c>
      <c r="F1167" s="7" t="s">
        <v>59</v>
      </c>
      <c r="G1167" s="7" t="s">
        <v>60</v>
      </c>
      <c r="H1167" s="7" t="s">
        <v>20</v>
      </c>
      <c r="I1167" s="9">
        <v>0.35</v>
      </c>
      <c r="J1167" s="10">
        <v>750</v>
      </c>
      <c r="K1167" s="11">
        <f t="shared" si="36"/>
        <v>262.5</v>
      </c>
      <c r="L1167" s="11">
        <f t="shared" si="37"/>
        <v>78.75</v>
      </c>
      <c r="M1167" s="12">
        <v>0.3</v>
      </c>
      <c r="O1167" s="17"/>
      <c r="P1167" s="18"/>
      <c r="Q1167" s="13"/>
      <c r="R1167" s="14"/>
    </row>
    <row r="1168" spans="1:18" ht="15.75" customHeight="1" x14ac:dyDescent="0.25">
      <c r="A1168" s="1"/>
      <c r="B1168" s="7" t="s">
        <v>14</v>
      </c>
      <c r="C1168" s="7">
        <v>1185732</v>
      </c>
      <c r="D1168" s="8">
        <v>44246</v>
      </c>
      <c r="E1168" s="7" t="s">
        <v>15</v>
      </c>
      <c r="F1168" s="7" t="s">
        <v>59</v>
      </c>
      <c r="G1168" s="7" t="s">
        <v>60</v>
      </c>
      <c r="H1168" s="7" t="s">
        <v>21</v>
      </c>
      <c r="I1168" s="9">
        <v>0.5</v>
      </c>
      <c r="J1168" s="10">
        <v>1500</v>
      </c>
      <c r="K1168" s="11">
        <f t="shared" si="36"/>
        <v>750</v>
      </c>
      <c r="L1168" s="11">
        <f t="shared" si="37"/>
        <v>187.5</v>
      </c>
      <c r="M1168" s="12">
        <v>0.25</v>
      </c>
      <c r="O1168" s="17"/>
      <c r="P1168" s="18"/>
      <c r="Q1168" s="13"/>
      <c r="R1168" s="14"/>
    </row>
    <row r="1169" spans="1:18" ht="15.75" customHeight="1" x14ac:dyDescent="0.25">
      <c r="A1169" s="1"/>
      <c r="B1169" s="7" t="s">
        <v>14</v>
      </c>
      <c r="C1169" s="7">
        <v>1185732</v>
      </c>
      <c r="D1169" s="8">
        <v>44246</v>
      </c>
      <c r="E1169" s="7" t="s">
        <v>15</v>
      </c>
      <c r="F1169" s="7" t="s">
        <v>59</v>
      </c>
      <c r="G1169" s="7" t="s">
        <v>60</v>
      </c>
      <c r="H1169" s="7" t="s">
        <v>22</v>
      </c>
      <c r="I1169" s="9">
        <v>0.4</v>
      </c>
      <c r="J1169" s="10">
        <v>2500</v>
      </c>
      <c r="K1169" s="11">
        <f t="shared" si="36"/>
        <v>1000</v>
      </c>
      <c r="L1169" s="11">
        <f t="shared" si="37"/>
        <v>400</v>
      </c>
      <c r="M1169" s="12">
        <v>0.4</v>
      </c>
      <c r="O1169" s="17"/>
      <c r="P1169" s="18"/>
      <c r="Q1169" s="13"/>
      <c r="R1169" s="14"/>
    </row>
    <row r="1170" spans="1:18" ht="15.75" customHeight="1" x14ac:dyDescent="0.25">
      <c r="A1170" s="1"/>
      <c r="B1170" s="7" t="s">
        <v>14</v>
      </c>
      <c r="C1170" s="7">
        <v>1185732</v>
      </c>
      <c r="D1170" s="8">
        <v>44272</v>
      </c>
      <c r="E1170" s="7" t="s">
        <v>15</v>
      </c>
      <c r="F1170" s="7" t="s">
        <v>59</v>
      </c>
      <c r="G1170" s="7" t="s">
        <v>60</v>
      </c>
      <c r="H1170" s="7" t="s">
        <v>17</v>
      </c>
      <c r="I1170" s="9">
        <v>0.4</v>
      </c>
      <c r="J1170" s="10">
        <v>4700</v>
      </c>
      <c r="K1170" s="11">
        <f t="shared" si="36"/>
        <v>1880</v>
      </c>
      <c r="L1170" s="11">
        <f t="shared" si="37"/>
        <v>658</v>
      </c>
      <c r="M1170" s="12">
        <v>0.35</v>
      </c>
      <c r="O1170" s="17"/>
      <c r="P1170" s="18"/>
      <c r="Q1170" s="13"/>
      <c r="R1170" s="14"/>
    </row>
    <row r="1171" spans="1:18" ht="15.75" customHeight="1" x14ac:dyDescent="0.25">
      <c r="A1171" s="1"/>
      <c r="B1171" s="7" t="s">
        <v>14</v>
      </c>
      <c r="C1171" s="7">
        <v>1185732</v>
      </c>
      <c r="D1171" s="8">
        <v>44272</v>
      </c>
      <c r="E1171" s="7" t="s">
        <v>15</v>
      </c>
      <c r="F1171" s="7" t="s">
        <v>59</v>
      </c>
      <c r="G1171" s="7" t="s">
        <v>60</v>
      </c>
      <c r="H1171" s="7" t="s">
        <v>18</v>
      </c>
      <c r="I1171" s="9">
        <v>0.4</v>
      </c>
      <c r="J1171" s="10">
        <v>1750</v>
      </c>
      <c r="K1171" s="11">
        <f t="shared" si="36"/>
        <v>700</v>
      </c>
      <c r="L1171" s="11">
        <f t="shared" si="37"/>
        <v>244.99999999999997</v>
      </c>
      <c r="M1171" s="12">
        <v>0.35</v>
      </c>
      <c r="O1171" s="17"/>
      <c r="P1171" s="18"/>
      <c r="Q1171" s="13"/>
      <c r="R1171" s="14"/>
    </row>
    <row r="1172" spans="1:18" ht="15.75" customHeight="1" x14ac:dyDescent="0.25">
      <c r="A1172" s="1"/>
      <c r="B1172" s="7" t="s">
        <v>14</v>
      </c>
      <c r="C1172" s="7">
        <v>1185732</v>
      </c>
      <c r="D1172" s="8">
        <v>44272</v>
      </c>
      <c r="E1172" s="7" t="s">
        <v>15</v>
      </c>
      <c r="F1172" s="7" t="s">
        <v>59</v>
      </c>
      <c r="G1172" s="7" t="s">
        <v>60</v>
      </c>
      <c r="H1172" s="7" t="s">
        <v>19</v>
      </c>
      <c r="I1172" s="9">
        <v>0.30000000000000004</v>
      </c>
      <c r="J1172" s="10">
        <v>2000</v>
      </c>
      <c r="K1172" s="11">
        <f t="shared" si="36"/>
        <v>600.00000000000011</v>
      </c>
      <c r="L1172" s="11">
        <f t="shared" si="37"/>
        <v>240.00000000000003</v>
      </c>
      <c r="M1172" s="12">
        <v>0.39999999999999997</v>
      </c>
      <c r="O1172" s="17"/>
      <c r="P1172" s="18"/>
      <c r="Q1172" s="13"/>
      <c r="R1172" s="14"/>
    </row>
    <row r="1173" spans="1:18" ht="15.75" customHeight="1" x14ac:dyDescent="0.25">
      <c r="A1173" s="1"/>
      <c r="B1173" s="7" t="s">
        <v>14</v>
      </c>
      <c r="C1173" s="7">
        <v>1185732</v>
      </c>
      <c r="D1173" s="8">
        <v>44272</v>
      </c>
      <c r="E1173" s="7" t="s">
        <v>15</v>
      </c>
      <c r="F1173" s="7" t="s">
        <v>59</v>
      </c>
      <c r="G1173" s="7" t="s">
        <v>60</v>
      </c>
      <c r="H1173" s="7" t="s">
        <v>20</v>
      </c>
      <c r="I1173" s="9">
        <v>0.35</v>
      </c>
      <c r="J1173" s="10">
        <v>500</v>
      </c>
      <c r="K1173" s="11">
        <f t="shared" si="36"/>
        <v>175</v>
      </c>
      <c r="L1173" s="11">
        <f t="shared" si="37"/>
        <v>52.5</v>
      </c>
      <c r="M1173" s="12">
        <v>0.3</v>
      </c>
      <c r="O1173" s="17"/>
      <c r="P1173" s="18"/>
      <c r="Q1173" s="13"/>
      <c r="R1173" s="14"/>
    </row>
    <row r="1174" spans="1:18" ht="15.75" customHeight="1" x14ac:dyDescent="0.25">
      <c r="A1174" s="1"/>
      <c r="B1174" s="7" t="s">
        <v>14</v>
      </c>
      <c r="C1174" s="7">
        <v>1185732</v>
      </c>
      <c r="D1174" s="8">
        <v>44272</v>
      </c>
      <c r="E1174" s="7" t="s">
        <v>15</v>
      </c>
      <c r="F1174" s="7" t="s">
        <v>59</v>
      </c>
      <c r="G1174" s="7" t="s">
        <v>60</v>
      </c>
      <c r="H1174" s="7" t="s">
        <v>21</v>
      </c>
      <c r="I1174" s="9">
        <v>0.5</v>
      </c>
      <c r="J1174" s="10">
        <v>1000</v>
      </c>
      <c r="K1174" s="11">
        <f t="shared" si="36"/>
        <v>500</v>
      </c>
      <c r="L1174" s="11">
        <f t="shared" si="37"/>
        <v>125</v>
      </c>
      <c r="M1174" s="12">
        <v>0.25</v>
      </c>
      <c r="O1174" s="17"/>
      <c r="P1174" s="18"/>
      <c r="Q1174" s="13"/>
      <c r="R1174" s="14"/>
    </row>
    <row r="1175" spans="1:18" ht="15.75" customHeight="1" x14ac:dyDescent="0.25">
      <c r="A1175" s="1"/>
      <c r="B1175" s="7" t="s">
        <v>14</v>
      </c>
      <c r="C1175" s="7">
        <v>1185732</v>
      </c>
      <c r="D1175" s="8">
        <v>44272</v>
      </c>
      <c r="E1175" s="7" t="s">
        <v>15</v>
      </c>
      <c r="F1175" s="7" t="s">
        <v>59</v>
      </c>
      <c r="G1175" s="7" t="s">
        <v>60</v>
      </c>
      <c r="H1175" s="7" t="s">
        <v>22</v>
      </c>
      <c r="I1175" s="9">
        <v>0.4</v>
      </c>
      <c r="J1175" s="10">
        <v>2000</v>
      </c>
      <c r="K1175" s="11">
        <f t="shared" si="36"/>
        <v>800</v>
      </c>
      <c r="L1175" s="11">
        <f t="shared" si="37"/>
        <v>320</v>
      </c>
      <c r="M1175" s="12">
        <v>0.4</v>
      </c>
      <c r="O1175" s="17"/>
      <c r="P1175" s="18"/>
      <c r="Q1175" s="13"/>
      <c r="R1175" s="14"/>
    </row>
    <row r="1176" spans="1:18" ht="15.75" customHeight="1" x14ac:dyDescent="0.25">
      <c r="A1176" s="1"/>
      <c r="B1176" s="7" t="s">
        <v>14</v>
      </c>
      <c r="C1176" s="7">
        <v>1185732</v>
      </c>
      <c r="D1176" s="8">
        <v>44304</v>
      </c>
      <c r="E1176" s="7" t="s">
        <v>15</v>
      </c>
      <c r="F1176" s="7" t="s">
        <v>59</v>
      </c>
      <c r="G1176" s="7" t="s">
        <v>60</v>
      </c>
      <c r="H1176" s="7" t="s">
        <v>17</v>
      </c>
      <c r="I1176" s="9">
        <v>0.4</v>
      </c>
      <c r="J1176" s="10">
        <v>4500</v>
      </c>
      <c r="K1176" s="11">
        <f t="shared" si="36"/>
        <v>1800</v>
      </c>
      <c r="L1176" s="11">
        <f t="shared" si="37"/>
        <v>630</v>
      </c>
      <c r="M1176" s="12">
        <v>0.35</v>
      </c>
      <c r="O1176" s="17"/>
      <c r="P1176" s="18"/>
      <c r="Q1176" s="13"/>
      <c r="R1176" s="14"/>
    </row>
    <row r="1177" spans="1:18" ht="15.75" customHeight="1" x14ac:dyDescent="0.25">
      <c r="A1177" s="1"/>
      <c r="B1177" s="7" t="s">
        <v>14</v>
      </c>
      <c r="C1177" s="7">
        <v>1185732</v>
      </c>
      <c r="D1177" s="8">
        <v>44304</v>
      </c>
      <c r="E1177" s="7" t="s">
        <v>15</v>
      </c>
      <c r="F1177" s="7" t="s">
        <v>59</v>
      </c>
      <c r="G1177" s="7" t="s">
        <v>60</v>
      </c>
      <c r="H1177" s="7" t="s">
        <v>18</v>
      </c>
      <c r="I1177" s="9">
        <v>0.4</v>
      </c>
      <c r="J1177" s="10">
        <v>1500</v>
      </c>
      <c r="K1177" s="11">
        <f t="shared" si="36"/>
        <v>600</v>
      </c>
      <c r="L1177" s="11">
        <f t="shared" si="37"/>
        <v>210</v>
      </c>
      <c r="M1177" s="12">
        <v>0.35</v>
      </c>
      <c r="O1177" s="17"/>
      <c r="P1177" s="18"/>
      <c r="Q1177" s="13"/>
      <c r="R1177" s="14"/>
    </row>
    <row r="1178" spans="1:18" ht="15.75" customHeight="1" x14ac:dyDescent="0.25">
      <c r="A1178" s="1"/>
      <c r="B1178" s="7" t="s">
        <v>14</v>
      </c>
      <c r="C1178" s="7">
        <v>1185732</v>
      </c>
      <c r="D1178" s="8">
        <v>44304</v>
      </c>
      <c r="E1178" s="7" t="s">
        <v>15</v>
      </c>
      <c r="F1178" s="7" t="s">
        <v>59</v>
      </c>
      <c r="G1178" s="7" t="s">
        <v>60</v>
      </c>
      <c r="H1178" s="7" t="s">
        <v>19</v>
      </c>
      <c r="I1178" s="9">
        <v>0.30000000000000004</v>
      </c>
      <c r="J1178" s="10">
        <v>1500</v>
      </c>
      <c r="K1178" s="11">
        <f t="shared" si="36"/>
        <v>450.00000000000006</v>
      </c>
      <c r="L1178" s="11">
        <f t="shared" si="37"/>
        <v>180</v>
      </c>
      <c r="M1178" s="12">
        <v>0.39999999999999997</v>
      </c>
      <c r="O1178" s="17"/>
      <c r="P1178" s="18"/>
      <c r="Q1178" s="13"/>
      <c r="R1178" s="14"/>
    </row>
    <row r="1179" spans="1:18" ht="15.75" customHeight="1" x14ac:dyDescent="0.25">
      <c r="A1179" s="1"/>
      <c r="B1179" s="7" t="s">
        <v>14</v>
      </c>
      <c r="C1179" s="7">
        <v>1185732</v>
      </c>
      <c r="D1179" s="8">
        <v>44304</v>
      </c>
      <c r="E1179" s="7" t="s">
        <v>15</v>
      </c>
      <c r="F1179" s="7" t="s">
        <v>59</v>
      </c>
      <c r="G1179" s="7" t="s">
        <v>60</v>
      </c>
      <c r="H1179" s="7" t="s">
        <v>20</v>
      </c>
      <c r="I1179" s="9">
        <v>0.35</v>
      </c>
      <c r="J1179" s="10">
        <v>750</v>
      </c>
      <c r="K1179" s="11">
        <f t="shared" si="36"/>
        <v>262.5</v>
      </c>
      <c r="L1179" s="11">
        <f t="shared" si="37"/>
        <v>78.75</v>
      </c>
      <c r="M1179" s="12">
        <v>0.3</v>
      </c>
      <c r="O1179" s="17"/>
      <c r="P1179" s="18"/>
      <c r="Q1179" s="13"/>
      <c r="R1179" s="14"/>
    </row>
    <row r="1180" spans="1:18" ht="15.75" customHeight="1" x14ac:dyDescent="0.25">
      <c r="A1180" s="1"/>
      <c r="B1180" s="7" t="s">
        <v>14</v>
      </c>
      <c r="C1180" s="7">
        <v>1185732</v>
      </c>
      <c r="D1180" s="8">
        <v>44304</v>
      </c>
      <c r="E1180" s="7" t="s">
        <v>15</v>
      </c>
      <c r="F1180" s="7" t="s">
        <v>59</v>
      </c>
      <c r="G1180" s="7" t="s">
        <v>60</v>
      </c>
      <c r="H1180" s="7" t="s">
        <v>21</v>
      </c>
      <c r="I1180" s="9">
        <v>0.5</v>
      </c>
      <c r="J1180" s="10">
        <v>750</v>
      </c>
      <c r="K1180" s="11">
        <f t="shared" si="36"/>
        <v>375</v>
      </c>
      <c r="L1180" s="11">
        <f t="shared" si="37"/>
        <v>93.75</v>
      </c>
      <c r="M1180" s="12">
        <v>0.25</v>
      </c>
      <c r="O1180" s="17"/>
      <c r="P1180" s="18"/>
      <c r="Q1180" s="13"/>
      <c r="R1180" s="14"/>
    </row>
    <row r="1181" spans="1:18" ht="15.75" customHeight="1" x14ac:dyDescent="0.25">
      <c r="A1181" s="1"/>
      <c r="B1181" s="7" t="s">
        <v>14</v>
      </c>
      <c r="C1181" s="7">
        <v>1185732</v>
      </c>
      <c r="D1181" s="8">
        <v>44304</v>
      </c>
      <c r="E1181" s="7" t="s">
        <v>15</v>
      </c>
      <c r="F1181" s="7" t="s">
        <v>59</v>
      </c>
      <c r="G1181" s="7" t="s">
        <v>60</v>
      </c>
      <c r="H1181" s="7" t="s">
        <v>22</v>
      </c>
      <c r="I1181" s="9">
        <v>0.4</v>
      </c>
      <c r="J1181" s="10">
        <v>2250</v>
      </c>
      <c r="K1181" s="11">
        <f t="shared" si="36"/>
        <v>900</v>
      </c>
      <c r="L1181" s="11">
        <f t="shared" si="37"/>
        <v>360</v>
      </c>
      <c r="M1181" s="12">
        <v>0.4</v>
      </c>
      <c r="O1181" s="17"/>
      <c r="P1181" s="18"/>
      <c r="Q1181" s="13"/>
      <c r="R1181" s="14"/>
    </row>
    <row r="1182" spans="1:18" ht="15.75" customHeight="1" x14ac:dyDescent="0.25">
      <c r="A1182" s="1"/>
      <c r="B1182" s="7" t="s">
        <v>14</v>
      </c>
      <c r="C1182" s="7">
        <v>1185732</v>
      </c>
      <c r="D1182" s="8">
        <v>44333</v>
      </c>
      <c r="E1182" s="7" t="s">
        <v>15</v>
      </c>
      <c r="F1182" s="7" t="s">
        <v>59</v>
      </c>
      <c r="G1182" s="7" t="s">
        <v>60</v>
      </c>
      <c r="H1182" s="7" t="s">
        <v>17</v>
      </c>
      <c r="I1182" s="9">
        <v>0.54999999999999993</v>
      </c>
      <c r="J1182" s="10">
        <v>4950</v>
      </c>
      <c r="K1182" s="11">
        <f t="shared" si="36"/>
        <v>2722.4999999999995</v>
      </c>
      <c r="L1182" s="11">
        <f t="shared" si="37"/>
        <v>952.87499999999977</v>
      </c>
      <c r="M1182" s="12">
        <v>0.35</v>
      </c>
      <c r="O1182" s="17"/>
      <c r="P1182" s="18"/>
      <c r="Q1182" s="13"/>
      <c r="R1182" s="14"/>
    </row>
    <row r="1183" spans="1:18" ht="15.75" customHeight="1" x14ac:dyDescent="0.25">
      <c r="A1183" s="1"/>
      <c r="B1183" s="7" t="s">
        <v>14</v>
      </c>
      <c r="C1183" s="7">
        <v>1185732</v>
      </c>
      <c r="D1183" s="8">
        <v>44333</v>
      </c>
      <c r="E1183" s="7" t="s">
        <v>15</v>
      </c>
      <c r="F1183" s="7" t="s">
        <v>59</v>
      </c>
      <c r="G1183" s="7" t="s">
        <v>60</v>
      </c>
      <c r="H1183" s="7" t="s">
        <v>18</v>
      </c>
      <c r="I1183" s="9">
        <v>0.5</v>
      </c>
      <c r="J1183" s="10">
        <v>2000</v>
      </c>
      <c r="K1183" s="11">
        <f t="shared" si="36"/>
        <v>1000</v>
      </c>
      <c r="L1183" s="11">
        <f t="shared" si="37"/>
        <v>350</v>
      </c>
      <c r="M1183" s="12">
        <v>0.35</v>
      </c>
      <c r="O1183" s="17"/>
      <c r="P1183" s="18"/>
      <c r="Q1183" s="13"/>
      <c r="R1183" s="14"/>
    </row>
    <row r="1184" spans="1:18" ht="15.75" customHeight="1" x14ac:dyDescent="0.25">
      <c r="A1184" s="1"/>
      <c r="B1184" s="7" t="s">
        <v>14</v>
      </c>
      <c r="C1184" s="7">
        <v>1185732</v>
      </c>
      <c r="D1184" s="8">
        <v>44333</v>
      </c>
      <c r="E1184" s="7" t="s">
        <v>15</v>
      </c>
      <c r="F1184" s="7" t="s">
        <v>59</v>
      </c>
      <c r="G1184" s="7" t="s">
        <v>60</v>
      </c>
      <c r="H1184" s="7" t="s">
        <v>19</v>
      </c>
      <c r="I1184" s="9">
        <v>0.45</v>
      </c>
      <c r="J1184" s="10">
        <v>1750</v>
      </c>
      <c r="K1184" s="11">
        <f t="shared" si="36"/>
        <v>787.5</v>
      </c>
      <c r="L1184" s="11">
        <f t="shared" si="37"/>
        <v>315</v>
      </c>
      <c r="M1184" s="12">
        <v>0.39999999999999997</v>
      </c>
      <c r="O1184" s="17"/>
      <c r="P1184" s="18"/>
      <c r="Q1184" s="13"/>
      <c r="R1184" s="14"/>
    </row>
    <row r="1185" spans="1:18" ht="15.75" customHeight="1" x14ac:dyDescent="0.25">
      <c r="A1185" s="1"/>
      <c r="B1185" s="7" t="s">
        <v>14</v>
      </c>
      <c r="C1185" s="7">
        <v>1185732</v>
      </c>
      <c r="D1185" s="8">
        <v>44333</v>
      </c>
      <c r="E1185" s="7" t="s">
        <v>15</v>
      </c>
      <c r="F1185" s="7" t="s">
        <v>59</v>
      </c>
      <c r="G1185" s="7" t="s">
        <v>60</v>
      </c>
      <c r="H1185" s="7" t="s">
        <v>20</v>
      </c>
      <c r="I1185" s="9">
        <v>0.45</v>
      </c>
      <c r="J1185" s="10">
        <v>1250</v>
      </c>
      <c r="K1185" s="11">
        <f t="shared" si="36"/>
        <v>562.5</v>
      </c>
      <c r="L1185" s="11">
        <f t="shared" si="37"/>
        <v>168.75</v>
      </c>
      <c r="M1185" s="12">
        <v>0.3</v>
      </c>
      <c r="O1185" s="17"/>
      <c r="P1185" s="18"/>
      <c r="Q1185" s="13"/>
      <c r="R1185" s="14"/>
    </row>
    <row r="1186" spans="1:18" ht="15.75" customHeight="1" x14ac:dyDescent="0.25">
      <c r="A1186" s="1"/>
      <c r="B1186" s="7" t="s">
        <v>14</v>
      </c>
      <c r="C1186" s="7">
        <v>1185732</v>
      </c>
      <c r="D1186" s="8">
        <v>44333</v>
      </c>
      <c r="E1186" s="7" t="s">
        <v>15</v>
      </c>
      <c r="F1186" s="7" t="s">
        <v>59</v>
      </c>
      <c r="G1186" s="7" t="s">
        <v>60</v>
      </c>
      <c r="H1186" s="7" t="s">
        <v>21</v>
      </c>
      <c r="I1186" s="9">
        <v>0.54999999999999993</v>
      </c>
      <c r="J1186" s="10">
        <v>1500</v>
      </c>
      <c r="K1186" s="11">
        <f t="shared" si="36"/>
        <v>824.99999999999989</v>
      </c>
      <c r="L1186" s="11">
        <f t="shared" si="37"/>
        <v>206.24999999999997</v>
      </c>
      <c r="M1186" s="12">
        <v>0.25</v>
      </c>
      <c r="O1186" s="17"/>
      <c r="P1186" s="18"/>
      <c r="Q1186" s="13"/>
      <c r="R1186" s="14"/>
    </row>
    <row r="1187" spans="1:18" ht="15.75" customHeight="1" x14ac:dyDescent="0.25">
      <c r="A1187" s="1"/>
      <c r="B1187" s="7" t="s">
        <v>14</v>
      </c>
      <c r="C1187" s="7">
        <v>1185732</v>
      </c>
      <c r="D1187" s="8">
        <v>44333</v>
      </c>
      <c r="E1187" s="7" t="s">
        <v>15</v>
      </c>
      <c r="F1187" s="7" t="s">
        <v>59</v>
      </c>
      <c r="G1187" s="7" t="s">
        <v>60</v>
      </c>
      <c r="H1187" s="7" t="s">
        <v>22</v>
      </c>
      <c r="I1187" s="9">
        <v>0.6</v>
      </c>
      <c r="J1187" s="10">
        <v>2750</v>
      </c>
      <c r="K1187" s="11">
        <f t="shared" si="36"/>
        <v>1650</v>
      </c>
      <c r="L1187" s="11">
        <f t="shared" si="37"/>
        <v>660</v>
      </c>
      <c r="M1187" s="12">
        <v>0.4</v>
      </c>
      <c r="O1187" s="17"/>
      <c r="P1187" s="18"/>
      <c r="Q1187" s="13"/>
      <c r="R1187" s="14"/>
    </row>
    <row r="1188" spans="1:18" ht="15.75" customHeight="1" x14ac:dyDescent="0.25">
      <c r="A1188" s="1"/>
      <c r="B1188" s="7" t="s">
        <v>14</v>
      </c>
      <c r="C1188" s="7">
        <v>1185732</v>
      </c>
      <c r="D1188" s="8">
        <v>44366</v>
      </c>
      <c r="E1188" s="7" t="s">
        <v>15</v>
      </c>
      <c r="F1188" s="7" t="s">
        <v>59</v>
      </c>
      <c r="G1188" s="7" t="s">
        <v>60</v>
      </c>
      <c r="H1188" s="7" t="s">
        <v>17</v>
      </c>
      <c r="I1188" s="9">
        <v>0.54999999999999993</v>
      </c>
      <c r="J1188" s="10">
        <v>5250</v>
      </c>
      <c r="K1188" s="11">
        <f t="shared" si="36"/>
        <v>2887.4999999999995</v>
      </c>
      <c r="L1188" s="11">
        <f t="shared" si="37"/>
        <v>1010.6249999999998</v>
      </c>
      <c r="M1188" s="12">
        <v>0.35</v>
      </c>
      <c r="O1188" s="17"/>
      <c r="P1188" s="18"/>
      <c r="Q1188" s="13"/>
      <c r="R1188" s="14"/>
    </row>
    <row r="1189" spans="1:18" ht="15.75" customHeight="1" x14ac:dyDescent="0.25">
      <c r="A1189" s="1"/>
      <c r="B1189" s="7" t="s">
        <v>14</v>
      </c>
      <c r="C1189" s="7">
        <v>1185732</v>
      </c>
      <c r="D1189" s="8">
        <v>44366</v>
      </c>
      <c r="E1189" s="7" t="s">
        <v>15</v>
      </c>
      <c r="F1189" s="7" t="s">
        <v>59</v>
      </c>
      <c r="G1189" s="7" t="s">
        <v>60</v>
      </c>
      <c r="H1189" s="7" t="s">
        <v>18</v>
      </c>
      <c r="I1189" s="9">
        <v>0.5</v>
      </c>
      <c r="J1189" s="10">
        <v>2750</v>
      </c>
      <c r="K1189" s="11">
        <f t="shared" si="36"/>
        <v>1375</v>
      </c>
      <c r="L1189" s="11">
        <f t="shared" si="37"/>
        <v>481.24999999999994</v>
      </c>
      <c r="M1189" s="12">
        <v>0.35</v>
      </c>
      <c r="O1189" s="17"/>
      <c r="P1189" s="18"/>
      <c r="Q1189" s="13"/>
      <c r="R1189" s="14"/>
    </row>
    <row r="1190" spans="1:18" ht="15.75" customHeight="1" x14ac:dyDescent="0.25">
      <c r="A1190" s="1"/>
      <c r="B1190" s="7" t="s">
        <v>14</v>
      </c>
      <c r="C1190" s="7">
        <v>1185732</v>
      </c>
      <c r="D1190" s="8">
        <v>44366</v>
      </c>
      <c r="E1190" s="7" t="s">
        <v>15</v>
      </c>
      <c r="F1190" s="7" t="s">
        <v>59</v>
      </c>
      <c r="G1190" s="7" t="s">
        <v>60</v>
      </c>
      <c r="H1190" s="7" t="s">
        <v>19</v>
      </c>
      <c r="I1190" s="9">
        <v>0.45</v>
      </c>
      <c r="J1190" s="10">
        <v>2000</v>
      </c>
      <c r="K1190" s="11">
        <f t="shared" si="36"/>
        <v>900</v>
      </c>
      <c r="L1190" s="11">
        <f t="shared" si="37"/>
        <v>359.99999999999994</v>
      </c>
      <c r="M1190" s="12">
        <v>0.39999999999999997</v>
      </c>
      <c r="O1190" s="17"/>
      <c r="P1190" s="18"/>
      <c r="Q1190" s="13"/>
      <c r="R1190" s="14"/>
    </row>
    <row r="1191" spans="1:18" ht="15.75" customHeight="1" x14ac:dyDescent="0.25">
      <c r="A1191" s="1"/>
      <c r="B1191" s="7" t="s">
        <v>14</v>
      </c>
      <c r="C1191" s="7">
        <v>1185732</v>
      </c>
      <c r="D1191" s="8">
        <v>44366</v>
      </c>
      <c r="E1191" s="7" t="s">
        <v>15</v>
      </c>
      <c r="F1191" s="7" t="s">
        <v>59</v>
      </c>
      <c r="G1191" s="7" t="s">
        <v>60</v>
      </c>
      <c r="H1191" s="7" t="s">
        <v>20</v>
      </c>
      <c r="I1191" s="9">
        <v>0.45</v>
      </c>
      <c r="J1191" s="10">
        <v>1750</v>
      </c>
      <c r="K1191" s="11">
        <f t="shared" si="36"/>
        <v>787.5</v>
      </c>
      <c r="L1191" s="11">
        <f t="shared" si="37"/>
        <v>236.25</v>
      </c>
      <c r="M1191" s="12">
        <v>0.3</v>
      </c>
      <c r="O1191" s="17"/>
      <c r="P1191" s="18"/>
      <c r="Q1191" s="13"/>
      <c r="R1191" s="14"/>
    </row>
    <row r="1192" spans="1:18" ht="15.75" customHeight="1" x14ac:dyDescent="0.25">
      <c r="A1192" s="1"/>
      <c r="B1192" s="7" t="s">
        <v>14</v>
      </c>
      <c r="C1192" s="7">
        <v>1185732</v>
      </c>
      <c r="D1192" s="8">
        <v>44366</v>
      </c>
      <c r="E1192" s="7" t="s">
        <v>15</v>
      </c>
      <c r="F1192" s="7" t="s">
        <v>59</v>
      </c>
      <c r="G1192" s="7" t="s">
        <v>60</v>
      </c>
      <c r="H1192" s="7" t="s">
        <v>21</v>
      </c>
      <c r="I1192" s="9">
        <v>0.54999999999999993</v>
      </c>
      <c r="J1192" s="10">
        <v>1750</v>
      </c>
      <c r="K1192" s="11">
        <f t="shared" si="36"/>
        <v>962.49999999999989</v>
      </c>
      <c r="L1192" s="11">
        <f t="shared" si="37"/>
        <v>240.62499999999997</v>
      </c>
      <c r="M1192" s="12">
        <v>0.25</v>
      </c>
      <c r="O1192" s="17"/>
      <c r="P1192" s="18"/>
      <c r="Q1192" s="13"/>
      <c r="R1192" s="14"/>
    </row>
    <row r="1193" spans="1:18" ht="15.75" customHeight="1" x14ac:dyDescent="0.25">
      <c r="A1193" s="1"/>
      <c r="B1193" s="7" t="s">
        <v>14</v>
      </c>
      <c r="C1193" s="7">
        <v>1185732</v>
      </c>
      <c r="D1193" s="8">
        <v>44366</v>
      </c>
      <c r="E1193" s="7" t="s">
        <v>15</v>
      </c>
      <c r="F1193" s="7" t="s">
        <v>59</v>
      </c>
      <c r="G1193" s="7" t="s">
        <v>60</v>
      </c>
      <c r="H1193" s="7" t="s">
        <v>22</v>
      </c>
      <c r="I1193" s="9">
        <v>0.6</v>
      </c>
      <c r="J1193" s="10">
        <v>3250</v>
      </c>
      <c r="K1193" s="11">
        <f t="shared" si="36"/>
        <v>1950</v>
      </c>
      <c r="L1193" s="11">
        <f t="shared" si="37"/>
        <v>780</v>
      </c>
      <c r="M1193" s="12">
        <v>0.4</v>
      </c>
      <c r="O1193" s="17"/>
      <c r="P1193" s="18"/>
      <c r="Q1193" s="13"/>
      <c r="R1193" s="14"/>
    </row>
    <row r="1194" spans="1:18" ht="15.75" customHeight="1" x14ac:dyDescent="0.25">
      <c r="A1194" s="1"/>
      <c r="B1194" s="7" t="s">
        <v>14</v>
      </c>
      <c r="C1194" s="7">
        <v>1185732</v>
      </c>
      <c r="D1194" s="8">
        <v>44394</v>
      </c>
      <c r="E1194" s="7" t="s">
        <v>15</v>
      </c>
      <c r="F1194" s="7" t="s">
        <v>59</v>
      </c>
      <c r="G1194" s="7" t="s">
        <v>60</v>
      </c>
      <c r="H1194" s="7" t="s">
        <v>17</v>
      </c>
      <c r="I1194" s="9">
        <v>0.54999999999999993</v>
      </c>
      <c r="J1194" s="10">
        <v>5500</v>
      </c>
      <c r="K1194" s="11">
        <f t="shared" si="36"/>
        <v>3024.9999999999995</v>
      </c>
      <c r="L1194" s="11">
        <f t="shared" si="37"/>
        <v>1058.7499999999998</v>
      </c>
      <c r="M1194" s="12">
        <v>0.35</v>
      </c>
      <c r="O1194" s="17"/>
      <c r="P1194" s="18"/>
      <c r="Q1194" s="13"/>
      <c r="R1194" s="14"/>
    </row>
    <row r="1195" spans="1:18" ht="15.75" customHeight="1" x14ac:dyDescent="0.25">
      <c r="A1195" s="1"/>
      <c r="B1195" s="7" t="s">
        <v>14</v>
      </c>
      <c r="C1195" s="7">
        <v>1185732</v>
      </c>
      <c r="D1195" s="8">
        <v>44394</v>
      </c>
      <c r="E1195" s="7" t="s">
        <v>15</v>
      </c>
      <c r="F1195" s="7" t="s">
        <v>59</v>
      </c>
      <c r="G1195" s="7" t="s">
        <v>60</v>
      </c>
      <c r="H1195" s="7" t="s">
        <v>18</v>
      </c>
      <c r="I1195" s="9">
        <v>0.5</v>
      </c>
      <c r="J1195" s="10">
        <v>3000</v>
      </c>
      <c r="K1195" s="11">
        <f t="shared" si="36"/>
        <v>1500</v>
      </c>
      <c r="L1195" s="11">
        <f t="shared" si="37"/>
        <v>525</v>
      </c>
      <c r="M1195" s="12">
        <v>0.35</v>
      </c>
      <c r="O1195" s="17"/>
      <c r="P1195" s="18"/>
      <c r="Q1195" s="13"/>
      <c r="R1195" s="14"/>
    </row>
    <row r="1196" spans="1:18" ht="15.75" customHeight="1" x14ac:dyDescent="0.25">
      <c r="A1196" s="1"/>
      <c r="B1196" s="7" t="s">
        <v>14</v>
      </c>
      <c r="C1196" s="7">
        <v>1185732</v>
      </c>
      <c r="D1196" s="8">
        <v>44394</v>
      </c>
      <c r="E1196" s="7" t="s">
        <v>15</v>
      </c>
      <c r="F1196" s="7" t="s">
        <v>59</v>
      </c>
      <c r="G1196" s="7" t="s">
        <v>60</v>
      </c>
      <c r="H1196" s="7" t="s">
        <v>19</v>
      </c>
      <c r="I1196" s="9">
        <v>0.45</v>
      </c>
      <c r="J1196" s="10">
        <v>2250</v>
      </c>
      <c r="K1196" s="11">
        <f t="shared" si="36"/>
        <v>1012.5</v>
      </c>
      <c r="L1196" s="11">
        <f t="shared" si="37"/>
        <v>404.99999999999994</v>
      </c>
      <c r="M1196" s="12">
        <v>0.39999999999999997</v>
      </c>
      <c r="O1196" s="17"/>
      <c r="P1196" s="18"/>
      <c r="Q1196" s="13"/>
      <c r="R1196" s="14"/>
    </row>
    <row r="1197" spans="1:18" ht="15.75" customHeight="1" x14ac:dyDescent="0.25">
      <c r="A1197" s="1"/>
      <c r="B1197" s="7" t="s">
        <v>14</v>
      </c>
      <c r="C1197" s="7">
        <v>1185732</v>
      </c>
      <c r="D1197" s="8">
        <v>44394</v>
      </c>
      <c r="E1197" s="7" t="s">
        <v>15</v>
      </c>
      <c r="F1197" s="7" t="s">
        <v>59</v>
      </c>
      <c r="G1197" s="7" t="s">
        <v>60</v>
      </c>
      <c r="H1197" s="7" t="s">
        <v>20</v>
      </c>
      <c r="I1197" s="9">
        <v>0.45</v>
      </c>
      <c r="J1197" s="10">
        <v>1750</v>
      </c>
      <c r="K1197" s="11">
        <f t="shared" si="36"/>
        <v>787.5</v>
      </c>
      <c r="L1197" s="11">
        <f t="shared" si="37"/>
        <v>236.25</v>
      </c>
      <c r="M1197" s="12">
        <v>0.3</v>
      </c>
      <c r="O1197" s="17"/>
      <c r="P1197" s="18"/>
      <c r="Q1197" s="13"/>
      <c r="R1197" s="14"/>
    </row>
    <row r="1198" spans="1:18" ht="15.75" customHeight="1" x14ac:dyDescent="0.25">
      <c r="A1198" s="1"/>
      <c r="B1198" s="7" t="s">
        <v>14</v>
      </c>
      <c r="C1198" s="7">
        <v>1185732</v>
      </c>
      <c r="D1198" s="8">
        <v>44394</v>
      </c>
      <c r="E1198" s="7" t="s">
        <v>15</v>
      </c>
      <c r="F1198" s="7" t="s">
        <v>59</v>
      </c>
      <c r="G1198" s="7" t="s">
        <v>60</v>
      </c>
      <c r="H1198" s="7" t="s">
        <v>21</v>
      </c>
      <c r="I1198" s="9">
        <v>0.54999999999999993</v>
      </c>
      <c r="J1198" s="10">
        <v>2000</v>
      </c>
      <c r="K1198" s="11">
        <f t="shared" si="36"/>
        <v>1099.9999999999998</v>
      </c>
      <c r="L1198" s="11">
        <f t="shared" si="37"/>
        <v>274.99999999999994</v>
      </c>
      <c r="M1198" s="12">
        <v>0.25</v>
      </c>
      <c r="O1198" s="17"/>
      <c r="P1198" s="18"/>
      <c r="Q1198" s="13"/>
      <c r="R1198" s="14"/>
    </row>
    <row r="1199" spans="1:18" ht="15.75" customHeight="1" x14ac:dyDescent="0.25">
      <c r="A1199" s="1"/>
      <c r="B1199" s="7" t="s">
        <v>14</v>
      </c>
      <c r="C1199" s="7">
        <v>1185732</v>
      </c>
      <c r="D1199" s="8">
        <v>44394</v>
      </c>
      <c r="E1199" s="7" t="s">
        <v>15</v>
      </c>
      <c r="F1199" s="7" t="s">
        <v>59</v>
      </c>
      <c r="G1199" s="7" t="s">
        <v>60</v>
      </c>
      <c r="H1199" s="7" t="s">
        <v>22</v>
      </c>
      <c r="I1199" s="9">
        <v>0.6</v>
      </c>
      <c r="J1199" s="10">
        <v>3750</v>
      </c>
      <c r="K1199" s="11">
        <f t="shared" si="36"/>
        <v>2250</v>
      </c>
      <c r="L1199" s="11">
        <f t="shared" si="37"/>
        <v>900</v>
      </c>
      <c r="M1199" s="12">
        <v>0.4</v>
      </c>
      <c r="O1199" s="17"/>
      <c r="P1199" s="18"/>
      <c r="Q1199" s="13"/>
      <c r="R1199" s="14"/>
    </row>
    <row r="1200" spans="1:18" ht="15.75" customHeight="1" x14ac:dyDescent="0.25">
      <c r="A1200" s="1"/>
      <c r="B1200" s="7" t="s">
        <v>14</v>
      </c>
      <c r="C1200" s="7">
        <v>1185732</v>
      </c>
      <c r="D1200" s="8">
        <v>44426</v>
      </c>
      <c r="E1200" s="7" t="s">
        <v>15</v>
      </c>
      <c r="F1200" s="7" t="s">
        <v>59</v>
      </c>
      <c r="G1200" s="7" t="s">
        <v>60</v>
      </c>
      <c r="H1200" s="7" t="s">
        <v>17</v>
      </c>
      <c r="I1200" s="9">
        <v>0.54999999999999993</v>
      </c>
      <c r="J1200" s="10">
        <v>5250</v>
      </c>
      <c r="K1200" s="11">
        <f t="shared" si="36"/>
        <v>2887.4999999999995</v>
      </c>
      <c r="L1200" s="11">
        <f t="shared" si="37"/>
        <v>1010.6249999999998</v>
      </c>
      <c r="M1200" s="12">
        <v>0.35</v>
      </c>
      <c r="O1200" s="17"/>
      <c r="P1200" s="18"/>
      <c r="Q1200" s="13"/>
      <c r="R1200" s="14"/>
    </row>
    <row r="1201" spans="1:18" ht="15.75" customHeight="1" x14ac:dyDescent="0.25">
      <c r="A1201" s="1"/>
      <c r="B1201" s="7" t="s">
        <v>14</v>
      </c>
      <c r="C1201" s="7">
        <v>1185732</v>
      </c>
      <c r="D1201" s="8">
        <v>44426</v>
      </c>
      <c r="E1201" s="7" t="s">
        <v>15</v>
      </c>
      <c r="F1201" s="7" t="s">
        <v>59</v>
      </c>
      <c r="G1201" s="7" t="s">
        <v>60</v>
      </c>
      <c r="H1201" s="7" t="s">
        <v>18</v>
      </c>
      <c r="I1201" s="9">
        <v>0.5</v>
      </c>
      <c r="J1201" s="10">
        <v>3000</v>
      </c>
      <c r="K1201" s="11">
        <f t="shared" si="36"/>
        <v>1500</v>
      </c>
      <c r="L1201" s="11">
        <f t="shared" si="37"/>
        <v>525</v>
      </c>
      <c r="M1201" s="12">
        <v>0.35</v>
      </c>
      <c r="O1201" s="17"/>
      <c r="P1201" s="18"/>
      <c r="Q1201" s="13"/>
      <c r="R1201" s="14"/>
    </row>
    <row r="1202" spans="1:18" ht="15.75" customHeight="1" x14ac:dyDescent="0.25">
      <c r="A1202" s="1"/>
      <c r="B1202" s="7" t="s">
        <v>14</v>
      </c>
      <c r="C1202" s="7">
        <v>1185732</v>
      </c>
      <c r="D1202" s="8">
        <v>44426</v>
      </c>
      <c r="E1202" s="7" t="s">
        <v>15</v>
      </c>
      <c r="F1202" s="7" t="s">
        <v>59</v>
      </c>
      <c r="G1202" s="7" t="s">
        <v>60</v>
      </c>
      <c r="H1202" s="7" t="s">
        <v>19</v>
      </c>
      <c r="I1202" s="9">
        <v>0.45</v>
      </c>
      <c r="J1202" s="10">
        <v>2250</v>
      </c>
      <c r="K1202" s="11">
        <f t="shared" si="36"/>
        <v>1012.5</v>
      </c>
      <c r="L1202" s="11">
        <f t="shared" si="37"/>
        <v>404.99999999999994</v>
      </c>
      <c r="M1202" s="12">
        <v>0.39999999999999997</v>
      </c>
      <c r="O1202" s="17"/>
      <c r="P1202" s="18"/>
      <c r="Q1202" s="13"/>
      <c r="R1202" s="14"/>
    </row>
    <row r="1203" spans="1:18" ht="15.75" customHeight="1" x14ac:dyDescent="0.25">
      <c r="A1203" s="1"/>
      <c r="B1203" s="7" t="s">
        <v>14</v>
      </c>
      <c r="C1203" s="7">
        <v>1185732</v>
      </c>
      <c r="D1203" s="8">
        <v>44426</v>
      </c>
      <c r="E1203" s="7" t="s">
        <v>15</v>
      </c>
      <c r="F1203" s="7" t="s">
        <v>59</v>
      </c>
      <c r="G1203" s="7" t="s">
        <v>60</v>
      </c>
      <c r="H1203" s="7" t="s">
        <v>20</v>
      </c>
      <c r="I1203" s="9">
        <v>0.45</v>
      </c>
      <c r="J1203" s="10">
        <v>1750</v>
      </c>
      <c r="K1203" s="11">
        <f t="shared" si="36"/>
        <v>787.5</v>
      </c>
      <c r="L1203" s="11">
        <f t="shared" si="37"/>
        <v>236.25</v>
      </c>
      <c r="M1203" s="12">
        <v>0.3</v>
      </c>
      <c r="O1203" s="17"/>
      <c r="P1203" s="18"/>
      <c r="Q1203" s="13"/>
      <c r="R1203" s="14"/>
    </row>
    <row r="1204" spans="1:18" ht="15.75" customHeight="1" x14ac:dyDescent="0.25">
      <c r="A1204" s="1"/>
      <c r="B1204" s="7" t="s">
        <v>14</v>
      </c>
      <c r="C1204" s="7">
        <v>1185732</v>
      </c>
      <c r="D1204" s="8">
        <v>44426</v>
      </c>
      <c r="E1204" s="7" t="s">
        <v>15</v>
      </c>
      <c r="F1204" s="7" t="s">
        <v>59</v>
      </c>
      <c r="G1204" s="7" t="s">
        <v>60</v>
      </c>
      <c r="H1204" s="7" t="s">
        <v>21</v>
      </c>
      <c r="I1204" s="9">
        <v>0.54999999999999993</v>
      </c>
      <c r="J1204" s="10">
        <v>1500</v>
      </c>
      <c r="K1204" s="11">
        <f t="shared" si="36"/>
        <v>824.99999999999989</v>
      </c>
      <c r="L1204" s="11">
        <f t="shared" si="37"/>
        <v>206.24999999999997</v>
      </c>
      <c r="M1204" s="12">
        <v>0.25</v>
      </c>
      <c r="O1204" s="17"/>
      <c r="P1204" s="18"/>
      <c r="Q1204" s="13"/>
      <c r="R1204" s="14"/>
    </row>
    <row r="1205" spans="1:18" ht="15.75" customHeight="1" x14ac:dyDescent="0.25">
      <c r="A1205" s="1"/>
      <c r="B1205" s="7" t="s">
        <v>14</v>
      </c>
      <c r="C1205" s="7">
        <v>1185732</v>
      </c>
      <c r="D1205" s="8">
        <v>44426</v>
      </c>
      <c r="E1205" s="7" t="s">
        <v>15</v>
      </c>
      <c r="F1205" s="7" t="s">
        <v>59</v>
      </c>
      <c r="G1205" s="7" t="s">
        <v>60</v>
      </c>
      <c r="H1205" s="7" t="s">
        <v>22</v>
      </c>
      <c r="I1205" s="9">
        <v>0.6</v>
      </c>
      <c r="J1205" s="10">
        <v>3250</v>
      </c>
      <c r="K1205" s="11">
        <f t="shared" si="36"/>
        <v>1950</v>
      </c>
      <c r="L1205" s="11">
        <f t="shared" si="37"/>
        <v>780</v>
      </c>
      <c r="M1205" s="12">
        <v>0.4</v>
      </c>
      <c r="O1205" s="17"/>
      <c r="P1205" s="18"/>
      <c r="Q1205" s="13"/>
      <c r="R1205" s="14"/>
    </row>
    <row r="1206" spans="1:18" ht="15.75" customHeight="1" x14ac:dyDescent="0.25">
      <c r="A1206" s="1"/>
      <c r="B1206" s="7" t="s">
        <v>14</v>
      </c>
      <c r="C1206" s="7">
        <v>1185732</v>
      </c>
      <c r="D1206" s="8">
        <v>44456</v>
      </c>
      <c r="E1206" s="7" t="s">
        <v>15</v>
      </c>
      <c r="F1206" s="7" t="s">
        <v>59</v>
      </c>
      <c r="G1206" s="7" t="s">
        <v>60</v>
      </c>
      <c r="H1206" s="7" t="s">
        <v>17</v>
      </c>
      <c r="I1206" s="9">
        <v>0.54999999999999993</v>
      </c>
      <c r="J1206" s="10">
        <v>4500</v>
      </c>
      <c r="K1206" s="11">
        <f t="shared" si="36"/>
        <v>2474.9999999999995</v>
      </c>
      <c r="L1206" s="11">
        <f t="shared" si="37"/>
        <v>866.24999999999977</v>
      </c>
      <c r="M1206" s="12">
        <v>0.35</v>
      </c>
      <c r="O1206" s="17"/>
      <c r="P1206" s="18"/>
      <c r="Q1206" s="13"/>
      <c r="R1206" s="14"/>
    </row>
    <row r="1207" spans="1:18" ht="15.75" customHeight="1" x14ac:dyDescent="0.25">
      <c r="A1207" s="1"/>
      <c r="B1207" s="7" t="s">
        <v>14</v>
      </c>
      <c r="C1207" s="7">
        <v>1185732</v>
      </c>
      <c r="D1207" s="8">
        <v>44456</v>
      </c>
      <c r="E1207" s="7" t="s">
        <v>15</v>
      </c>
      <c r="F1207" s="7" t="s">
        <v>59</v>
      </c>
      <c r="G1207" s="7" t="s">
        <v>60</v>
      </c>
      <c r="H1207" s="7" t="s">
        <v>18</v>
      </c>
      <c r="I1207" s="9">
        <v>0.5</v>
      </c>
      <c r="J1207" s="10">
        <v>2500</v>
      </c>
      <c r="K1207" s="11">
        <f t="shared" si="36"/>
        <v>1250</v>
      </c>
      <c r="L1207" s="11">
        <f t="shared" si="37"/>
        <v>437.5</v>
      </c>
      <c r="M1207" s="12">
        <v>0.35</v>
      </c>
      <c r="O1207" s="17"/>
      <c r="P1207" s="18"/>
      <c r="Q1207" s="13"/>
      <c r="R1207" s="14"/>
    </row>
    <row r="1208" spans="1:18" ht="15.75" customHeight="1" x14ac:dyDescent="0.25">
      <c r="A1208" s="1"/>
      <c r="B1208" s="7" t="s">
        <v>14</v>
      </c>
      <c r="C1208" s="7">
        <v>1185732</v>
      </c>
      <c r="D1208" s="8">
        <v>44456</v>
      </c>
      <c r="E1208" s="7" t="s">
        <v>15</v>
      </c>
      <c r="F1208" s="7" t="s">
        <v>59</v>
      </c>
      <c r="G1208" s="7" t="s">
        <v>60</v>
      </c>
      <c r="H1208" s="7" t="s">
        <v>19</v>
      </c>
      <c r="I1208" s="9">
        <v>0.45</v>
      </c>
      <c r="J1208" s="10">
        <v>1500</v>
      </c>
      <c r="K1208" s="11">
        <f t="shared" si="36"/>
        <v>675</v>
      </c>
      <c r="L1208" s="11">
        <f t="shared" si="37"/>
        <v>270</v>
      </c>
      <c r="M1208" s="12">
        <v>0.39999999999999997</v>
      </c>
      <c r="O1208" s="17"/>
      <c r="P1208" s="18"/>
      <c r="Q1208" s="13"/>
      <c r="R1208" s="14"/>
    </row>
    <row r="1209" spans="1:18" ht="15.75" customHeight="1" x14ac:dyDescent="0.25">
      <c r="A1209" s="1"/>
      <c r="B1209" s="7" t="s">
        <v>14</v>
      </c>
      <c r="C1209" s="7">
        <v>1185732</v>
      </c>
      <c r="D1209" s="8">
        <v>44456</v>
      </c>
      <c r="E1209" s="7" t="s">
        <v>15</v>
      </c>
      <c r="F1209" s="7" t="s">
        <v>59</v>
      </c>
      <c r="G1209" s="7" t="s">
        <v>60</v>
      </c>
      <c r="H1209" s="7" t="s">
        <v>20</v>
      </c>
      <c r="I1209" s="9">
        <v>0.45</v>
      </c>
      <c r="J1209" s="10">
        <v>1250</v>
      </c>
      <c r="K1209" s="11">
        <f t="shared" si="36"/>
        <v>562.5</v>
      </c>
      <c r="L1209" s="11">
        <f t="shared" si="37"/>
        <v>168.75</v>
      </c>
      <c r="M1209" s="12">
        <v>0.3</v>
      </c>
      <c r="O1209" s="17"/>
      <c r="P1209" s="18"/>
      <c r="Q1209" s="13"/>
      <c r="R1209" s="14"/>
    </row>
    <row r="1210" spans="1:18" ht="15.75" customHeight="1" x14ac:dyDescent="0.25">
      <c r="A1210" s="1"/>
      <c r="B1210" s="7" t="s">
        <v>14</v>
      </c>
      <c r="C1210" s="7">
        <v>1185732</v>
      </c>
      <c r="D1210" s="8">
        <v>44456</v>
      </c>
      <c r="E1210" s="7" t="s">
        <v>15</v>
      </c>
      <c r="F1210" s="7" t="s">
        <v>59</v>
      </c>
      <c r="G1210" s="7" t="s">
        <v>60</v>
      </c>
      <c r="H1210" s="7" t="s">
        <v>21</v>
      </c>
      <c r="I1210" s="9">
        <v>0.54999999999999993</v>
      </c>
      <c r="J1210" s="10">
        <v>1250</v>
      </c>
      <c r="K1210" s="11">
        <f t="shared" si="36"/>
        <v>687.49999999999989</v>
      </c>
      <c r="L1210" s="11">
        <f t="shared" si="37"/>
        <v>171.87499999999997</v>
      </c>
      <c r="M1210" s="12">
        <v>0.25</v>
      </c>
      <c r="O1210" s="17"/>
      <c r="P1210" s="18"/>
      <c r="Q1210" s="13"/>
      <c r="R1210" s="14"/>
    </row>
    <row r="1211" spans="1:18" ht="15.75" customHeight="1" x14ac:dyDescent="0.25">
      <c r="A1211" s="1"/>
      <c r="B1211" s="7" t="s">
        <v>14</v>
      </c>
      <c r="C1211" s="7">
        <v>1185732</v>
      </c>
      <c r="D1211" s="8">
        <v>44456</v>
      </c>
      <c r="E1211" s="7" t="s">
        <v>15</v>
      </c>
      <c r="F1211" s="7" t="s">
        <v>59</v>
      </c>
      <c r="G1211" s="7" t="s">
        <v>60</v>
      </c>
      <c r="H1211" s="7" t="s">
        <v>22</v>
      </c>
      <c r="I1211" s="9">
        <v>0.6</v>
      </c>
      <c r="J1211" s="10">
        <v>2250</v>
      </c>
      <c r="K1211" s="11">
        <f t="shared" si="36"/>
        <v>1350</v>
      </c>
      <c r="L1211" s="11">
        <f t="shared" si="37"/>
        <v>540</v>
      </c>
      <c r="M1211" s="12">
        <v>0.4</v>
      </c>
      <c r="O1211" s="17"/>
      <c r="P1211" s="18"/>
      <c r="Q1211" s="13"/>
      <c r="R1211" s="14"/>
    </row>
    <row r="1212" spans="1:18" ht="15.75" customHeight="1" x14ac:dyDescent="0.25">
      <c r="A1212" s="1"/>
      <c r="B1212" s="7" t="s">
        <v>14</v>
      </c>
      <c r="C1212" s="7">
        <v>1185732</v>
      </c>
      <c r="D1212" s="8">
        <v>44488</v>
      </c>
      <c r="E1212" s="7" t="s">
        <v>15</v>
      </c>
      <c r="F1212" s="7" t="s">
        <v>59</v>
      </c>
      <c r="G1212" s="7" t="s">
        <v>60</v>
      </c>
      <c r="H1212" s="7" t="s">
        <v>17</v>
      </c>
      <c r="I1212" s="9">
        <v>0.6</v>
      </c>
      <c r="J1212" s="10">
        <v>4000</v>
      </c>
      <c r="K1212" s="11">
        <f t="shared" si="36"/>
        <v>2400</v>
      </c>
      <c r="L1212" s="11">
        <f t="shared" si="37"/>
        <v>840</v>
      </c>
      <c r="M1212" s="12">
        <v>0.35</v>
      </c>
      <c r="O1212" s="17"/>
      <c r="P1212" s="18"/>
      <c r="Q1212" s="13"/>
      <c r="R1212" s="14"/>
    </row>
    <row r="1213" spans="1:18" ht="15.75" customHeight="1" x14ac:dyDescent="0.25">
      <c r="A1213" s="1"/>
      <c r="B1213" s="7" t="s">
        <v>14</v>
      </c>
      <c r="C1213" s="7">
        <v>1185732</v>
      </c>
      <c r="D1213" s="8">
        <v>44488</v>
      </c>
      <c r="E1213" s="7" t="s">
        <v>15</v>
      </c>
      <c r="F1213" s="7" t="s">
        <v>59</v>
      </c>
      <c r="G1213" s="7" t="s">
        <v>60</v>
      </c>
      <c r="H1213" s="7" t="s">
        <v>18</v>
      </c>
      <c r="I1213" s="9">
        <v>0.55000000000000004</v>
      </c>
      <c r="J1213" s="10">
        <v>2250</v>
      </c>
      <c r="K1213" s="11">
        <f t="shared" si="36"/>
        <v>1237.5</v>
      </c>
      <c r="L1213" s="11">
        <f t="shared" si="37"/>
        <v>433.125</v>
      </c>
      <c r="M1213" s="12">
        <v>0.35</v>
      </c>
      <c r="O1213" s="17"/>
      <c r="P1213" s="18"/>
      <c r="Q1213" s="13"/>
      <c r="R1213" s="14"/>
    </row>
    <row r="1214" spans="1:18" ht="15.75" customHeight="1" x14ac:dyDescent="0.25">
      <c r="A1214" s="1"/>
      <c r="B1214" s="7" t="s">
        <v>14</v>
      </c>
      <c r="C1214" s="7">
        <v>1185732</v>
      </c>
      <c r="D1214" s="8">
        <v>44488</v>
      </c>
      <c r="E1214" s="7" t="s">
        <v>15</v>
      </c>
      <c r="F1214" s="7" t="s">
        <v>59</v>
      </c>
      <c r="G1214" s="7" t="s">
        <v>60</v>
      </c>
      <c r="H1214" s="7" t="s">
        <v>19</v>
      </c>
      <c r="I1214" s="9">
        <v>0.55000000000000004</v>
      </c>
      <c r="J1214" s="10">
        <v>1250</v>
      </c>
      <c r="K1214" s="11">
        <f t="shared" si="36"/>
        <v>687.5</v>
      </c>
      <c r="L1214" s="11">
        <f t="shared" si="37"/>
        <v>275</v>
      </c>
      <c r="M1214" s="12">
        <v>0.39999999999999997</v>
      </c>
      <c r="O1214" s="17"/>
      <c r="P1214" s="18"/>
      <c r="Q1214" s="13"/>
      <c r="R1214" s="14"/>
    </row>
    <row r="1215" spans="1:18" ht="15.75" customHeight="1" x14ac:dyDescent="0.25">
      <c r="A1215" s="1"/>
      <c r="B1215" s="7" t="s">
        <v>14</v>
      </c>
      <c r="C1215" s="7">
        <v>1185732</v>
      </c>
      <c r="D1215" s="8">
        <v>44488</v>
      </c>
      <c r="E1215" s="7" t="s">
        <v>15</v>
      </c>
      <c r="F1215" s="7" t="s">
        <v>59</v>
      </c>
      <c r="G1215" s="7" t="s">
        <v>60</v>
      </c>
      <c r="H1215" s="7" t="s">
        <v>20</v>
      </c>
      <c r="I1215" s="9">
        <v>0.55000000000000004</v>
      </c>
      <c r="J1215" s="10">
        <v>1000</v>
      </c>
      <c r="K1215" s="11">
        <f t="shared" si="36"/>
        <v>550</v>
      </c>
      <c r="L1215" s="11">
        <f t="shared" si="37"/>
        <v>165</v>
      </c>
      <c r="M1215" s="12">
        <v>0.3</v>
      </c>
      <c r="O1215" s="17"/>
      <c r="P1215" s="18"/>
      <c r="Q1215" s="13"/>
      <c r="R1215" s="14"/>
    </row>
    <row r="1216" spans="1:18" ht="15.75" customHeight="1" x14ac:dyDescent="0.25">
      <c r="A1216" s="1"/>
      <c r="B1216" s="7" t="s">
        <v>14</v>
      </c>
      <c r="C1216" s="7">
        <v>1185732</v>
      </c>
      <c r="D1216" s="8">
        <v>44488</v>
      </c>
      <c r="E1216" s="7" t="s">
        <v>15</v>
      </c>
      <c r="F1216" s="7" t="s">
        <v>59</v>
      </c>
      <c r="G1216" s="7" t="s">
        <v>60</v>
      </c>
      <c r="H1216" s="7" t="s">
        <v>21</v>
      </c>
      <c r="I1216" s="9">
        <v>0.65</v>
      </c>
      <c r="J1216" s="10">
        <v>1000</v>
      </c>
      <c r="K1216" s="11">
        <f t="shared" si="36"/>
        <v>650</v>
      </c>
      <c r="L1216" s="11">
        <f t="shared" si="37"/>
        <v>162.5</v>
      </c>
      <c r="M1216" s="12">
        <v>0.25</v>
      </c>
      <c r="O1216" s="17"/>
      <c r="P1216" s="18"/>
      <c r="Q1216" s="13"/>
      <c r="R1216" s="14"/>
    </row>
    <row r="1217" spans="1:18" ht="15.75" customHeight="1" x14ac:dyDescent="0.25">
      <c r="A1217" s="1"/>
      <c r="B1217" s="7" t="s">
        <v>14</v>
      </c>
      <c r="C1217" s="7">
        <v>1185732</v>
      </c>
      <c r="D1217" s="8">
        <v>44488</v>
      </c>
      <c r="E1217" s="7" t="s">
        <v>15</v>
      </c>
      <c r="F1217" s="7" t="s">
        <v>59</v>
      </c>
      <c r="G1217" s="7" t="s">
        <v>60</v>
      </c>
      <c r="H1217" s="7" t="s">
        <v>22</v>
      </c>
      <c r="I1217" s="9">
        <v>0.7</v>
      </c>
      <c r="J1217" s="10">
        <v>2250</v>
      </c>
      <c r="K1217" s="11">
        <f t="shared" si="36"/>
        <v>1575</v>
      </c>
      <c r="L1217" s="11">
        <f t="shared" si="37"/>
        <v>630</v>
      </c>
      <c r="M1217" s="12">
        <v>0.4</v>
      </c>
      <c r="O1217" s="17"/>
      <c r="P1217" s="18"/>
      <c r="Q1217" s="13"/>
      <c r="R1217" s="14"/>
    </row>
    <row r="1218" spans="1:18" ht="15.75" customHeight="1" x14ac:dyDescent="0.25">
      <c r="A1218" s="1"/>
      <c r="B1218" s="7" t="s">
        <v>14</v>
      </c>
      <c r="C1218" s="7">
        <v>1185732</v>
      </c>
      <c r="D1218" s="8">
        <v>44518</v>
      </c>
      <c r="E1218" s="7" t="s">
        <v>15</v>
      </c>
      <c r="F1218" s="7" t="s">
        <v>59</v>
      </c>
      <c r="G1218" s="7" t="s">
        <v>60</v>
      </c>
      <c r="H1218" s="7" t="s">
        <v>17</v>
      </c>
      <c r="I1218" s="9">
        <v>0.65</v>
      </c>
      <c r="J1218" s="10">
        <v>3750</v>
      </c>
      <c r="K1218" s="11">
        <f t="shared" si="36"/>
        <v>2437.5</v>
      </c>
      <c r="L1218" s="11">
        <f t="shared" si="37"/>
        <v>853.125</v>
      </c>
      <c r="M1218" s="12">
        <v>0.35</v>
      </c>
      <c r="O1218" s="17"/>
      <c r="P1218" s="18"/>
      <c r="Q1218" s="13"/>
      <c r="R1218" s="14"/>
    </row>
    <row r="1219" spans="1:18" ht="15.75" customHeight="1" x14ac:dyDescent="0.25">
      <c r="A1219" s="1"/>
      <c r="B1219" s="7" t="s">
        <v>14</v>
      </c>
      <c r="C1219" s="7">
        <v>1185732</v>
      </c>
      <c r="D1219" s="8">
        <v>44518</v>
      </c>
      <c r="E1219" s="7" t="s">
        <v>15</v>
      </c>
      <c r="F1219" s="7" t="s">
        <v>59</v>
      </c>
      <c r="G1219" s="7" t="s">
        <v>60</v>
      </c>
      <c r="H1219" s="7" t="s">
        <v>18</v>
      </c>
      <c r="I1219" s="9">
        <v>0.55000000000000004</v>
      </c>
      <c r="J1219" s="10">
        <v>2000</v>
      </c>
      <c r="K1219" s="11">
        <f t="shared" si="36"/>
        <v>1100</v>
      </c>
      <c r="L1219" s="11">
        <f t="shared" si="37"/>
        <v>385</v>
      </c>
      <c r="M1219" s="12">
        <v>0.35</v>
      </c>
      <c r="O1219" s="17"/>
      <c r="P1219" s="18"/>
      <c r="Q1219" s="13"/>
      <c r="R1219" s="14"/>
    </row>
    <row r="1220" spans="1:18" ht="15.75" customHeight="1" x14ac:dyDescent="0.25">
      <c r="A1220" s="1"/>
      <c r="B1220" s="7" t="s">
        <v>14</v>
      </c>
      <c r="C1220" s="7">
        <v>1185732</v>
      </c>
      <c r="D1220" s="8">
        <v>44518</v>
      </c>
      <c r="E1220" s="7" t="s">
        <v>15</v>
      </c>
      <c r="F1220" s="7" t="s">
        <v>59</v>
      </c>
      <c r="G1220" s="7" t="s">
        <v>60</v>
      </c>
      <c r="H1220" s="7" t="s">
        <v>19</v>
      </c>
      <c r="I1220" s="9">
        <v>0.55000000000000004</v>
      </c>
      <c r="J1220" s="10">
        <v>1950</v>
      </c>
      <c r="K1220" s="11">
        <f t="shared" si="36"/>
        <v>1072.5</v>
      </c>
      <c r="L1220" s="11">
        <f t="shared" si="37"/>
        <v>428.99999999999994</v>
      </c>
      <c r="M1220" s="12">
        <v>0.39999999999999997</v>
      </c>
      <c r="O1220" s="17"/>
      <c r="P1220" s="18"/>
      <c r="Q1220" s="13"/>
      <c r="R1220" s="14"/>
    </row>
    <row r="1221" spans="1:18" ht="15.75" customHeight="1" x14ac:dyDescent="0.25">
      <c r="A1221" s="1"/>
      <c r="B1221" s="7" t="s">
        <v>14</v>
      </c>
      <c r="C1221" s="7">
        <v>1185732</v>
      </c>
      <c r="D1221" s="8">
        <v>44518</v>
      </c>
      <c r="E1221" s="7" t="s">
        <v>15</v>
      </c>
      <c r="F1221" s="7" t="s">
        <v>59</v>
      </c>
      <c r="G1221" s="7" t="s">
        <v>60</v>
      </c>
      <c r="H1221" s="7" t="s">
        <v>20</v>
      </c>
      <c r="I1221" s="9">
        <v>0.55000000000000004</v>
      </c>
      <c r="J1221" s="10">
        <v>1750</v>
      </c>
      <c r="K1221" s="11">
        <f t="shared" si="36"/>
        <v>962.50000000000011</v>
      </c>
      <c r="L1221" s="11">
        <f t="shared" si="37"/>
        <v>288.75</v>
      </c>
      <c r="M1221" s="12">
        <v>0.3</v>
      </c>
      <c r="O1221" s="17"/>
      <c r="P1221" s="18"/>
      <c r="Q1221" s="13"/>
      <c r="R1221" s="14"/>
    </row>
    <row r="1222" spans="1:18" ht="15.75" customHeight="1" x14ac:dyDescent="0.25">
      <c r="A1222" s="1"/>
      <c r="B1222" s="7" t="s">
        <v>14</v>
      </c>
      <c r="C1222" s="7">
        <v>1185732</v>
      </c>
      <c r="D1222" s="8">
        <v>44518</v>
      </c>
      <c r="E1222" s="7" t="s">
        <v>15</v>
      </c>
      <c r="F1222" s="7" t="s">
        <v>59</v>
      </c>
      <c r="G1222" s="7" t="s">
        <v>60</v>
      </c>
      <c r="H1222" s="7" t="s">
        <v>21</v>
      </c>
      <c r="I1222" s="9">
        <v>0.65</v>
      </c>
      <c r="J1222" s="10">
        <v>1500</v>
      </c>
      <c r="K1222" s="11">
        <f t="shared" ref="K1222:K1285" si="38">I1222*J1222</f>
        <v>975</v>
      </c>
      <c r="L1222" s="11">
        <f t="shared" ref="L1222:L1285" si="39">K1222*M1222</f>
        <v>243.75</v>
      </c>
      <c r="M1222" s="12">
        <v>0.25</v>
      </c>
      <c r="O1222" s="17"/>
      <c r="P1222" s="18"/>
      <c r="Q1222" s="13"/>
      <c r="R1222" s="14"/>
    </row>
    <row r="1223" spans="1:18" ht="15.75" customHeight="1" x14ac:dyDescent="0.25">
      <c r="A1223" s="1"/>
      <c r="B1223" s="7" t="s">
        <v>14</v>
      </c>
      <c r="C1223" s="7">
        <v>1185732</v>
      </c>
      <c r="D1223" s="8">
        <v>44518</v>
      </c>
      <c r="E1223" s="7" t="s">
        <v>15</v>
      </c>
      <c r="F1223" s="7" t="s">
        <v>59</v>
      </c>
      <c r="G1223" s="7" t="s">
        <v>60</v>
      </c>
      <c r="H1223" s="7" t="s">
        <v>22</v>
      </c>
      <c r="I1223" s="9">
        <v>0.7</v>
      </c>
      <c r="J1223" s="10">
        <v>2500</v>
      </c>
      <c r="K1223" s="11">
        <f t="shared" si="38"/>
        <v>1750</v>
      </c>
      <c r="L1223" s="11">
        <f t="shared" si="39"/>
        <v>700</v>
      </c>
      <c r="M1223" s="12">
        <v>0.4</v>
      </c>
      <c r="O1223" s="17"/>
      <c r="P1223" s="18"/>
      <c r="Q1223" s="13"/>
      <c r="R1223" s="14"/>
    </row>
    <row r="1224" spans="1:18" ht="15.75" customHeight="1" x14ac:dyDescent="0.25">
      <c r="A1224" s="1"/>
      <c r="B1224" s="7" t="s">
        <v>14</v>
      </c>
      <c r="C1224" s="7">
        <v>1185732</v>
      </c>
      <c r="D1224" s="8">
        <v>44547</v>
      </c>
      <c r="E1224" s="7" t="s">
        <v>15</v>
      </c>
      <c r="F1224" s="7" t="s">
        <v>59</v>
      </c>
      <c r="G1224" s="7" t="s">
        <v>60</v>
      </c>
      <c r="H1224" s="7" t="s">
        <v>17</v>
      </c>
      <c r="I1224" s="9">
        <v>0.65</v>
      </c>
      <c r="J1224" s="10">
        <v>4750</v>
      </c>
      <c r="K1224" s="11">
        <f t="shared" si="38"/>
        <v>3087.5</v>
      </c>
      <c r="L1224" s="11">
        <f t="shared" si="39"/>
        <v>1080.625</v>
      </c>
      <c r="M1224" s="12">
        <v>0.35</v>
      </c>
      <c r="O1224" s="17"/>
      <c r="P1224" s="18"/>
      <c r="Q1224" s="13"/>
      <c r="R1224" s="14"/>
    </row>
    <row r="1225" spans="1:18" ht="15.75" customHeight="1" x14ac:dyDescent="0.25">
      <c r="A1225" s="1"/>
      <c r="B1225" s="7" t="s">
        <v>14</v>
      </c>
      <c r="C1225" s="7">
        <v>1185732</v>
      </c>
      <c r="D1225" s="8">
        <v>44547</v>
      </c>
      <c r="E1225" s="7" t="s">
        <v>15</v>
      </c>
      <c r="F1225" s="7" t="s">
        <v>59</v>
      </c>
      <c r="G1225" s="7" t="s">
        <v>60</v>
      </c>
      <c r="H1225" s="7" t="s">
        <v>18</v>
      </c>
      <c r="I1225" s="9">
        <v>0.55000000000000004</v>
      </c>
      <c r="J1225" s="10">
        <v>2750</v>
      </c>
      <c r="K1225" s="11">
        <f t="shared" si="38"/>
        <v>1512.5000000000002</v>
      </c>
      <c r="L1225" s="11">
        <f t="shared" si="39"/>
        <v>529.375</v>
      </c>
      <c r="M1225" s="12">
        <v>0.35</v>
      </c>
      <c r="O1225" s="17"/>
      <c r="P1225" s="18"/>
      <c r="Q1225" s="13"/>
      <c r="R1225" s="14"/>
    </row>
    <row r="1226" spans="1:18" ht="15.75" customHeight="1" x14ac:dyDescent="0.25">
      <c r="A1226" s="1"/>
      <c r="B1226" s="7" t="s">
        <v>14</v>
      </c>
      <c r="C1226" s="7">
        <v>1185732</v>
      </c>
      <c r="D1226" s="8">
        <v>44547</v>
      </c>
      <c r="E1226" s="7" t="s">
        <v>15</v>
      </c>
      <c r="F1226" s="7" t="s">
        <v>59</v>
      </c>
      <c r="G1226" s="7" t="s">
        <v>60</v>
      </c>
      <c r="H1226" s="7" t="s">
        <v>19</v>
      </c>
      <c r="I1226" s="9">
        <v>0.55000000000000004</v>
      </c>
      <c r="J1226" s="10">
        <v>2500</v>
      </c>
      <c r="K1226" s="11">
        <f t="shared" si="38"/>
        <v>1375</v>
      </c>
      <c r="L1226" s="11">
        <f t="shared" si="39"/>
        <v>550</v>
      </c>
      <c r="M1226" s="12">
        <v>0.39999999999999997</v>
      </c>
      <c r="O1226" s="17"/>
      <c r="P1226" s="18"/>
      <c r="Q1226" s="13"/>
      <c r="R1226" s="14"/>
    </row>
    <row r="1227" spans="1:18" ht="15.75" customHeight="1" x14ac:dyDescent="0.25">
      <c r="A1227" s="1"/>
      <c r="B1227" s="7" t="s">
        <v>14</v>
      </c>
      <c r="C1227" s="7">
        <v>1185732</v>
      </c>
      <c r="D1227" s="8">
        <v>44547</v>
      </c>
      <c r="E1227" s="7" t="s">
        <v>15</v>
      </c>
      <c r="F1227" s="7" t="s">
        <v>59</v>
      </c>
      <c r="G1227" s="7" t="s">
        <v>60</v>
      </c>
      <c r="H1227" s="7" t="s">
        <v>20</v>
      </c>
      <c r="I1227" s="9">
        <v>0.55000000000000004</v>
      </c>
      <c r="J1227" s="10">
        <v>2000</v>
      </c>
      <c r="K1227" s="11">
        <f t="shared" si="38"/>
        <v>1100</v>
      </c>
      <c r="L1227" s="11">
        <f t="shared" si="39"/>
        <v>330</v>
      </c>
      <c r="M1227" s="12">
        <v>0.3</v>
      </c>
      <c r="O1227" s="17"/>
      <c r="P1227" s="18"/>
      <c r="Q1227" s="13"/>
      <c r="R1227" s="14"/>
    </row>
    <row r="1228" spans="1:18" ht="15.75" customHeight="1" x14ac:dyDescent="0.25">
      <c r="A1228" s="1"/>
      <c r="B1228" s="7" t="s">
        <v>14</v>
      </c>
      <c r="C1228" s="7">
        <v>1185732</v>
      </c>
      <c r="D1228" s="8">
        <v>44547</v>
      </c>
      <c r="E1228" s="7" t="s">
        <v>15</v>
      </c>
      <c r="F1228" s="7" t="s">
        <v>59</v>
      </c>
      <c r="G1228" s="7" t="s">
        <v>60</v>
      </c>
      <c r="H1228" s="7" t="s">
        <v>21</v>
      </c>
      <c r="I1228" s="9">
        <v>0.65</v>
      </c>
      <c r="J1228" s="10">
        <v>2000</v>
      </c>
      <c r="K1228" s="11">
        <f t="shared" si="38"/>
        <v>1300</v>
      </c>
      <c r="L1228" s="11">
        <f t="shared" si="39"/>
        <v>325</v>
      </c>
      <c r="M1228" s="12">
        <v>0.25</v>
      </c>
      <c r="O1228" s="17"/>
      <c r="P1228" s="18"/>
      <c r="Q1228" s="13"/>
      <c r="R1228" s="14"/>
    </row>
    <row r="1229" spans="1:18" ht="15.75" customHeight="1" x14ac:dyDescent="0.25">
      <c r="A1229" s="1"/>
      <c r="B1229" s="7" t="s">
        <v>14</v>
      </c>
      <c r="C1229" s="7">
        <v>1185732</v>
      </c>
      <c r="D1229" s="8">
        <v>44547</v>
      </c>
      <c r="E1229" s="7" t="s">
        <v>15</v>
      </c>
      <c r="F1229" s="7" t="s">
        <v>59</v>
      </c>
      <c r="G1229" s="7" t="s">
        <v>60</v>
      </c>
      <c r="H1229" s="7" t="s">
        <v>22</v>
      </c>
      <c r="I1229" s="9">
        <v>0.7</v>
      </c>
      <c r="J1229" s="10">
        <v>3000</v>
      </c>
      <c r="K1229" s="11">
        <f t="shared" si="38"/>
        <v>2100</v>
      </c>
      <c r="L1229" s="11">
        <f t="shared" si="39"/>
        <v>840</v>
      </c>
      <c r="M1229" s="12">
        <v>0.4</v>
      </c>
      <c r="O1229" s="17"/>
      <c r="P1229" s="18"/>
      <c r="Q1229" s="13"/>
      <c r="R1229" s="14"/>
    </row>
    <row r="1230" spans="1:18" ht="15.75" customHeight="1" x14ac:dyDescent="0.25">
      <c r="A1230" s="1" t="s">
        <v>39</v>
      </c>
      <c r="B1230" s="7" t="s">
        <v>27</v>
      </c>
      <c r="C1230" s="7">
        <v>1128299</v>
      </c>
      <c r="D1230" s="8">
        <v>44206</v>
      </c>
      <c r="E1230" s="7" t="s">
        <v>28</v>
      </c>
      <c r="F1230" s="7" t="s">
        <v>61</v>
      </c>
      <c r="G1230" s="7" t="s">
        <v>62</v>
      </c>
      <c r="H1230" s="7" t="s">
        <v>17</v>
      </c>
      <c r="I1230" s="9">
        <v>0.35000000000000003</v>
      </c>
      <c r="J1230" s="10">
        <v>3750</v>
      </c>
      <c r="K1230" s="11">
        <f t="shared" si="38"/>
        <v>1312.5000000000002</v>
      </c>
      <c r="L1230" s="11">
        <f t="shared" si="39"/>
        <v>328.12500000000006</v>
      </c>
      <c r="M1230" s="12">
        <v>0.25</v>
      </c>
      <c r="O1230" s="17"/>
      <c r="P1230" s="18"/>
      <c r="Q1230" s="13"/>
      <c r="R1230" s="14"/>
    </row>
    <row r="1231" spans="1:18" ht="15.75" customHeight="1" x14ac:dyDescent="0.25">
      <c r="A1231" s="1"/>
      <c r="B1231" s="7" t="s">
        <v>27</v>
      </c>
      <c r="C1231" s="7">
        <v>1128299</v>
      </c>
      <c r="D1231" s="8">
        <v>44206</v>
      </c>
      <c r="E1231" s="7" t="s">
        <v>28</v>
      </c>
      <c r="F1231" s="7" t="s">
        <v>61</v>
      </c>
      <c r="G1231" s="7" t="s">
        <v>62</v>
      </c>
      <c r="H1231" s="7" t="s">
        <v>18</v>
      </c>
      <c r="I1231" s="9">
        <v>0.45</v>
      </c>
      <c r="J1231" s="10">
        <v>3750</v>
      </c>
      <c r="K1231" s="11">
        <f t="shared" si="38"/>
        <v>1687.5</v>
      </c>
      <c r="L1231" s="11">
        <f t="shared" si="39"/>
        <v>337.5</v>
      </c>
      <c r="M1231" s="12">
        <v>0.2</v>
      </c>
      <c r="O1231" s="17"/>
      <c r="P1231" s="18"/>
      <c r="Q1231" s="13"/>
      <c r="R1231" s="14"/>
    </row>
    <row r="1232" spans="1:18" ht="15.75" customHeight="1" x14ac:dyDescent="0.25">
      <c r="A1232" s="1"/>
      <c r="B1232" s="7" t="s">
        <v>27</v>
      </c>
      <c r="C1232" s="7">
        <v>1128299</v>
      </c>
      <c r="D1232" s="8">
        <v>44206</v>
      </c>
      <c r="E1232" s="7" t="s">
        <v>28</v>
      </c>
      <c r="F1232" s="7" t="s">
        <v>61</v>
      </c>
      <c r="G1232" s="7" t="s">
        <v>62</v>
      </c>
      <c r="H1232" s="7" t="s">
        <v>19</v>
      </c>
      <c r="I1232" s="9">
        <v>0.45</v>
      </c>
      <c r="J1232" s="10">
        <v>3750</v>
      </c>
      <c r="K1232" s="11">
        <f t="shared" si="38"/>
        <v>1687.5</v>
      </c>
      <c r="L1232" s="11">
        <f t="shared" si="39"/>
        <v>421.875</v>
      </c>
      <c r="M1232" s="12">
        <v>0.25</v>
      </c>
      <c r="O1232" s="17"/>
      <c r="P1232" s="18"/>
      <c r="Q1232" s="13"/>
      <c r="R1232" s="14"/>
    </row>
    <row r="1233" spans="1:18" ht="15.75" customHeight="1" x14ac:dyDescent="0.25">
      <c r="A1233" s="1"/>
      <c r="B1233" s="7" t="s">
        <v>27</v>
      </c>
      <c r="C1233" s="7">
        <v>1128299</v>
      </c>
      <c r="D1233" s="8">
        <v>44206</v>
      </c>
      <c r="E1233" s="7" t="s">
        <v>28</v>
      </c>
      <c r="F1233" s="7" t="s">
        <v>61</v>
      </c>
      <c r="G1233" s="7" t="s">
        <v>62</v>
      </c>
      <c r="H1233" s="7" t="s">
        <v>20</v>
      </c>
      <c r="I1233" s="9">
        <v>0.45</v>
      </c>
      <c r="J1233" s="10">
        <v>2250</v>
      </c>
      <c r="K1233" s="11">
        <f t="shared" si="38"/>
        <v>1012.5</v>
      </c>
      <c r="L1233" s="11">
        <f t="shared" si="39"/>
        <v>253.125</v>
      </c>
      <c r="M1233" s="12">
        <v>0.25</v>
      </c>
      <c r="O1233" s="17"/>
      <c r="P1233" s="18"/>
      <c r="Q1233" s="13"/>
      <c r="R1233" s="14"/>
    </row>
    <row r="1234" spans="1:18" ht="15.75" customHeight="1" x14ac:dyDescent="0.25">
      <c r="A1234" s="1"/>
      <c r="B1234" s="7" t="s">
        <v>27</v>
      </c>
      <c r="C1234" s="7">
        <v>1128299</v>
      </c>
      <c r="D1234" s="8">
        <v>44206</v>
      </c>
      <c r="E1234" s="7" t="s">
        <v>28</v>
      </c>
      <c r="F1234" s="7" t="s">
        <v>61</v>
      </c>
      <c r="G1234" s="7" t="s">
        <v>62</v>
      </c>
      <c r="H1234" s="7" t="s">
        <v>21</v>
      </c>
      <c r="I1234" s="9">
        <v>0.5</v>
      </c>
      <c r="J1234" s="10">
        <v>1750</v>
      </c>
      <c r="K1234" s="11">
        <f t="shared" si="38"/>
        <v>875</v>
      </c>
      <c r="L1234" s="11">
        <f t="shared" si="39"/>
        <v>131.25</v>
      </c>
      <c r="M1234" s="12">
        <v>0.15</v>
      </c>
      <c r="O1234" s="17"/>
      <c r="P1234" s="18"/>
      <c r="Q1234" s="13"/>
      <c r="R1234" s="14"/>
    </row>
    <row r="1235" spans="1:18" ht="15.75" customHeight="1" x14ac:dyDescent="0.25">
      <c r="A1235" s="1"/>
      <c r="B1235" s="7" t="s">
        <v>27</v>
      </c>
      <c r="C1235" s="7">
        <v>1128299</v>
      </c>
      <c r="D1235" s="8">
        <v>44206</v>
      </c>
      <c r="E1235" s="7" t="s">
        <v>28</v>
      </c>
      <c r="F1235" s="7" t="s">
        <v>61</v>
      </c>
      <c r="G1235" s="7" t="s">
        <v>62</v>
      </c>
      <c r="H1235" s="7" t="s">
        <v>22</v>
      </c>
      <c r="I1235" s="9">
        <v>0.45</v>
      </c>
      <c r="J1235" s="10">
        <v>4250</v>
      </c>
      <c r="K1235" s="11">
        <f t="shared" si="38"/>
        <v>1912.5</v>
      </c>
      <c r="L1235" s="11">
        <f t="shared" si="39"/>
        <v>765</v>
      </c>
      <c r="M1235" s="12">
        <v>0.4</v>
      </c>
      <c r="O1235" s="17"/>
      <c r="P1235" s="18"/>
      <c r="Q1235" s="13"/>
      <c r="R1235" s="14"/>
    </row>
    <row r="1236" spans="1:18" ht="15.75" customHeight="1" x14ac:dyDescent="0.25">
      <c r="A1236" s="1"/>
      <c r="B1236" s="7" t="s">
        <v>27</v>
      </c>
      <c r="C1236" s="7">
        <v>1128299</v>
      </c>
      <c r="D1236" s="8">
        <v>44237</v>
      </c>
      <c r="E1236" s="7" t="s">
        <v>28</v>
      </c>
      <c r="F1236" s="7" t="s">
        <v>61</v>
      </c>
      <c r="G1236" s="7" t="s">
        <v>62</v>
      </c>
      <c r="H1236" s="7" t="s">
        <v>17</v>
      </c>
      <c r="I1236" s="9">
        <v>0.35000000000000003</v>
      </c>
      <c r="J1236" s="10">
        <v>4750</v>
      </c>
      <c r="K1236" s="11">
        <f t="shared" si="38"/>
        <v>1662.5000000000002</v>
      </c>
      <c r="L1236" s="11">
        <f t="shared" si="39"/>
        <v>415.62500000000006</v>
      </c>
      <c r="M1236" s="12">
        <v>0.25</v>
      </c>
      <c r="O1236" s="17"/>
      <c r="P1236" s="18"/>
      <c r="Q1236" s="13"/>
      <c r="R1236" s="14"/>
    </row>
    <row r="1237" spans="1:18" ht="15.75" customHeight="1" x14ac:dyDescent="0.25">
      <c r="A1237" s="1"/>
      <c r="B1237" s="7" t="s">
        <v>27</v>
      </c>
      <c r="C1237" s="7">
        <v>1128299</v>
      </c>
      <c r="D1237" s="8">
        <v>44237</v>
      </c>
      <c r="E1237" s="7" t="s">
        <v>28</v>
      </c>
      <c r="F1237" s="7" t="s">
        <v>61</v>
      </c>
      <c r="G1237" s="7" t="s">
        <v>62</v>
      </c>
      <c r="H1237" s="7" t="s">
        <v>18</v>
      </c>
      <c r="I1237" s="9">
        <v>0.45</v>
      </c>
      <c r="J1237" s="10">
        <v>3750</v>
      </c>
      <c r="K1237" s="11">
        <f t="shared" si="38"/>
        <v>1687.5</v>
      </c>
      <c r="L1237" s="11">
        <f t="shared" si="39"/>
        <v>337.5</v>
      </c>
      <c r="M1237" s="12">
        <v>0.2</v>
      </c>
      <c r="O1237" s="17"/>
      <c r="P1237" s="18"/>
      <c r="Q1237" s="13"/>
      <c r="R1237" s="14"/>
    </row>
    <row r="1238" spans="1:18" ht="15.75" customHeight="1" x14ac:dyDescent="0.25">
      <c r="A1238" s="1"/>
      <c r="B1238" s="7" t="s">
        <v>27</v>
      </c>
      <c r="C1238" s="7">
        <v>1128299</v>
      </c>
      <c r="D1238" s="8">
        <v>44237</v>
      </c>
      <c r="E1238" s="7" t="s">
        <v>28</v>
      </c>
      <c r="F1238" s="7" t="s">
        <v>61</v>
      </c>
      <c r="G1238" s="7" t="s">
        <v>62</v>
      </c>
      <c r="H1238" s="7" t="s">
        <v>19</v>
      </c>
      <c r="I1238" s="9">
        <v>0.45</v>
      </c>
      <c r="J1238" s="10">
        <v>3750</v>
      </c>
      <c r="K1238" s="11">
        <f t="shared" si="38"/>
        <v>1687.5</v>
      </c>
      <c r="L1238" s="11">
        <f t="shared" si="39"/>
        <v>421.875</v>
      </c>
      <c r="M1238" s="12">
        <v>0.25</v>
      </c>
      <c r="O1238" s="17"/>
      <c r="P1238" s="18"/>
      <c r="Q1238" s="13"/>
      <c r="R1238" s="14"/>
    </row>
    <row r="1239" spans="1:18" ht="15.75" customHeight="1" x14ac:dyDescent="0.25">
      <c r="A1239" s="1"/>
      <c r="B1239" s="7" t="s">
        <v>27</v>
      </c>
      <c r="C1239" s="7">
        <v>1128299</v>
      </c>
      <c r="D1239" s="8">
        <v>44237</v>
      </c>
      <c r="E1239" s="7" t="s">
        <v>28</v>
      </c>
      <c r="F1239" s="7" t="s">
        <v>61</v>
      </c>
      <c r="G1239" s="7" t="s">
        <v>62</v>
      </c>
      <c r="H1239" s="7" t="s">
        <v>20</v>
      </c>
      <c r="I1239" s="9">
        <v>0.45</v>
      </c>
      <c r="J1239" s="10">
        <v>2250</v>
      </c>
      <c r="K1239" s="11">
        <f t="shared" si="38"/>
        <v>1012.5</v>
      </c>
      <c r="L1239" s="11">
        <f t="shared" si="39"/>
        <v>253.125</v>
      </c>
      <c r="M1239" s="12">
        <v>0.25</v>
      </c>
      <c r="O1239" s="17"/>
      <c r="P1239" s="18"/>
      <c r="Q1239" s="13"/>
      <c r="R1239" s="14"/>
    </row>
    <row r="1240" spans="1:18" ht="15.75" customHeight="1" x14ac:dyDescent="0.25">
      <c r="A1240" s="1"/>
      <c r="B1240" s="7" t="s">
        <v>27</v>
      </c>
      <c r="C1240" s="7">
        <v>1128299</v>
      </c>
      <c r="D1240" s="8">
        <v>44237</v>
      </c>
      <c r="E1240" s="7" t="s">
        <v>28</v>
      </c>
      <c r="F1240" s="7" t="s">
        <v>61</v>
      </c>
      <c r="G1240" s="7" t="s">
        <v>62</v>
      </c>
      <c r="H1240" s="7" t="s">
        <v>21</v>
      </c>
      <c r="I1240" s="9">
        <v>0.5</v>
      </c>
      <c r="J1240" s="10">
        <v>1500</v>
      </c>
      <c r="K1240" s="11">
        <f t="shared" si="38"/>
        <v>750</v>
      </c>
      <c r="L1240" s="11">
        <f t="shared" si="39"/>
        <v>112.5</v>
      </c>
      <c r="M1240" s="12">
        <v>0.15</v>
      </c>
      <c r="O1240" s="17"/>
      <c r="P1240" s="18"/>
      <c r="Q1240" s="13"/>
      <c r="R1240" s="14"/>
    </row>
    <row r="1241" spans="1:18" ht="15.75" customHeight="1" x14ac:dyDescent="0.25">
      <c r="A1241" s="1"/>
      <c r="B1241" s="7" t="s">
        <v>27</v>
      </c>
      <c r="C1241" s="7">
        <v>1128299</v>
      </c>
      <c r="D1241" s="8">
        <v>44237</v>
      </c>
      <c r="E1241" s="7" t="s">
        <v>28</v>
      </c>
      <c r="F1241" s="7" t="s">
        <v>61</v>
      </c>
      <c r="G1241" s="7" t="s">
        <v>62</v>
      </c>
      <c r="H1241" s="7" t="s">
        <v>22</v>
      </c>
      <c r="I1241" s="9">
        <v>0.45</v>
      </c>
      <c r="J1241" s="10">
        <v>3500</v>
      </c>
      <c r="K1241" s="11">
        <f t="shared" si="38"/>
        <v>1575</v>
      </c>
      <c r="L1241" s="11">
        <f t="shared" si="39"/>
        <v>630</v>
      </c>
      <c r="M1241" s="12">
        <v>0.4</v>
      </c>
      <c r="O1241" s="17"/>
      <c r="P1241" s="18"/>
      <c r="Q1241" s="13"/>
      <c r="R1241" s="14"/>
    </row>
    <row r="1242" spans="1:18" ht="15.75" customHeight="1" x14ac:dyDescent="0.25">
      <c r="A1242" s="1"/>
      <c r="B1242" s="7" t="s">
        <v>27</v>
      </c>
      <c r="C1242" s="7">
        <v>1128299</v>
      </c>
      <c r="D1242" s="8">
        <v>44264</v>
      </c>
      <c r="E1242" s="7" t="s">
        <v>28</v>
      </c>
      <c r="F1242" s="7" t="s">
        <v>61</v>
      </c>
      <c r="G1242" s="7" t="s">
        <v>62</v>
      </c>
      <c r="H1242" s="7" t="s">
        <v>17</v>
      </c>
      <c r="I1242" s="9">
        <v>0.45</v>
      </c>
      <c r="J1242" s="10">
        <v>5000</v>
      </c>
      <c r="K1242" s="11">
        <f t="shared" si="38"/>
        <v>2250</v>
      </c>
      <c r="L1242" s="11">
        <f t="shared" si="39"/>
        <v>562.5</v>
      </c>
      <c r="M1242" s="12">
        <v>0.25</v>
      </c>
      <c r="O1242" s="17"/>
      <c r="P1242" s="18"/>
      <c r="Q1242" s="13"/>
      <c r="R1242" s="14"/>
    </row>
    <row r="1243" spans="1:18" ht="15.75" customHeight="1" x14ac:dyDescent="0.25">
      <c r="A1243" s="1"/>
      <c r="B1243" s="7" t="s">
        <v>27</v>
      </c>
      <c r="C1243" s="7">
        <v>1128299</v>
      </c>
      <c r="D1243" s="8">
        <v>44264</v>
      </c>
      <c r="E1243" s="7" t="s">
        <v>28</v>
      </c>
      <c r="F1243" s="7" t="s">
        <v>61</v>
      </c>
      <c r="G1243" s="7" t="s">
        <v>62</v>
      </c>
      <c r="H1243" s="7" t="s">
        <v>18</v>
      </c>
      <c r="I1243" s="9">
        <v>0.54999999999999993</v>
      </c>
      <c r="J1243" s="10">
        <v>3500</v>
      </c>
      <c r="K1243" s="11">
        <f t="shared" si="38"/>
        <v>1924.9999999999998</v>
      </c>
      <c r="L1243" s="11">
        <f t="shared" si="39"/>
        <v>385</v>
      </c>
      <c r="M1243" s="12">
        <v>0.2</v>
      </c>
      <c r="O1243" s="17"/>
      <c r="P1243" s="18"/>
      <c r="Q1243" s="13"/>
      <c r="R1243" s="14"/>
    </row>
    <row r="1244" spans="1:18" ht="15.75" customHeight="1" x14ac:dyDescent="0.25">
      <c r="A1244" s="1"/>
      <c r="B1244" s="7" t="s">
        <v>27</v>
      </c>
      <c r="C1244" s="7">
        <v>1128299</v>
      </c>
      <c r="D1244" s="8">
        <v>44264</v>
      </c>
      <c r="E1244" s="7" t="s">
        <v>28</v>
      </c>
      <c r="F1244" s="7" t="s">
        <v>61</v>
      </c>
      <c r="G1244" s="7" t="s">
        <v>62</v>
      </c>
      <c r="H1244" s="7" t="s">
        <v>19</v>
      </c>
      <c r="I1244" s="9">
        <v>0.59999999999999987</v>
      </c>
      <c r="J1244" s="10">
        <v>3750</v>
      </c>
      <c r="K1244" s="11">
        <f t="shared" si="38"/>
        <v>2249.9999999999995</v>
      </c>
      <c r="L1244" s="11">
        <f t="shared" si="39"/>
        <v>562.49999999999989</v>
      </c>
      <c r="M1244" s="12">
        <v>0.25</v>
      </c>
      <c r="O1244" s="17"/>
      <c r="P1244" s="18"/>
      <c r="Q1244" s="13"/>
      <c r="R1244" s="14"/>
    </row>
    <row r="1245" spans="1:18" ht="15.75" customHeight="1" x14ac:dyDescent="0.25">
      <c r="A1245" s="1"/>
      <c r="B1245" s="7" t="s">
        <v>27</v>
      </c>
      <c r="C1245" s="7">
        <v>1128299</v>
      </c>
      <c r="D1245" s="8">
        <v>44264</v>
      </c>
      <c r="E1245" s="7" t="s">
        <v>28</v>
      </c>
      <c r="F1245" s="7" t="s">
        <v>61</v>
      </c>
      <c r="G1245" s="7" t="s">
        <v>62</v>
      </c>
      <c r="H1245" s="7" t="s">
        <v>20</v>
      </c>
      <c r="I1245" s="9">
        <v>0.54999999999999993</v>
      </c>
      <c r="J1245" s="10">
        <v>2750</v>
      </c>
      <c r="K1245" s="11">
        <f t="shared" si="38"/>
        <v>1512.4999999999998</v>
      </c>
      <c r="L1245" s="11">
        <f t="shared" si="39"/>
        <v>378.12499999999994</v>
      </c>
      <c r="M1245" s="12">
        <v>0.25</v>
      </c>
      <c r="O1245" s="17"/>
      <c r="P1245" s="18"/>
      <c r="Q1245" s="13"/>
      <c r="R1245" s="14"/>
    </row>
    <row r="1246" spans="1:18" ht="15.75" customHeight="1" x14ac:dyDescent="0.25">
      <c r="A1246" s="1"/>
      <c r="B1246" s="7" t="s">
        <v>27</v>
      </c>
      <c r="C1246" s="7">
        <v>1128299</v>
      </c>
      <c r="D1246" s="8">
        <v>44264</v>
      </c>
      <c r="E1246" s="7" t="s">
        <v>28</v>
      </c>
      <c r="F1246" s="7" t="s">
        <v>61</v>
      </c>
      <c r="G1246" s="7" t="s">
        <v>62</v>
      </c>
      <c r="H1246" s="7" t="s">
        <v>21</v>
      </c>
      <c r="I1246" s="9">
        <v>0.6</v>
      </c>
      <c r="J1246" s="10">
        <v>1250</v>
      </c>
      <c r="K1246" s="11">
        <f t="shared" si="38"/>
        <v>750</v>
      </c>
      <c r="L1246" s="11">
        <f t="shared" si="39"/>
        <v>112.5</v>
      </c>
      <c r="M1246" s="12">
        <v>0.15</v>
      </c>
      <c r="O1246" s="17"/>
      <c r="P1246" s="18"/>
      <c r="Q1246" s="13"/>
      <c r="R1246" s="14"/>
    </row>
    <row r="1247" spans="1:18" ht="15.75" customHeight="1" x14ac:dyDescent="0.25">
      <c r="A1247" s="1"/>
      <c r="B1247" s="7" t="s">
        <v>27</v>
      </c>
      <c r="C1247" s="7">
        <v>1128299</v>
      </c>
      <c r="D1247" s="8">
        <v>44264</v>
      </c>
      <c r="E1247" s="7" t="s">
        <v>28</v>
      </c>
      <c r="F1247" s="7" t="s">
        <v>61</v>
      </c>
      <c r="G1247" s="7" t="s">
        <v>62</v>
      </c>
      <c r="H1247" s="7" t="s">
        <v>22</v>
      </c>
      <c r="I1247" s="9">
        <v>0.54999999999999993</v>
      </c>
      <c r="J1247" s="10">
        <v>3250</v>
      </c>
      <c r="K1247" s="11">
        <f t="shared" si="38"/>
        <v>1787.4999999999998</v>
      </c>
      <c r="L1247" s="11">
        <f t="shared" si="39"/>
        <v>715</v>
      </c>
      <c r="M1247" s="12">
        <v>0.4</v>
      </c>
      <c r="O1247" s="17"/>
      <c r="P1247" s="18"/>
      <c r="Q1247" s="13"/>
      <c r="R1247" s="14"/>
    </row>
    <row r="1248" spans="1:18" ht="15.75" customHeight="1" x14ac:dyDescent="0.25">
      <c r="A1248" s="1"/>
      <c r="B1248" s="7" t="s">
        <v>27</v>
      </c>
      <c r="C1248" s="7">
        <v>1128299</v>
      </c>
      <c r="D1248" s="8">
        <v>44296</v>
      </c>
      <c r="E1248" s="7" t="s">
        <v>28</v>
      </c>
      <c r="F1248" s="7" t="s">
        <v>61</v>
      </c>
      <c r="G1248" s="7" t="s">
        <v>62</v>
      </c>
      <c r="H1248" s="7" t="s">
        <v>17</v>
      </c>
      <c r="I1248" s="9">
        <v>0.6</v>
      </c>
      <c r="J1248" s="10">
        <v>5000</v>
      </c>
      <c r="K1248" s="11">
        <f t="shared" si="38"/>
        <v>3000</v>
      </c>
      <c r="L1248" s="11">
        <f t="shared" si="39"/>
        <v>750</v>
      </c>
      <c r="M1248" s="12">
        <v>0.25</v>
      </c>
      <c r="O1248" s="17"/>
      <c r="P1248" s="18"/>
      <c r="Q1248" s="13"/>
      <c r="R1248" s="14"/>
    </row>
    <row r="1249" spans="1:18" ht="15.75" customHeight="1" x14ac:dyDescent="0.25">
      <c r="A1249" s="1"/>
      <c r="B1249" s="7" t="s">
        <v>27</v>
      </c>
      <c r="C1249" s="7">
        <v>1128299</v>
      </c>
      <c r="D1249" s="8">
        <v>44296</v>
      </c>
      <c r="E1249" s="7" t="s">
        <v>28</v>
      </c>
      <c r="F1249" s="7" t="s">
        <v>61</v>
      </c>
      <c r="G1249" s="7" t="s">
        <v>62</v>
      </c>
      <c r="H1249" s="7" t="s">
        <v>18</v>
      </c>
      <c r="I1249" s="9">
        <v>0.65</v>
      </c>
      <c r="J1249" s="10">
        <v>3000</v>
      </c>
      <c r="K1249" s="11">
        <f t="shared" si="38"/>
        <v>1950</v>
      </c>
      <c r="L1249" s="11">
        <f t="shared" si="39"/>
        <v>390</v>
      </c>
      <c r="M1249" s="12">
        <v>0.2</v>
      </c>
      <c r="O1249" s="17"/>
      <c r="P1249" s="18"/>
      <c r="Q1249" s="13"/>
      <c r="R1249" s="14"/>
    </row>
    <row r="1250" spans="1:18" ht="15.75" customHeight="1" x14ac:dyDescent="0.25">
      <c r="A1250" s="1"/>
      <c r="B1250" s="7" t="s">
        <v>27</v>
      </c>
      <c r="C1250" s="7">
        <v>1128299</v>
      </c>
      <c r="D1250" s="8">
        <v>44296</v>
      </c>
      <c r="E1250" s="7" t="s">
        <v>28</v>
      </c>
      <c r="F1250" s="7" t="s">
        <v>61</v>
      </c>
      <c r="G1250" s="7" t="s">
        <v>62</v>
      </c>
      <c r="H1250" s="7" t="s">
        <v>19</v>
      </c>
      <c r="I1250" s="9">
        <v>0.65</v>
      </c>
      <c r="J1250" s="10">
        <v>3500</v>
      </c>
      <c r="K1250" s="11">
        <f t="shared" si="38"/>
        <v>2275</v>
      </c>
      <c r="L1250" s="11">
        <f t="shared" si="39"/>
        <v>568.75</v>
      </c>
      <c r="M1250" s="12">
        <v>0.25</v>
      </c>
      <c r="O1250" s="17"/>
      <c r="P1250" s="18"/>
      <c r="Q1250" s="13"/>
      <c r="R1250" s="14"/>
    </row>
    <row r="1251" spans="1:18" ht="15.75" customHeight="1" x14ac:dyDescent="0.25">
      <c r="A1251" s="1"/>
      <c r="B1251" s="7" t="s">
        <v>27</v>
      </c>
      <c r="C1251" s="7">
        <v>1128299</v>
      </c>
      <c r="D1251" s="8">
        <v>44296</v>
      </c>
      <c r="E1251" s="7" t="s">
        <v>28</v>
      </c>
      <c r="F1251" s="7" t="s">
        <v>61</v>
      </c>
      <c r="G1251" s="7" t="s">
        <v>62</v>
      </c>
      <c r="H1251" s="7" t="s">
        <v>20</v>
      </c>
      <c r="I1251" s="9">
        <v>0.5</v>
      </c>
      <c r="J1251" s="10">
        <v>2500</v>
      </c>
      <c r="K1251" s="11">
        <f t="shared" si="38"/>
        <v>1250</v>
      </c>
      <c r="L1251" s="11">
        <f t="shared" si="39"/>
        <v>312.5</v>
      </c>
      <c r="M1251" s="12">
        <v>0.25</v>
      </c>
      <c r="O1251" s="17"/>
      <c r="P1251" s="18"/>
      <c r="Q1251" s="13"/>
      <c r="R1251" s="14"/>
    </row>
    <row r="1252" spans="1:18" ht="15.75" customHeight="1" x14ac:dyDescent="0.25">
      <c r="A1252" s="1"/>
      <c r="B1252" s="7" t="s">
        <v>27</v>
      </c>
      <c r="C1252" s="7">
        <v>1128299</v>
      </c>
      <c r="D1252" s="8">
        <v>44296</v>
      </c>
      <c r="E1252" s="7" t="s">
        <v>28</v>
      </c>
      <c r="F1252" s="7" t="s">
        <v>61</v>
      </c>
      <c r="G1252" s="7" t="s">
        <v>62</v>
      </c>
      <c r="H1252" s="7" t="s">
        <v>21</v>
      </c>
      <c r="I1252" s="9">
        <v>0.55000000000000004</v>
      </c>
      <c r="J1252" s="10">
        <v>1500</v>
      </c>
      <c r="K1252" s="11">
        <f t="shared" si="38"/>
        <v>825.00000000000011</v>
      </c>
      <c r="L1252" s="11">
        <f t="shared" si="39"/>
        <v>123.75000000000001</v>
      </c>
      <c r="M1252" s="12">
        <v>0.15</v>
      </c>
      <c r="O1252" s="17"/>
      <c r="P1252" s="18"/>
      <c r="Q1252" s="13"/>
      <c r="R1252" s="14"/>
    </row>
    <row r="1253" spans="1:18" ht="15.75" customHeight="1" x14ac:dyDescent="0.25">
      <c r="A1253" s="1"/>
      <c r="B1253" s="7" t="s">
        <v>27</v>
      </c>
      <c r="C1253" s="7">
        <v>1128299</v>
      </c>
      <c r="D1253" s="8">
        <v>44296</v>
      </c>
      <c r="E1253" s="7" t="s">
        <v>28</v>
      </c>
      <c r="F1253" s="7" t="s">
        <v>61</v>
      </c>
      <c r="G1253" s="7" t="s">
        <v>62</v>
      </c>
      <c r="H1253" s="7" t="s">
        <v>22</v>
      </c>
      <c r="I1253" s="9">
        <v>0.70000000000000007</v>
      </c>
      <c r="J1253" s="10">
        <v>3250</v>
      </c>
      <c r="K1253" s="11">
        <f t="shared" si="38"/>
        <v>2275</v>
      </c>
      <c r="L1253" s="11">
        <f t="shared" si="39"/>
        <v>910</v>
      </c>
      <c r="M1253" s="12">
        <v>0.4</v>
      </c>
      <c r="O1253" s="17"/>
      <c r="P1253" s="18"/>
      <c r="Q1253" s="13"/>
      <c r="R1253" s="14"/>
    </row>
    <row r="1254" spans="1:18" ht="15.75" customHeight="1" x14ac:dyDescent="0.25">
      <c r="A1254" s="1"/>
      <c r="B1254" s="7" t="s">
        <v>27</v>
      </c>
      <c r="C1254" s="7">
        <v>1128299</v>
      </c>
      <c r="D1254" s="8">
        <v>44327</v>
      </c>
      <c r="E1254" s="7" t="s">
        <v>28</v>
      </c>
      <c r="F1254" s="7" t="s">
        <v>61</v>
      </c>
      <c r="G1254" s="7" t="s">
        <v>62</v>
      </c>
      <c r="H1254" s="7" t="s">
        <v>17</v>
      </c>
      <c r="I1254" s="9">
        <v>0.54999999999999993</v>
      </c>
      <c r="J1254" s="10">
        <v>5250</v>
      </c>
      <c r="K1254" s="11">
        <f t="shared" si="38"/>
        <v>2887.4999999999995</v>
      </c>
      <c r="L1254" s="11">
        <f t="shared" si="39"/>
        <v>721.87499999999989</v>
      </c>
      <c r="M1254" s="12">
        <v>0.25</v>
      </c>
      <c r="O1254" s="17"/>
      <c r="P1254" s="18"/>
      <c r="Q1254" s="13"/>
      <c r="R1254" s="14"/>
    </row>
    <row r="1255" spans="1:18" ht="15.75" customHeight="1" x14ac:dyDescent="0.25">
      <c r="A1255" s="1"/>
      <c r="B1255" s="7" t="s">
        <v>27</v>
      </c>
      <c r="C1255" s="7">
        <v>1128299</v>
      </c>
      <c r="D1255" s="8">
        <v>44327</v>
      </c>
      <c r="E1255" s="7" t="s">
        <v>28</v>
      </c>
      <c r="F1255" s="7" t="s">
        <v>61</v>
      </c>
      <c r="G1255" s="7" t="s">
        <v>62</v>
      </c>
      <c r="H1255" s="7" t="s">
        <v>18</v>
      </c>
      <c r="I1255" s="9">
        <v>0.6</v>
      </c>
      <c r="J1255" s="10">
        <v>3750</v>
      </c>
      <c r="K1255" s="11">
        <f t="shared" si="38"/>
        <v>2250</v>
      </c>
      <c r="L1255" s="11">
        <f t="shared" si="39"/>
        <v>450</v>
      </c>
      <c r="M1255" s="12">
        <v>0.2</v>
      </c>
      <c r="O1255" s="17"/>
      <c r="P1255" s="18"/>
      <c r="Q1255" s="13"/>
      <c r="R1255" s="14"/>
    </row>
    <row r="1256" spans="1:18" ht="15.75" customHeight="1" x14ac:dyDescent="0.25">
      <c r="A1256" s="1"/>
      <c r="B1256" s="7" t="s">
        <v>27</v>
      </c>
      <c r="C1256" s="7">
        <v>1128299</v>
      </c>
      <c r="D1256" s="8">
        <v>44327</v>
      </c>
      <c r="E1256" s="7" t="s">
        <v>28</v>
      </c>
      <c r="F1256" s="7" t="s">
        <v>61</v>
      </c>
      <c r="G1256" s="7" t="s">
        <v>62</v>
      </c>
      <c r="H1256" s="7" t="s">
        <v>19</v>
      </c>
      <c r="I1256" s="9">
        <v>0.6</v>
      </c>
      <c r="J1256" s="10">
        <v>3750</v>
      </c>
      <c r="K1256" s="11">
        <f t="shared" si="38"/>
        <v>2250</v>
      </c>
      <c r="L1256" s="11">
        <f t="shared" si="39"/>
        <v>562.5</v>
      </c>
      <c r="M1256" s="12">
        <v>0.25</v>
      </c>
      <c r="O1256" s="17"/>
      <c r="P1256" s="18"/>
      <c r="Q1256" s="13"/>
      <c r="R1256" s="14"/>
    </row>
    <row r="1257" spans="1:18" ht="15.75" customHeight="1" x14ac:dyDescent="0.25">
      <c r="A1257" s="1"/>
      <c r="B1257" s="7" t="s">
        <v>27</v>
      </c>
      <c r="C1257" s="7">
        <v>1128299</v>
      </c>
      <c r="D1257" s="8">
        <v>44327</v>
      </c>
      <c r="E1257" s="7" t="s">
        <v>28</v>
      </c>
      <c r="F1257" s="7" t="s">
        <v>61</v>
      </c>
      <c r="G1257" s="7" t="s">
        <v>62</v>
      </c>
      <c r="H1257" s="7" t="s">
        <v>20</v>
      </c>
      <c r="I1257" s="9">
        <v>0.54999999999999993</v>
      </c>
      <c r="J1257" s="10">
        <v>2750</v>
      </c>
      <c r="K1257" s="11">
        <f t="shared" si="38"/>
        <v>1512.4999999999998</v>
      </c>
      <c r="L1257" s="11">
        <f t="shared" si="39"/>
        <v>378.12499999999994</v>
      </c>
      <c r="M1257" s="12">
        <v>0.25</v>
      </c>
      <c r="O1257" s="17"/>
      <c r="P1257" s="18"/>
      <c r="Q1257" s="13"/>
      <c r="R1257" s="14"/>
    </row>
    <row r="1258" spans="1:18" ht="15.75" customHeight="1" x14ac:dyDescent="0.25">
      <c r="A1258" s="1"/>
      <c r="B1258" s="7" t="s">
        <v>27</v>
      </c>
      <c r="C1258" s="7">
        <v>1128299</v>
      </c>
      <c r="D1258" s="8">
        <v>44327</v>
      </c>
      <c r="E1258" s="7" t="s">
        <v>28</v>
      </c>
      <c r="F1258" s="7" t="s">
        <v>61</v>
      </c>
      <c r="G1258" s="7" t="s">
        <v>62</v>
      </c>
      <c r="H1258" s="7" t="s">
        <v>21</v>
      </c>
      <c r="I1258" s="9">
        <v>0.6</v>
      </c>
      <c r="J1258" s="10">
        <v>1750</v>
      </c>
      <c r="K1258" s="11">
        <f t="shared" si="38"/>
        <v>1050</v>
      </c>
      <c r="L1258" s="11">
        <f t="shared" si="39"/>
        <v>157.5</v>
      </c>
      <c r="M1258" s="12">
        <v>0.15</v>
      </c>
      <c r="O1258" s="17"/>
      <c r="P1258" s="18"/>
      <c r="Q1258" s="13"/>
      <c r="R1258" s="14"/>
    </row>
    <row r="1259" spans="1:18" ht="15.75" customHeight="1" x14ac:dyDescent="0.25">
      <c r="A1259" s="1"/>
      <c r="B1259" s="7" t="s">
        <v>27</v>
      </c>
      <c r="C1259" s="7">
        <v>1128299</v>
      </c>
      <c r="D1259" s="8">
        <v>44327</v>
      </c>
      <c r="E1259" s="7" t="s">
        <v>28</v>
      </c>
      <c r="F1259" s="7" t="s">
        <v>61</v>
      </c>
      <c r="G1259" s="7" t="s">
        <v>62</v>
      </c>
      <c r="H1259" s="7" t="s">
        <v>22</v>
      </c>
      <c r="I1259" s="9">
        <v>0.75</v>
      </c>
      <c r="J1259" s="10">
        <v>4750</v>
      </c>
      <c r="K1259" s="11">
        <f t="shared" si="38"/>
        <v>3562.5</v>
      </c>
      <c r="L1259" s="11">
        <f t="shared" si="39"/>
        <v>1425</v>
      </c>
      <c r="M1259" s="12">
        <v>0.4</v>
      </c>
      <c r="O1259" s="17"/>
      <c r="P1259" s="18"/>
      <c r="Q1259" s="13"/>
      <c r="R1259" s="14"/>
    </row>
    <row r="1260" spans="1:18" ht="15.75" customHeight="1" x14ac:dyDescent="0.25">
      <c r="A1260" s="1"/>
      <c r="B1260" s="7" t="s">
        <v>27</v>
      </c>
      <c r="C1260" s="7">
        <v>1128299</v>
      </c>
      <c r="D1260" s="8">
        <v>44357</v>
      </c>
      <c r="E1260" s="7" t="s">
        <v>28</v>
      </c>
      <c r="F1260" s="7" t="s">
        <v>61</v>
      </c>
      <c r="G1260" s="7" t="s">
        <v>62</v>
      </c>
      <c r="H1260" s="7" t="s">
        <v>17</v>
      </c>
      <c r="I1260" s="9">
        <v>0.7</v>
      </c>
      <c r="J1260" s="10">
        <v>7250</v>
      </c>
      <c r="K1260" s="11">
        <f t="shared" si="38"/>
        <v>5075</v>
      </c>
      <c r="L1260" s="11">
        <f t="shared" si="39"/>
        <v>1268.75</v>
      </c>
      <c r="M1260" s="12">
        <v>0.25</v>
      </c>
      <c r="O1260" s="17"/>
      <c r="P1260" s="18"/>
      <c r="Q1260" s="13"/>
      <c r="R1260" s="14"/>
    </row>
    <row r="1261" spans="1:18" ht="15.75" customHeight="1" x14ac:dyDescent="0.25">
      <c r="A1261" s="1"/>
      <c r="B1261" s="7" t="s">
        <v>27</v>
      </c>
      <c r="C1261" s="7">
        <v>1128299</v>
      </c>
      <c r="D1261" s="8">
        <v>44357</v>
      </c>
      <c r="E1261" s="7" t="s">
        <v>28</v>
      </c>
      <c r="F1261" s="7" t="s">
        <v>61</v>
      </c>
      <c r="G1261" s="7" t="s">
        <v>62</v>
      </c>
      <c r="H1261" s="7" t="s">
        <v>18</v>
      </c>
      <c r="I1261" s="9">
        <v>0.75</v>
      </c>
      <c r="J1261" s="10">
        <v>6000</v>
      </c>
      <c r="K1261" s="11">
        <f t="shared" si="38"/>
        <v>4500</v>
      </c>
      <c r="L1261" s="11">
        <f t="shared" si="39"/>
        <v>900</v>
      </c>
      <c r="M1261" s="12">
        <v>0.2</v>
      </c>
      <c r="O1261" s="17"/>
      <c r="P1261" s="18"/>
      <c r="Q1261" s="13"/>
      <c r="R1261" s="14"/>
    </row>
    <row r="1262" spans="1:18" ht="15.75" customHeight="1" x14ac:dyDescent="0.25">
      <c r="A1262" s="1"/>
      <c r="B1262" s="7" t="s">
        <v>27</v>
      </c>
      <c r="C1262" s="7">
        <v>1128299</v>
      </c>
      <c r="D1262" s="8">
        <v>44357</v>
      </c>
      <c r="E1262" s="7" t="s">
        <v>28</v>
      </c>
      <c r="F1262" s="7" t="s">
        <v>61</v>
      </c>
      <c r="G1262" s="7" t="s">
        <v>62</v>
      </c>
      <c r="H1262" s="7" t="s">
        <v>19</v>
      </c>
      <c r="I1262" s="9">
        <v>0.75</v>
      </c>
      <c r="J1262" s="10">
        <v>6000</v>
      </c>
      <c r="K1262" s="11">
        <f t="shared" si="38"/>
        <v>4500</v>
      </c>
      <c r="L1262" s="11">
        <f t="shared" si="39"/>
        <v>1125</v>
      </c>
      <c r="M1262" s="12">
        <v>0.25</v>
      </c>
      <c r="O1262" s="17"/>
      <c r="P1262" s="18"/>
      <c r="Q1262" s="13"/>
      <c r="R1262" s="14"/>
    </row>
    <row r="1263" spans="1:18" ht="15.75" customHeight="1" x14ac:dyDescent="0.25">
      <c r="A1263" s="1"/>
      <c r="B1263" s="7" t="s">
        <v>27</v>
      </c>
      <c r="C1263" s="7">
        <v>1128299</v>
      </c>
      <c r="D1263" s="8">
        <v>44357</v>
      </c>
      <c r="E1263" s="7" t="s">
        <v>28</v>
      </c>
      <c r="F1263" s="7" t="s">
        <v>61</v>
      </c>
      <c r="G1263" s="7" t="s">
        <v>62</v>
      </c>
      <c r="H1263" s="7" t="s">
        <v>20</v>
      </c>
      <c r="I1263" s="9">
        <v>0.75</v>
      </c>
      <c r="J1263" s="10">
        <v>4750</v>
      </c>
      <c r="K1263" s="11">
        <f t="shared" si="38"/>
        <v>3562.5</v>
      </c>
      <c r="L1263" s="11">
        <f t="shared" si="39"/>
        <v>890.625</v>
      </c>
      <c r="M1263" s="12">
        <v>0.25</v>
      </c>
      <c r="O1263" s="17"/>
      <c r="P1263" s="18"/>
      <c r="Q1263" s="13"/>
      <c r="R1263" s="14"/>
    </row>
    <row r="1264" spans="1:18" ht="15.75" customHeight="1" x14ac:dyDescent="0.25">
      <c r="A1264" s="1"/>
      <c r="B1264" s="7" t="s">
        <v>27</v>
      </c>
      <c r="C1264" s="7">
        <v>1128299</v>
      </c>
      <c r="D1264" s="8">
        <v>44357</v>
      </c>
      <c r="E1264" s="7" t="s">
        <v>28</v>
      </c>
      <c r="F1264" s="7" t="s">
        <v>61</v>
      </c>
      <c r="G1264" s="7" t="s">
        <v>62</v>
      </c>
      <c r="H1264" s="7" t="s">
        <v>21</v>
      </c>
      <c r="I1264" s="9">
        <v>0.85000000000000009</v>
      </c>
      <c r="J1264" s="10">
        <v>3500</v>
      </c>
      <c r="K1264" s="11">
        <f t="shared" si="38"/>
        <v>2975.0000000000005</v>
      </c>
      <c r="L1264" s="11">
        <f t="shared" si="39"/>
        <v>446.25000000000006</v>
      </c>
      <c r="M1264" s="12">
        <v>0.15</v>
      </c>
      <c r="O1264" s="17"/>
      <c r="P1264" s="18"/>
      <c r="Q1264" s="13"/>
      <c r="R1264" s="14"/>
    </row>
    <row r="1265" spans="1:18" ht="15.75" customHeight="1" x14ac:dyDescent="0.25">
      <c r="A1265" s="1"/>
      <c r="B1265" s="7" t="s">
        <v>27</v>
      </c>
      <c r="C1265" s="7">
        <v>1128299</v>
      </c>
      <c r="D1265" s="8">
        <v>44357</v>
      </c>
      <c r="E1265" s="7" t="s">
        <v>28</v>
      </c>
      <c r="F1265" s="7" t="s">
        <v>61</v>
      </c>
      <c r="G1265" s="7" t="s">
        <v>62</v>
      </c>
      <c r="H1265" s="7" t="s">
        <v>22</v>
      </c>
      <c r="I1265" s="9">
        <v>1</v>
      </c>
      <c r="J1265" s="10">
        <v>6500</v>
      </c>
      <c r="K1265" s="11">
        <f t="shared" si="38"/>
        <v>6500</v>
      </c>
      <c r="L1265" s="11">
        <f t="shared" si="39"/>
        <v>2600</v>
      </c>
      <c r="M1265" s="12">
        <v>0.4</v>
      </c>
      <c r="O1265" s="17"/>
      <c r="P1265" s="18"/>
      <c r="Q1265" s="13"/>
      <c r="R1265" s="14"/>
    </row>
    <row r="1266" spans="1:18" ht="15.75" customHeight="1" x14ac:dyDescent="0.25">
      <c r="A1266" s="1"/>
      <c r="B1266" s="7" t="s">
        <v>27</v>
      </c>
      <c r="C1266" s="7">
        <v>1128299</v>
      </c>
      <c r="D1266" s="8">
        <v>44386</v>
      </c>
      <c r="E1266" s="7" t="s">
        <v>28</v>
      </c>
      <c r="F1266" s="7" t="s">
        <v>61</v>
      </c>
      <c r="G1266" s="7" t="s">
        <v>62</v>
      </c>
      <c r="H1266" s="7" t="s">
        <v>17</v>
      </c>
      <c r="I1266" s="9">
        <v>0.8</v>
      </c>
      <c r="J1266" s="10">
        <v>8000</v>
      </c>
      <c r="K1266" s="11">
        <f t="shared" si="38"/>
        <v>6400</v>
      </c>
      <c r="L1266" s="11">
        <f t="shared" si="39"/>
        <v>1600</v>
      </c>
      <c r="M1266" s="12">
        <v>0.25</v>
      </c>
      <c r="O1266" s="17"/>
      <c r="P1266" s="18"/>
      <c r="Q1266" s="13"/>
      <c r="R1266" s="14"/>
    </row>
    <row r="1267" spans="1:18" ht="15.75" customHeight="1" x14ac:dyDescent="0.25">
      <c r="A1267" s="1"/>
      <c r="B1267" s="7" t="s">
        <v>27</v>
      </c>
      <c r="C1267" s="7">
        <v>1128299</v>
      </c>
      <c r="D1267" s="8">
        <v>44386</v>
      </c>
      <c r="E1267" s="7" t="s">
        <v>28</v>
      </c>
      <c r="F1267" s="7" t="s">
        <v>61</v>
      </c>
      <c r="G1267" s="7" t="s">
        <v>62</v>
      </c>
      <c r="H1267" s="7" t="s">
        <v>18</v>
      </c>
      <c r="I1267" s="9">
        <v>0.85000000000000009</v>
      </c>
      <c r="J1267" s="10">
        <v>6500</v>
      </c>
      <c r="K1267" s="11">
        <f t="shared" si="38"/>
        <v>5525.0000000000009</v>
      </c>
      <c r="L1267" s="11">
        <f t="shared" si="39"/>
        <v>1105.0000000000002</v>
      </c>
      <c r="M1267" s="12">
        <v>0.2</v>
      </c>
      <c r="O1267" s="17"/>
      <c r="P1267" s="18"/>
      <c r="Q1267" s="13"/>
      <c r="R1267" s="14"/>
    </row>
    <row r="1268" spans="1:18" ht="15.75" customHeight="1" x14ac:dyDescent="0.25">
      <c r="A1268" s="1"/>
      <c r="B1268" s="7" t="s">
        <v>27</v>
      </c>
      <c r="C1268" s="7">
        <v>1128299</v>
      </c>
      <c r="D1268" s="8">
        <v>44386</v>
      </c>
      <c r="E1268" s="7" t="s">
        <v>28</v>
      </c>
      <c r="F1268" s="7" t="s">
        <v>61</v>
      </c>
      <c r="G1268" s="7" t="s">
        <v>62</v>
      </c>
      <c r="H1268" s="7" t="s">
        <v>19</v>
      </c>
      <c r="I1268" s="9">
        <v>0.85000000000000009</v>
      </c>
      <c r="J1268" s="10">
        <v>6000</v>
      </c>
      <c r="K1268" s="11">
        <f t="shared" si="38"/>
        <v>5100.0000000000009</v>
      </c>
      <c r="L1268" s="11">
        <f t="shared" si="39"/>
        <v>1275.0000000000002</v>
      </c>
      <c r="M1268" s="12">
        <v>0.25</v>
      </c>
      <c r="O1268" s="17"/>
      <c r="P1268" s="18"/>
      <c r="Q1268" s="13"/>
      <c r="R1268" s="14"/>
    </row>
    <row r="1269" spans="1:18" ht="15.75" customHeight="1" x14ac:dyDescent="0.25">
      <c r="A1269" s="1"/>
      <c r="B1269" s="7" t="s">
        <v>27</v>
      </c>
      <c r="C1269" s="7">
        <v>1128299</v>
      </c>
      <c r="D1269" s="8">
        <v>44386</v>
      </c>
      <c r="E1269" s="7" t="s">
        <v>28</v>
      </c>
      <c r="F1269" s="7" t="s">
        <v>61</v>
      </c>
      <c r="G1269" s="7" t="s">
        <v>62</v>
      </c>
      <c r="H1269" s="7" t="s">
        <v>20</v>
      </c>
      <c r="I1269" s="9">
        <v>0.8</v>
      </c>
      <c r="J1269" s="10">
        <v>5000</v>
      </c>
      <c r="K1269" s="11">
        <f t="shared" si="38"/>
        <v>4000</v>
      </c>
      <c r="L1269" s="11">
        <f t="shared" si="39"/>
        <v>1000</v>
      </c>
      <c r="M1269" s="12">
        <v>0.25</v>
      </c>
      <c r="O1269" s="17"/>
      <c r="P1269" s="18"/>
      <c r="Q1269" s="13"/>
      <c r="R1269" s="14"/>
    </row>
    <row r="1270" spans="1:18" ht="15.75" customHeight="1" x14ac:dyDescent="0.25">
      <c r="A1270" s="1"/>
      <c r="B1270" s="7" t="s">
        <v>27</v>
      </c>
      <c r="C1270" s="7">
        <v>1128299</v>
      </c>
      <c r="D1270" s="8">
        <v>44386</v>
      </c>
      <c r="E1270" s="7" t="s">
        <v>28</v>
      </c>
      <c r="F1270" s="7" t="s">
        <v>61</v>
      </c>
      <c r="G1270" s="7" t="s">
        <v>62</v>
      </c>
      <c r="H1270" s="7" t="s">
        <v>21</v>
      </c>
      <c r="I1270" s="9">
        <v>0.85000000000000009</v>
      </c>
      <c r="J1270" s="10">
        <v>5500</v>
      </c>
      <c r="K1270" s="11">
        <f t="shared" si="38"/>
        <v>4675.0000000000009</v>
      </c>
      <c r="L1270" s="11">
        <f t="shared" si="39"/>
        <v>701.25000000000011</v>
      </c>
      <c r="M1270" s="12">
        <v>0.15</v>
      </c>
      <c r="O1270" s="17"/>
      <c r="P1270" s="18"/>
      <c r="Q1270" s="13"/>
      <c r="R1270" s="14"/>
    </row>
    <row r="1271" spans="1:18" ht="15.75" customHeight="1" x14ac:dyDescent="0.25">
      <c r="A1271" s="1"/>
      <c r="B1271" s="7" t="s">
        <v>27</v>
      </c>
      <c r="C1271" s="7">
        <v>1128299</v>
      </c>
      <c r="D1271" s="8">
        <v>44386</v>
      </c>
      <c r="E1271" s="7" t="s">
        <v>28</v>
      </c>
      <c r="F1271" s="7" t="s">
        <v>61</v>
      </c>
      <c r="G1271" s="7" t="s">
        <v>62</v>
      </c>
      <c r="H1271" s="7" t="s">
        <v>22</v>
      </c>
      <c r="I1271" s="9">
        <v>1</v>
      </c>
      <c r="J1271" s="10">
        <v>5500</v>
      </c>
      <c r="K1271" s="11">
        <f t="shared" si="38"/>
        <v>5500</v>
      </c>
      <c r="L1271" s="11">
        <f t="shared" si="39"/>
        <v>2200</v>
      </c>
      <c r="M1271" s="12">
        <v>0.4</v>
      </c>
      <c r="O1271" s="17"/>
      <c r="P1271" s="18"/>
      <c r="Q1271" s="13"/>
      <c r="R1271" s="14"/>
    </row>
    <row r="1272" spans="1:18" ht="15.75" customHeight="1" x14ac:dyDescent="0.25">
      <c r="A1272" s="1"/>
      <c r="B1272" s="7" t="s">
        <v>27</v>
      </c>
      <c r="C1272" s="7">
        <v>1128299</v>
      </c>
      <c r="D1272" s="8">
        <v>44418</v>
      </c>
      <c r="E1272" s="7" t="s">
        <v>28</v>
      </c>
      <c r="F1272" s="7" t="s">
        <v>61</v>
      </c>
      <c r="G1272" s="7" t="s">
        <v>62</v>
      </c>
      <c r="H1272" s="7" t="s">
        <v>17</v>
      </c>
      <c r="I1272" s="9">
        <v>0.85000000000000009</v>
      </c>
      <c r="J1272" s="10">
        <v>7500</v>
      </c>
      <c r="K1272" s="11">
        <f t="shared" si="38"/>
        <v>6375.0000000000009</v>
      </c>
      <c r="L1272" s="11">
        <f t="shared" si="39"/>
        <v>1593.7500000000002</v>
      </c>
      <c r="M1272" s="12">
        <v>0.25</v>
      </c>
      <c r="O1272" s="17"/>
      <c r="P1272" s="18"/>
      <c r="Q1272" s="13"/>
      <c r="R1272" s="14"/>
    </row>
    <row r="1273" spans="1:18" ht="15.75" customHeight="1" x14ac:dyDescent="0.25">
      <c r="A1273" s="1"/>
      <c r="B1273" s="7" t="s">
        <v>27</v>
      </c>
      <c r="C1273" s="7">
        <v>1128299</v>
      </c>
      <c r="D1273" s="8">
        <v>44418</v>
      </c>
      <c r="E1273" s="7" t="s">
        <v>28</v>
      </c>
      <c r="F1273" s="7" t="s">
        <v>61</v>
      </c>
      <c r="G1273" s="7" t="s">
        <v>62</v>
      </c>
      <c r="H1273" s="7" t="s">
        <v>18</v>
      </c>
      <c r="I1273" s="9">
        <v>0.75000000000000011</v>
      </c>
      <c r="J1273" s="10">
        <v>7250</v>
      </c>
      <c r="K1273" s="11">
        <f t="shared" si="38"/>
        <v>5437.5000000000009</v>
      </c>
      <c r="L1273" s="11">
        <f t="shared" si="39"/>
        <v>1087.5000000000002</v>
      </c>
      <c r="M1273" s="12">
        <v>0.2</v>
      </c>
      <c r="O1273" s="17"/>
      <c r="P1273" s="18"/>
      <c r="Q1273" s="13"/>
      <c r="R1273" s="14"/>
    </row>
    <row r="1274" spans="1:18" ht="15.75" customHeight="1" x14ac:dyDescent="0.25">
      <c r="A1274" s="1"/>
      <c r="B1274" s="7" t="s">
        <v>27</v>
      </c>
      <c r="C1274" s="7">
        <v>1128299</v>
      </c>
      <c r="D1274" s="8">
        <v>44418</v>
      </c>
      <c r="E1274" s="7" t="s">
        <v>28</v>
      </c>
      <c r="F1274" s="7" t="s">
        <v>61</v>
      </c>
      <c r="G1274" s="7" t="s">
        <v>62</v>
      </c>
      <c r="H1274" s="7" t="s">
        <v>19</v>
      </c>
      <c r="I1274" s="9">
        <v>0.70000000000000007</v>
      </c>
      <c r="J1274" s="10">
        <v>6000</v>
      </c>
      <c r="K1274" s="11">
        <f t="shared" si="38"/>
        <v>4200</v>
      </c>
      <c r="L1274" s="11">
        <f t="shared" si="39"/>
        <v>1050</v>
      </c>
      <c r="M1274" s="12">
        <v>0.25</v>
      </c>
      <c r="O1274" s="17"/>
      <c r="P1274" s="18"/>
      <c r="Q1274" s="13"/>
      <c r="R1274" s="14"/>
    </row>
    <row r="1275" spans="1:18" ht="15.75" customHeight="1" x14ac:dyDescent="0.25">
      <c r="A1275" s="1"/>
      <c r="B1275" s="7" t="s">
        <v>27</v>
      </c>
      <c r="C1275" s="7">
        <v>1128299</v>
      </c>
      <c r="D1275" s="8">
        <v>44418</v>
      </c>
      <c r="E1275" s="7" t="s">
        <v>28</v>
      </c>
      <c r="F1275" s="7" t="s">
        <v>61</v>
      </c>
      <c r="G1275" s="7" t="s">
        <v>62</v>
      </c>
      <c r="H1275" s="7" t="s">
        <v>20</v>
      </c>
      <c r="I1275" s="9">
        <v>0.70000000000000007</v>
      </c>
      <c r="J1275" s="10">
        <v>5250</v>
      </c>
      <c r="K1275" s="11">
        <f t="shared" si="38"/>
        <v>3675.0000000000005</v>
      </c>
      <c r="L1275" s="11">
        <f t="shared" si="39"/>
        <v>918.75000000000011</v>
      </c>
      <c r="M1275" s="12">
        <v>0.25</v>
      </c>
      <c r="O1275" s="17"/>
      <c r="P1275" s="18"/>
      <c r="Q1275" s="13"/>
      <c r="R1275" s="14"/>
    </row>
    <row r="1276" spans="1:18" ht="15.75" customHeight="1" x14ac:dyDescent="0.25">
      <c r="A1276" s="1"/>
      <c r="B1276" s="7" t="s">
        <v>27</v>
      </c>
      <c r="C1276" s="7">
        <v>1128299</v>
      </c>
      <c r="D1276" s="8">
        <v>44418</v>
      </c>
      <c r="E1276" s="7" t="s">
        <v>28</v>
      </c>
      <c r="F1276" s="7" t="s">
        <v>61</v>
      </c>
      <c r="G1276" s="7" t="s">
        <v>62</v>
      </c>
      <c r="H1276" s="7" t="s">
        <v>21</v>
      </c>
      <c r="I1276" s="9">
        <v>0.7</v>
      </c>
      <c r="J1276" s="10">
        <v>5250</v>
      </c>
      <c r="K1276" s="11">
        <f t="shared" si="38"/>
        <v>3674.9999999999995</v>
      </c>
      <c r="L1276" s="11">
        <f t="shared" si="39"/>
        <v>551.24999999999989</v>
      </c>
      <c r="M1276" s="12">
        <v>0.15</v>
      </c>
      <c r="O1276" s="17"/>
      <c r="P1276" s="18"/>
      <c r="Q1276" s="13"/>
      <c r="R1276" s="14"/>
    </row>
    <row r="1277" spans="1:18" ht="15.75" customHeight="1" x14ac:dyDescent="0.25">
      <c r="A1277" s="1"/>
      <c r="B1277" s="7" t="s">
        <v>27</v>
      </c>
      <c r="C1277" s="7">
        <v>1128299</v>
      </c>
      <c r="D1277" s="8">
        <v>44418</v>
      </c>
      <c r="E1277" s="7" t="s">
        <v>28</v>
      </c>
      <c r="F1277" s="7" t="s">
        <v>61</v>
      </c>
      <c r="G1277" s="7" t="s">
        <v>62</v>
      </c>
      <c r="H1277" s="7" t="s">
        <v>22</v>
      </c>
      <c r="I1277" s="9">
        <v>0.75</v>
      </c>
      <c r="J1277" s="10">
        <v>3500</v>
      </c>
      <c r="K1277" s="11">
        <f t="shared" si="38"/>
        <v>2625</v>
      </c>
      <c r="L1277" s="11">
        <f t="shared" si="39"/>
        <v>1050</v>
      </c>
      <c r="M1277" s="12">
        <v>0.4</v>
      </c>
      <c r="O1277" s="17"/>
      <c r="P1277" s="18"/>
      <c r="Q1277" s="13"/>
      <c r="R1277" s="14"/>
    </row>
    <row r="1278" spans="1:18" ht="15.75" customHeight="1" x14ac:dyDescent="0.25">
      <c r="A1278" s="1"/>
      <c r="B1278" s="7" t="s">
        <v>27</v>
      </c>
      <c r="C1278" s="7">
        <v>1128299</v>
      </c>
      <c r="D1278" s="8">
        <v>44450</v>
      </c>
      <c r="E1278" s="7" t="s">
        <v>28</v>
      </c>
      <c r="F1278" s="7" t="s">
        <v>61</v>
      </c>
      <c r="G1278" s="7" t="s">
        <v>62</v>
      </c>
      <c r="H1278" s="7" t="s">
        <v>17</v>
      </c>
      <c r="I1278" s="9">
        <v>0.65000000000000013</v>
      </c>
      <c r="J1278" s="10">
        <v>5500</v>
      </c>
      <c r="K1278" s="11">
        <f t="shared" si="38"/>
        <v>3575.0000000000009</v>
      </c>
      <c r="L1278" s="11">
        <f t="shared" si="39"/>
        <v>893.75000000000023</v>
      </c>
      <c r="M1278" s="12">
        <v>0.25</v>
      </c>
      <c r="O1278" s="17"/>
      <c r="P1278" s="18"/>
      <c r="Q1278" s="13"/>
      <c r="R1278" s="14"/>
    </row>
    <row r="1279" spans="1:18" ht="15.75" customHeight="1" x14ac:dyDescent="0.25">
      <c r="A1279" s="1"/>
      <c r="B1279" s="7" t="s">
        <v>27</v>
      </c>
      <c r="C1279" s="7">
        <v>1128299</v>
      </c>
      <c r="D1279" s="8">
        <v>44450</v>
      </c>
      <c r="E1279" s="7" t="s">
        <v>28</v>
      </c>
      <c r="F1279" s="7" t="s">
        <v>61</v>
      </c>
      <c r="G1279" s="7" t="s">
        <v>62</v>
      </c>
      <c r="H1279" s="7" t="s">
        <v>18</v>
      </c>
      <c r="I1279" s="9">
        <v>0.70000000000000018</v>
      </c>
      <c r="J1279" s="10">
        <v>5500</v>
      </c>
      <c r="K1279" s="11">
        <f t="shared" si="38"/>
        <v>3850.0000000000009</v>
      </c>
      <c r="L1279" s="11">
        <f t="shared" si="39"/>
        <v>770.00000000000023</v>
      </c>
      <c r="M1279" s="12">
        <v>0.2</v>
      </c>
      <c r="O1279" s="17"/>
      <c r="P1279" s="18"/>
      <c r="Q1279" s="13"/>
      <c r="R1279" s="14"/>
    </row>
    <row r="1280" spans="1:18" ht="15.75" customHeight="1" x14ac:dyDescent="0.25">
      <c r="A1280" s="1"/>
      <c r="B1280" s="7" t="s">
        <v>27</v>
      </c>
      <c r="C1280" s="7">
        <v>1128299</v>
      </c>
      <c r="D1280" s="8">
        <v>44450</v>
      </c>
      <c r="E1280" s="7" t="s">
        <v>28</v>
      </c>
      <c r="F1280" s="7" t="s">
        <v>61</v>
      </c>
      <c r="G1280" s="7" t="s">
        <v>62</v>
      </c>
      <c r="H1280" s="7" t="s">
        <v>19</v>
      </c>
      <c r="I1280" s="9">
        <v>0.65000000000000013</v>
      </c>
      <c r="J1280" s="10">
        <v>3750</v>
      </c>
      <c r="K1280" s="11">
        <f t="shared" si="38"/>
        <v>2437.5000000000005</v>
      </c>
      <c r="L1280" s="11">
        <f t="shared" si="39"/>
        <v>609.37500000000011</v>
      </c>
      <c r="M1280" s="12">
        <v>0.25</v>
      </c>
      <c r="O1280" s="17"/>
      <c r="P1280" s="18"/>
      <c r="Q1280" s="13"/>
      <c r="R1280" s="14"/>
    </row>
    <row r="1281" spans="1:18" ht="15.75" customHeight="1" x14ac:dyDescent="0.25">
      <c r="A1281" s="1"/>
      <c r="B1281" s="7" t="s">
        <v>27</v>
      </c>
      <c r="C1281" s="7">
        <v>1128299</v>
      </c>
      <c r="D1281" s="8">
        <v>44450</v>
      </c>
      <c r="E1281" s="7" t="s">
        <v>28</v>
      </c>
      <c r="F1281" s="7" t="s">
        <v>61</v>
      </c>
      <c r="G1281" s="7" t="s">
        <v>62</v>
      </c>
      <c r="H1281" s="7" t="s">
        <v>20</v>
      </c>
      <c r="I1281" s="9">
        <v>0.65000000000000013</v>
      </c>
      <c r="J1281" s="10">
        <v>3250</v>
      </c>
      <c r="K1281" s="11">
        <f t="shared" si="38"/>
        <v>2112.5000000000005</v>
      </c>
      <c r="L1281" s="11">
        <f t="shared" si="39"/>
        <v>528.12500000000011</v>
      </c>
      <c r="M1281" s="12">
        <v>0.25</v>
      </c>
      <c r="O1281" s="17"/>
      <c r="P1281" s="18"/>
      <c r="Q1281" s="13"/>
      <c r="R1281" s="14"/>
    </row>
    <row r="1282" spans="1:18" ht="15.75" customHeight="1" x14ac:dyDescent="0.25">
      <c r="A1282" s="1"/>
      <c r="B1282" s="7" t="s">
        <v>27</v>
      </c>
      <c r="C1282" s="7">
        <v>1128299</v>
      </c>
      <c r="D1282" s="8">
        <v>44450</v>
      </c>
      <c r="E1282" s="7" t="s">
        <v>28</v>
      </c>
      <c r="F1282" s="7" t="s">
        <v>61</v>
      </c>
      <c r="G1282" s="7" t="s">
        <v>62</v>
      </c>
      <c r="H1282" s="7" t="s">
        <v>21</v>
      </c>
      <c r="I1282" s="9">
        <v>0.75000000000000011</v>
      </c>
      <c r="J1282" s="10">
        <v>3500</v>
      </c>
      <c r="K1282" s="11">
        <f t="shared" si="38"/>
        <v>2625.0000000000005</v>
      </c>
      <c r="L1282" s="11">
        <f t="shared" si="39"/>
        <v>393.75000000000006</v>
      </c>
      <c r="M1282" s="12">
        <v>0.15</v>
      </c>
      <c r="O1282" s="17"/>
      <c r="P1282" s="18"/>
      <c r="Q1282" s="13"/>
      <c r="R1282" s="14"/>
    </row>
    <row r="1283" spans="1:18" ht="15.75" customHeight="1" x14ac:dyDescent="0.25">
      <c r="A1283" s="1"/>
      <c r="B1283" s="7" t="s">
        <v>27</v>
      </c>
      <c r="C1283" s="7">
        <v>1128299</v>
      </c>
      <c r="D1283" s="8">
        <v>44450</v>
      </c>
      <c r="E1283" s="7" t="s">
        <v>28</v>
      </c>
      <c r="F1283" s="7" t="s">
        <v>61</v>
      </c>
      <c r="G1283" s="7" t="s">
        <v>62</v>
      </c>
      <c r="H1283" s="7" t="s">
        <v>22</v>
      </c>
      <c r="I1283" s="9">
        <v>0.6</v>
      </c>
      <c r="J1283" s="10">
        <v>3750</v>
      </c>
      <c r="K1283" s="11">
        <f t="shared" si="38"/>
        <v>2250</v>
      </c>
      <c r="L1283" s="11">
        <f t="shared" si="39"/>
        <v>900</v>
      </c>
      <c r="M1283" s="12">
        <v>0.4</v>
      </c>
      <c r="O1283" s="17"/>
      <c r="P1283" s="18"/>
      <c r="Q1283" s="13"/>
      <c r="R1283" s="14"/>
    </row>
    <row r="1284" spans="1:18" ht="15.75" customHeight="1" x14ac:dyDescent="0.25">
      <c r="A1284" s="1"/>
      <c r="B1284" s="7" t="s">
        <v>27</v>
      </c>
      <c r="C1284" s="7">
        <v>1128299</v>
      </c>
      <c r="D1284" s="8">
        <v>44479</v>
      </c>
      <c r="E1284" s="7" t="s">
        <v>28</v>
      </c>
      <c r="F1284" s="7" t="s">
        <v>61</v>
      </c>
      <c r="G1284" s="7" t="s">
        <v>62</v>
      </c>
      <c r="H1284" s="7" t="s">
        <v>17</v>
      </c>
      <c r="I1284" s="9">
        <v>0.55000000000000004</v>
      </c>
      <c r="J1284" s="10">
        <v>4750</v>
      </c>
      <c r="K1284" s="11">
        <f t="shared" si="38"/>
        <v>2612.5</v>
      </c>
      <c r="L1284" s="11">
        <f t="shared" si="39"/>
        <v>653.125</v>
      </c>
      <c r="M1284" s="12">
        <v>0.25</v>
      </c>
      <c r="O1284" s="17"/>
      <c r="P1284" s="18"/>
      <c r="Q1284" s="13"/>
      <c r="R1284" s="14"/>
    </row>
    <row r="1285" spans="1:18" ht="15.75" customHeight="1" x14ac:dyDescent="0.25">
      <c r="A1285" s="1"/>
      <c r="B1285" s="7" t="s">
        <v>27</v>
      </c>
      <c r="C1285" s="7">
        <v>1128299</v>
      </c>
      <c r="D1285" s="8">
        <v>44479</v>
      </c>
      <c r="E1285" s="7" t="s">
        <v>28</v>
      </c>
      <c r="F1285" s="7" t="s">
        <v>61</v>
      </c>
      <c r="G1285" s="7" t="s">
        <v>62</v>
      </c>
      <c r="H1285" s="7" t="s">
        <v>18</v>
      </c>
      <c r="I1285" s="9">
        <v>0.65000000000000013</v>
      </c>
      <c r="J1285" s="10">
        <v>4750</v>
      </c>
      <c r="K1285" s="11">
        <f t="shared" si="38"/>
        <v>3087.5000000000005</v>
      </c>
      <c r="L1285" s="11">
        <f t="shared" si="39"/>
        <v>617.50000000000011</v>
      </c>
      <c r="M1285" s="12">
        <v>0.2</v>
      </c>
      <c r="O1285" s="17"/>
      <c r="P1285" s="18"/>
      <c r="Q1285" s="13"/>
      <c r="R1285" s="14"/>
    </row>
    <row r="1286" spans="1:18" ht="15.75" customHeight="1" x14ac:dyDescent="0.25">
      <c r="A1286" s="1"/>
      <c r="B1286" s="7" t="s">
        <v>27</v>
      </c>
      <c r="C1286" s="7">
        <v>1128299</v>
      </c>
      <c r="D1286" s="8">
        <v>44479</v>
      </c>
      <c r="E1286" s="7" t="s">
        <v>28</v>
      </c>
      <c r="F1286" s="7" t="s">
        <v>61</v>
      </c>
      <c r="G1286" s="7" t="s">
        <v>62</v>
      </c>
      <c r="H1286" s="7" t="s">
        <v>19</v>
      </c>
      <c r="I1286" s="9">
        <v>0.60000000000000009</v>
      </c>
      <c r="J1286" s="10">
        <v>3000</v>
      </c>
      <c r="K1286" s="11">
        <f t="shared" ref="K1286:K1349" si="40">I1286*J1286</f>
        <v>1800.0000000000002</v>
      </c>
      <c r="L1286" s="11">
        <f t="shared" ref="L1286:L1349" si="41">K1286*M1286</f>
        <v>450.00000000000006</v>
      </c>
      <c r="M1286" s="12">
        <v>0.25</v>
      </c>
      <c r="O1286" s="17"/>
      <c r="P1286" s="18"/>
      <c r="Q1286" s="13"/>
      <c r="R1286" s="14"/>
    </row>
    <row r="1287" spans="1:18" ht="15.75" customHeight="1" x14ac:dyDescent="0.25">
      <c r="A1287" s="1"/>
      <c r="B1287" s="7" t="s">
        <v>27</v>
      </c>
      <c r="C1287" s="7">
        <v>1128299</v>
      </c>
      <c r="D1287" s="8">
        <v>44479</v>
      </c>
      <c r="E1287" s="7" t="s">
        <v>28</v>
      </c>
      <c r="F1287" s="7" t="s">
        <v>61</v>
      </c>
      <c r="G1287" s="7" t="s">
        <v>62</v>
      </c>
      <c r="H1287" s="7" t="s">
        <v>20</v>
      </c>
      <c r="I1287" s="9">
        <v>0.55000000000000004</v>
      </c>
      <c r="J1287" s="10">
        <v>2750</v>
      </c>
      <c r="K1287" s="11">
        <f t="shared" si="40"/>
        <v>1512.5000000000002</v>
      </c>
      <c r="L1287" s="11">
        <f t="shared" si="41"/>
        <v>378.12500000000006</v>
      </c>
      <c r="M1287" s="12">
        <v>0.25</v>
      </c>
      <c r="O1287" s="17"/>
      <c r="P1287" s="18"/>
      <c r="Q1287" s="13"/>
      <c r="R1287" s="14"/>
    </row>
    <row r="1288" spans="1:18" ht="15.75" customHeight="1" x14ac:dyDescent="0.25">
      <c r="A1288" s="1"/>
      <c r="B1288" s="7" t="s">
        <v>27</v>
      </c>
      <c r="C1288" s="7">
        <v>1128299</v>
      </c>
      <c r="D1288" s="8">
        <v>44479</v>
      </c>
      <c r="E1288" s="7" t="s">
        <v>28</v>
      </c>
      <c r="F1288" s="7" t="s">
        <v>61</v>
      </c>
      <c r="G1288" s="7" t="s">
        <v>62</v>
      </c>
      <c r="H1288" s="7" t="s">
        <v>21</v>
      </c>
      <c r="I1288" s="9">
        <v>0.65</v>
      </c>
      <c r="J1288" s="10">
        <v>2500</v>
      </c>
      <c r="K1288" s="11">
        <f t="shared" si="40"/>
        <v>1625</v>
      </c>
      <c r="L1288" s="11">
        <f t="shared" si="41"/>
        <v>243.75</v>
      </c>
      <c r="M1288" s="12">
        <v>0.15</v>
      </c>
      <c r="O1288" s="17"/>
      <c r="P1288" s="18"/>
      <c r="Q1288" s="13"/>
      <c r="R1288" s="14"/>
    </row>
    <row r="1289" spans="1:18" ht="15.75" customHeight="1" x14ac:dyDescent="0.25">
      <c r="A1289" s="1"/>
      <c r="B1289" s="7" t="s">
        <v>27</v>
      </c>
      <c r="C1289" s="7">
        <v>1128299</v>
      </c>
      <c r="D1289" s="8">
        <v>44479</v>
      </c>
      <c r="E1289" s="7" t="s">
        <v>28</v>
      </c>
      <c r="F1289" s="7" t="s">
        <v>61</v>
      </c>
      <c r="G1289" s="7" t="s">
        <v>62</v>
      </c>
      <c r="H1289" s="7" t="s">
        <v>22</v>
      </c>
      <c r="I1289" s="9">
        <v>0.70000000000000007</v>
      </c>
      <c r="J1289" s="10">
        <v>3000</v>
      </c>
      <c r="K1289" s="11">
        <f t="shared" si="40"/>
        <v>2100</v>
      </c>
      <c r="L1289" s="11">
        <f t="shared" si="41"/>
        <v>840</v>
      </c>
      <c r="M1289" s="12">
        <v>0.4</v>
      </c>
      <c r="O1289" s="17"/>
      <c r="P1289" s="18"/>
      <c r="Q1289" s="13"/>
      <c r="R1289" s="14"/>
    </row>
    <row r="1290" spans="1:18" ht="15.75" customHeight="1" x14ac:dyDescent="0.25">
      <c r="A1290" s="1"/>
      <c r="B1290" s="7" t="s">
        <v>27</v>
      </c>
      <c r="C1290" s="7">
        <v>1128299</v>
      </c>
      <c r="D1290" s="8">
        <v>44510</v>
      </c>
      <c r="E1290" s="7" t="s">
        <v>28</v>
      </c>
      <c r="F1290" s="7" t="s">
        <v>61</v>
      </c>
      <c r="G1290" s="7" t="s">
        <v>62</v>
      </c>
      <c r="H1290" s="7" t="s">
        <v>17</v>
      </c>
      <c r="I1290" s="9">
        <v>0.55000000000000004</v>
      </c>
      <c r="J1290" s="10">
        <v>5250</v>
      </c>
      <c r="K1290" s="11">
        <f t="shared" si="40"/>
        <v>2887.5000000000005</v>
      </c>
      <c r="L1290" s="11">
        <f t="shared" si="41"/>
        <v>721.87500000000011</v>
      </c>
      <c r="M1290" s="12">
        <v>0.25</v>
      </c>
      <c r="O1290" s="17"/>
      <c r="P1290" s="18"/>
      <c r="Q1290" s="13"/>
      <c r="R1290" s="14"/>
    </row>
    <row r="1291" spans="1:18" ht="15.75" customHeight="1" x14ac:dyDescent="0.25">
      <c r="A1291" s="1"/>
      <c r="B1291" s="7" t="s">
        <v>27</v>
      </c>
      <c r="C1291" s="7">
        <v>1128299</v>
      </c>
      <c r="D1291" s="8">
        <v>44510</v>
      </c>
      <c r="E1291" s="7" t="s">
        <v>28</v>
      </c>
      <c r="F1291" s="7" t="s">
        <v>61</v>
      </c>
      <c r="G1291" s="7" t="s">
        <v>62</v>
      </c>
      <c r="H1291" s="7" t="s">
        <v>18</v>
      </c>
      <c r="I1291" s="9">
        <v>0.60000000000000009</v>
      </c>
      <c r="J1291" s="10">
        <v>6000</v>
      </c>
      <c r="K1291" s="11">
        <f t="shared" si="40"/>
        <v>3600.0000000000005</v>
      </c>
      <c r="L1291" s="11">
        <f t="shared" si="41"/>
        <v>720.00000000000011</v>
      </c>
      <c r="M1291" s="12">
        <v>0.2</v>
      </c>
      <c r="O1291" s="17"/>
      <c r="P1291" s="18"/>
      <c r="Q1291" s="13"/>
      <c r="R1291" s="14"/>
    </row>
    <row r="1292" spans="1:18" ht="15.75" customHeight="1" x14ac:dyDescent="0.25">
      <c r="A1292" s="1"/>
      <c r="B1292" s="7" t="s">
        <v>27</v>
      </c>
      <c r="C1292" s="7">
        <v>1128299</v>
      </c>
      <c r="D1292" s="8">
        <v>44510</v>
      </c>
      <c r="E1292" s="7" t="s">
        <v>28</v>
      </c>
      <c r="F1292" s="7" t="s">
        <v>61</v>
      </c>
      <c r="G1292" s="7" t="s">
        <v>62</v>
      </c>
      <c r="H1292" s="7" t="s">
        <v>19</v>
      </c>
      <c r="I1292" s="9">
        <v>0.55000000000000004</v>
      </c>
      <c r="J1292" s="10">
        <v>4250</v>
      </c>
      <c r="K1292" s="11">
        <f t="shared" si="40"/>
        <v>2337.5</v>
      </c>
      <c r="L1292" s="11">
        <f t="shared" si="41"/>
        <v>584.375</v>
      </c>
      <c r="M1292" s="12">
        <v>0.25</v>
      </c>
      <c r="O1292" s="17"/>
      <c r="P1292" s="18"/>
      <c r="Q1292" s="13"/>
      <c r="R1292" s="14"/>
    </row>
    <row r="1293" spans="1:18" ht="15.75" customHeight="1" x14ac:dyDescent="0.25">
      <c r="A1293" s="1"/>
      <c r="B1293" s="7" t="s">
        <v>27</v>
      </c>
      <c r="C1293" s="7">
        <v>1128299</v>
      </c>
      <c r="D1293" s="8">
        <v>44510</v>
      </c>
      <c r="E1293" s="7" t="s">
        <v>28</v>
      </c>
      <c r="F1293" s="7" t="s">
        <v>61</v>
      </c>
      <c r="G1293" s="7" t="s">
        <v>62</v>
      </c>
      <c r="H1293" s="7" t="s">
        <v>20</v>
      </c>
      <c r="I1293" s="9">
        <v>0.65000000000000013</v>
      </c>
      <c r="J1293" s="10">
        <v>4000</v>
      </c>
      <c r="K1293" s="11">
        <f t="shared" si="40"/>
        <v>2600.0000000000005</v>
      </c>
      <c r="L1293" s="11">
        <f t="shared" si="41"/>
        <v>650.00000000000011</v>
      </c>
      <c r="M1293" s="12">
        <v>0.25</v>
      </c>
      <c r="O1293" s="17"/>
      <c r="P1293" s="18"/>
      <c r="Q1293" s="13"/>
      <c r="R1293" s="14"/>
    </row>
    <row r="1294" spans="1:18" ht="15.75" customHeight="1" x14ac:dyDescent="0.25">
      <c r="A1294" s="1"/>
      <c r="B1294" s="7" t="s">
        <v>27</v>
      </c>
      <c r="C1294" s="7">
        <v>1128299</v>
      </c>
      <c r="D1294" s="8">
        <v>44510</v>
      </c>
      <c r="E1294" s="7" t="s">
        <v>28</v>
      </c>
      <c r="F1294" s="7" t="s">
        <v>61</v>
      </c>
      <c r="G1294" s="7" t="s">
        <v>62</v>
      </c>
      <c r="H1294" s="7" t="s">
        <v>21</v>
      </c>
      <c r="I1294" s="9">
        <v>0.85000000000000009</v>
      </c>
      <c r="J1294" s="10">
        <v>3750</v>
      </c>
      <c r="K1294" s="11">
        <f t="shared" si="40"/>
        <v>3187.5000000000005</v>
      </c>
      <c r="L1294" s="11">
        <f t="shared" si="41"/>
        <v>478.12500000000006</v>
      </c>
      <c r="M1294" s="12">
        <v>0.15</v>
      </c>
      <c r="O1294" s="17"/>
      <c r="P1294" s="18"/>
      <c r="Q1294" s="13"/>
      <c r="R1294" s="14"/>
    </row>
    <row r="1295" spans="1:18" ht="15.75" customHeight="1" x14ac:dyDescent="0.25">
      <c r="A1295" s="1"/>
      <c r="B1295" s="7" t="s">
        <v>27</v>
      </c>
      <c r="C1295" s="7">
        <v>1128299</v>
      </c>
      <c r="D1295" s="8">
        <v>44510</v>
      </c>
      <c r="E1295" s="7" t="s">
        <v>28</v>
      </c>
      <c r="F1295" s="7" t="s">
        <v>61</v>
      </c>
      <c r="G1295" s="7" t="s">
        <v>62</v>
      </c>
      <c r="H1295" s="7" t="s">
        <v>22</v>
      </c>
      <c r="I1295" s="9">
        <v>0.90000000000000013</v>
      </c>
      <c r="J1295" s="10">
        <v>5000</v>
      </c>
      <c r="K1295" s="11">
        <f t="shared" si="40"/>
        <v>4500.0000000000009</v>
      </c>
      <c r="L1295" s="11">
        <f t="shared" si="41"/>
        <v>1800.0000000000005</v>
      </c>
      <c r="M1295" s="12">
        <v>0.4</v>
      </c>
      <c r="O1295" s="17"/>
      <c r="P1295" s="18"/>
      <c r="Q1295" s="13"/>
      <c r="R1295" s="14"/>
    </row>
    <row r="1296" spans="1:18" ht="15.75" customHeight="1" x14ac:dyDescent="0.25">
      <c r="A1296" s="1"/>
      <c r="B1296" s="7" t="s">
        <v>27</v>
      </c>
      <c r="C1296" s="7">
        <v>1128299</v>
      </c>
      <c r="D1296" s="8">
        <v>44539</v>
      </c>
      <c r="E1296" s="7" t="s">
        <v>28</v>
      </c>
      <c r="F1296" s="7" t="s">
        <v>61</v>
      </c>
      <c r="G1296" s="7" t="s">
        <v>62</v>
      </c>
      <c r="H1296" s="7" t="s">
        <v>17</v>
      </c>
      <c r="I1296" s="9">
        <v>0.75000000000000011</v>
      </c>
      <c r="J1296" s="10">
        <v>7000</v>
      </c>
      <c r="K1296" s="11">
        <f t="shared" si="40"/>
        <v>5250.0000000000009</v>
      </c>
      <c r="L1296" s="11">
        <f t="shared" si="41"/>
        <v>1312.5000000000002</v>
      </c>
      <c r="M1296" s="12">
        <v>0.25</v>
      </c>
      <c r="O1296" s="17"/>
      <c r="P1296" s="18"/>
      <c r="Q1296" s="13"/>
      <c r="R1296" s="14"/>
    </row>
    <row r="1297" spans="1:18" ht="15.75" customHeight="1" x14ac:dyDescent="0.25">
      <c r="A1297" s="1"/>
      <c r="B1297" s="7" t="s">
        <v>27</v>
      </c>
      <c r="C1297" s="7">
        <v>1128299</v>
      </c>
      <c r="D1297" s="8">
        <v>44539</v>
      </c>
      <c r="E1297" s="7" t="s">
        <v>28</v>
      </c>
      <c r="F1297" s="7" t="s">
        <v>61</v>
      </c>
      <c r="G1297" s="7" t="s">
        <v>62</v>
      </c>
      <c r="H1297" s="7" t="s">
        <v>18</v>
      </c>
      <c r="I1297" s="9">
        <v>0.8500000000000002</v>
      </c>
      <c r="J1297" s="10">
        <v>7000</v>
      </c>
      <c r="K1297" s="11">
        <f t="shared" si="40"/>
        <v>5950.0000000000018</v>
      </c>
      <c r="L1297" s="11">
        <f t="shared" si="41"/>
        <v>1190.0000000000005</v>
      </c>
      <c r="M1297" s="12">
        <v>0.2</v>
      </c>
      <c r="O1297" s="17"/>
      <c r="P1297" s="18"/>
      <c r="Q1297" s="13"/>
      <c r="R1297" s="14"/>
    </row>
    <row r="1298" spans="1:18" ht="15.75" customHeight="1" x14ac:dyDescent="0.25">
      <c r="A1298" s="1"/>
      <c r="B1298" s="7" t="s">
        <v>27</v>
      </c>
      <c r="C1298" s="7">
        <v>1128299</v>
      </c>
      <c r="D1298" s="8">
        <v>44539</v>
      </c>
      <c r="E1298" s="7" t="s">
        <v>28</v>
      </c>
      <c r="F1298" s="7" t="s">
        <v>61</v>
      </c>
      <c r="G1298" s="7" t="s">
        <v>62</v>
      </c>
      <c r="H1298" s="7" t="s">
        <v>19</v>
      </c>
      <c r="I1298" s="9">
        <v>0.80000000000000016</v>
      </c>
      <c r="J1298" s="10">
        <v>5000</v>
      </c>
      <c r="K1298" s="11">
        <f t="shared" si="40"/>
        <v>4000.0000000000009</v>
      </c>
      <c r="L1298" s="11">
        <f t="shared" si="41"/>
        <v>1000.0000000000002</v>
      </c>
      <c r="M1298" s="12">
        <v>0.25</v>
      </c>
      <c r="O1298" s="17"/>
      <c r="P1298" s="18"/>
      <c r="Q1298" s="13"/>
      <c r="R1298" s="14"/>
    </row>
    <row r="1299" spans="1:18" ht="15.75" customHeight="1" x14ac:dyDescent="0.25">
      <c r="A1299" s="1"/>
      <c r="B1299" s="7" t="s">
        <v>27</v>
      </c>
      <c r="C1299" s="7">
        <v>1128299</v>
      </c>
      <c r="D1299" s="8">
        <v>44539</v>
      </c>
      <c r="E1299" s="7" t="s">
        <v>28</v>
      </c>
      <c r="F1299" s="7" t="s">
        <v>61</v>
      </c>
      <c r="G1299" s="7" t="s">
        <v>62</v>
      </c>
      <c r="H1299" s="7" t="s">
        <v>20</v>
      </c>
      <c r="I1299" s="9">
        <v>0.80000000000000016</v>
      </c>
      <c r="J1299" s="10">
        <v>5000</v>
      </c>
      <c r="K1299" s="11">
        <f t="shared" si="40"/>
        <v>4000.0000000000009</v>
      </c>
      <c r="L1299" s="11">
        <f t="shared" si="41"/>
        <v>1000.0000000000002</v>
      </c>
      <c r="M1299" s="12">
        <v>0.25</v>
      </c>
      <c r="O1299" s="17"/>
      <c r="P1299" s="18"/>
      <c r="Q1299" s="13"/>
      <c r="R1299" s="14"/>
    </row>
    <row r="1300" spans="1:18" ht="15.75" customHeight="1" x14ac:dyDescent="0.25">
      <c r="A1300" s="1"/>
      <c r="B1300" s="7" t="s">
        <v>27</v>
      </c>
      <c r="C1300" s="7">
        <v>1128299</v>
      </c>
      <c r="D1300" s="8">
        <v>44539</v>
      </c>
      <c r="E1300" s="7" t="s">
        <v>28</v>
      </c>
      <c r="F1300" s="7" t="s">
        <v>61</v>
      </c>
      <c r="G1300" s="7" t="s">
        <v>62</v>
      </c>
      <c r="H1300" s="7" t="s">
        <v>21</v>
      </c>
      <c r="I1300" s="9">
        <v>0.90000000000000013</v>
      </c>
      <c r="J1300" s="10">
        <v>4250</v>
      </c>
      <c r="K1300" s="11">
        <f t="shared" si="40"/>
        <v>3825.0000000000005</v>
      </c>
      <c r="L1300" s="11">
        <f t="shared" si="41"/>
        <v>573.75</v>
      </c>
      <c r="M1300" s="12">
        <v>0.15</v>
      </c>
      <c r="O1300" s="17"/>
      <c r="P1300" s="18"/>
      <c r="Q1300" s="13"/>
      <c r="R1300" s="14"/>
    </row>
    <row r="1301" spans="1:18" ht="15.75" customHeight="1" x14ac:dyDescent="0.25">
      <c r="A1301" s="1"/>
      <c r="B1301" s="7" t="s">
        <v>27</v>
      </c>
      <c r="C1301" s="7">
        <v>1128299</v>
      </c>
      <c r="D1301" s="8">
        <v>44539</v>
      </c>
      <c r="E1301" s="7" t="s">
        <v>28</v>
      </c>
      <c r="F1301" s="7" t="s">
        <v>61</v>
      </c>
      <c r="G1301" s="7" t="s">
        <v>62</v>
      </c>
      <c r="H1301" s="7" t="s">
        <v>22</v>
      </c>
      <c r="I1301" s="9">
        <v>0.95000000000000018</v>
      </c>
      <c r="J1301" s="10">
        <v>5250</v>
      </c>
      <c r="K1301" s="11">
        <f t="shared" si="40"/>
        <v>4987.5000000000009</v>
      </c>
      <c r="L1301" s="11">
        <f t="shared" si="41"/>
        <v>1995.0000000000005</v>
      </c>
      <c r="M1301" s="12">
        <v>0.4</v>
      </c>
      <c r="O1301" s="17"/>
      <c r="P1301" s="18"/>
      <c r="Q1301" s="13"/>
      <c r="R1301" s="14"/>
    </row>
    <row r="1302" spans="1:18" ht="15.75" customHeight="1" x14ac:dyDescent="0.25">
      <c r="A1302" s="1" t="s">
        <v>39</v>
      </c>
      <c r="B1302" s="7" t="s">
        <v>27</v>
      </c>
      <c r="C1302" s="7">
        <v>1128299</v>
      </c>
      <c r="D1302" s="8">
        <v>44213</v>
      </c>
      <c r="E1302" s="7" t="s">
        <v>28</v>
      </c>
      <c r="F1302" s="7" t="s">
        <v>63</v>
      </c>
      <c r="G1302" s="7" t="s">
        <v>64</v>
      </c>
      <c r="H1302" s="7" t="s">
        <v>17</v>
      </c>
      <c r="I1302" s="9">
        <v>0.4</v>
      </c>
      <c r="J1302" s="10">
        <v>4250</v>
      </c>
      <c r="K1302" s="11">
        <f t="shared" si="40"/>
        <v>1700</v>
      </c>
      <c r="L1302" s="11">
        <f t="shared" si="41"/>
        <v>510</v>
      </c>
      <c r="M1302" s="12">
        <v>0.3</v>
      </c>
      <c r="O1302" s="17"/>
      <c r="P1302" s="18">
        <f>[1]Data!$I1302+0.05</f>
        <v>0.45</v>
      </c>
      <c r="Q1302" s="13">
        <f>[1]Data!$J1302+500</f>
        <v>4750</v>
      </c>
      <c r="R1302" s="14">
        <f>[1]Data!$M1302+5%</f>
        <v>0.35</v>
      </c>
    </row>
    <row r="1303" spans="1:18" ht="15.75" customHeight="1" x14ac:dyDescent="0.25">
      <c r="A1303" s="1"/>
      <c r="B1303" s="7" t="s">
        <v>27</v>
      </c>
      <c r="C1303" s="7">
        <v>1128299</v>
      </c>
      <c r="D1303" s="8">
        <v>44213</v>
      </c>
      <c r="E1303" s="7" t="s">
        <v>28</v>
      </c>
      <c r="F1303" s="7" t="s">
        <v>63</v>
      </c>
      <c r="G1303" s="7" t="s">
        <v>64</v>
      </c>
      <c r="H1303" s="7" t="s">
        <v>18</v>
      </c>
      <c r="I1303" s="9">
        <v>0.5</v>
      </c>
      <c r="J1303" s="10">
        <v>4250</v>
      </c>
      <c r="K1303" s="11">
        <f t="shared" si="40"/>
        <v>2125</v>
      </c>
      <c r="L1303" s="11">
        <f t="shared" si="41"/>
        <v>531.25</v>
      </c>
      <c r="M1303" s="12">
        <v>0.25</v>
      </c>
      <c r="O1303" s="17"/>
      <c r="P1303" s="18">
        <f>[1]Data!$I1303+0.05</f>
        <v>0.55000000000000004</v>
      </c>
      <c r="Q1303" s="13">
        <f>[1]Data!$J1303+500</f>
        <v>4750</v>
      </c>
      <c r="R1303" s="14">
        <f>[1]Data!$M1303+5%</f>
        <v>0.3</v>
      </c>
    </row>
    <row r="1304" spans="1:18" ht="15.75" customHeight="1" x14ac:dyDescent="0.25">
      <c r="A1304" s="1"/>
      <c r="B1304" s="7" t="s">
        <v>27</v>
      </c>
      <c r="C1304" s="7">
        <v>1128299</v>
      </c>
      <c r="D1304" s="8">
        <v>44213</v>
      </c>
      <c r="E1304" s="7" t="s">
        <v>28</v>
      </c>
      <c r="F1304" s="7" t="s">
        <v>63</v>
      </c>
      <c r="G1304" s="7" t="s">
        <v>64</v>
      </c>
      <c r="H1304" s="7" t="s">
        <v>19</v>
      </c>
      <c r="I1304" s="9">
        <v>0.5</v>
      </c>
      <c r="J1304" s="10">
        <v>4250</v>
      </c>
      <c r="K1304" s="11">
        <f t="shared" si="40"/>
        <v>2125</v>
      </c>
      <c r="L1304" s="11">
        <f t="shared" si="41"/>
        <v>637.5</v>
      </c>
      <c r="M1304" s="12">
        <v>0.3</v>
      </c>
      <c r="O1304" s="17"/>
      <c r="P1304" s="18">
        <f>[1]Data!$I1304+0.05</f>
        <v>0.55000000000000004</v>
      </c>
      <c r="Q1304" s="13">
        <f>[1]Data!$J1304+500</f>
        <v>4750</v>
      </c>
      <c r="R1304" s="14">
        <f>[1]Data!$M1304+5%</f>
        <v>0.35</v>
      </c>
    </row>
    <row r="1305" spans="1:18" ht="15.75" customHeight="1" x14ac:dyDescent="0.25">
      <c r="A1305" s="1"/>
      <c r="B1305" s="7" t="s">
        <v>27</v>
      </c>
      <c r="C1305" s="7">
        <v>1128299</v>
      </c>
      <c r="D1305" s="8">
        <v>44213</v>
      </c>
      <c r="E1305" s="7" t="s">
        <v>28</v>
      </c>
      <c r="F1305" s="7" t="s">
        <v>63</v>
      </c>
      <c r="G1305" s="7" t="s">
        <v>64</v>
      </c>
      <c r="H1305" s="7" t="s">
        <v>20</v>
      </c>
      <c r="I1305" s="9">
        <v>0.5</v>
      </c>
      <c r="J1305" s="10">
        <v>2750</v>
      </c>
      <c r="K1305" s="11">
        <f t="shared" si="40"/>
        <v>1375</v>
      </c>
      <c r="L1305" s="11">
        <f t="shared" si="41"/>
        <v>412.5</v>
      </c>
      <c r="M1305" s="12">
        <v>0.3</v>
      </c>
      <c r="O1305" s="17"/>
      <c r="P1305" s="18">
        <f>[1]Data!$I1305+0.05</f>
        <v>0.55000000000000004</v>
      </c>
      <c r="Q1305" s="13">
        <f>[1]Data!$J1305+500</f>
        <v>3250</v>
      </c>
      <c r="R1305" s="14">
        <f>[1]Data!$M1305+5%</f>
        <v>0.35</v>
      </c>
    </row>
    <row r="1306" spans="1:18" ht="15.75" customHeight="1" x14ac:dyDescent="0.25">
      <c r="A1306" s="1"/>
      <c r="B1306" s="7" t="s">
        <v>27</v>
      </c>
      <c r="C1306" s="7">
        <v>1128299</v>
      </c>
      <c r="D1306" s="8">
        <v>44213</v>
      </c>
      <c r="E1306" s="7" t="s">
        <v>28</v>
      </c>
      <c r="F1306" s="7" t="s">
        <v>63</v>
      </c>
      <c r="G1306" s="7" t="s">
        <v>64</v>
      </c>
      <c r="H1306" s="7" t="s">
        <v>21</v>
      </c>
      <c r="I1306" s="9">
        <v>0.55000000000000004</v>
      </c>
      <c r="J1306" s="10">
        <v>2250</v>
      </c>
      <c r="K1306" s="11">
        <f t="shared" si="40"/>
        <v>1237.5</v>
      </c>
      <c r="L1306" s="11">
        <f t="shared" si="41"/>
        <v>247.5</v>
      </c>
      <c r="M1306" s="12">
        <v>0.2</v>
      </c>
      <c r="O1306" s="17"/>
      <c r="P1306" s="18">
        <f>[1]Data!$I1306+0.05</f>
        <v>0.60000000000000009</v>
      </c>
      <c r="Q1306" s="13">
        <f>[1]Data!$J1306+500</f>
        <v>2750</v>
      </c>
      <c r="R1306" s="14">
        <f>[1]Data!$M1306+5%</f>
        <v>0.25</v>
      </c>
    </row>
    <row r="1307" spans="1:18" ht="15.75" customHeight="1" x14ac:dyDescent="0.25">
      <c r="A1307" s="1"/>
      <c r="B1307" s="7" t="s">
        <v>27</v>
      </c>
      <c r="C1307" s="7">
        <v>1128299</v>
      </c>
      <c r="D1307" s="8">
        <v>44213</v>
      </c>
      <c r="E1307" s="7" t="s">
        <v>28</v>
      </c>
      <c r="F1307" s="7" t="s">
        <v>63</v>
      </c>
      <c r="G1307" s="7" t="s">
        <v>64</v>
      </c>
      <c r="H1307" s="7" t="s">
        <v>22</v>
      </c>
      <c r="I1307" s="9">
        <v>0.5</v>
      </c>
      <c r="J1307" s="10">
        <v>4750</v>
      </c>
      <c r="K1307" s="11">
        <f t="shared" si="40"/>
        <v>2375</v>
      </c>
      <c r="L1307" s="11">
        <f t="shared" si="41"/>
        <v>1068.75</v>
      </c>
      <c r="M1307" s="12">
        <v>0.45</v>
      </c>
      <c r="O1307" s="17"/>
      <c r="P1307" s="18">
        <f>[1]Data!$I1307+0.05</f>
        <v>0.55000000000000004</v>
      </c>
      <c r="Q1307" s="13">
        <f>[1]Data!$J1307+500</f>
        <v>5250</v>
      </c>
      <c r="R1307" s="14">
        <f>[1]Data!$M1307+5%</f>
        <v>0.5</v>
      </c>
    </row>
    <row r="1308" spans="1:18" ht="15.75" customHeight="1" x14ac:dyDescent="0.25">
      <c r="A1308" s="1"/>
      <c r="B1308" s="7" t="s">
        <v>27</v>
      </c>
      <c r="C1308" s="7">
        <v>1128299</v>
      </c>
      <c r="D1308" s="8">
        <v>44244</v>
      </c>
      <c r="E1308" s="7" t="s">
        <v>28</v>
      </c>
      <c r="F1308" s="7" t="s">
        <v>63</v>
      </c>
      <c r="G1308" s="7" t="s">
        <v>64</v>
      </c>
      <c r="H1308" s="7" t="s">
        <v>17</v>
      </c>
      <c r="I1308" s="9">
        <v>0.4</v>
      </c>
      <c r="J1308" s="10">
        <v>5250</v>
      </c>
      <c r="K1308" s="11">
        <f t="shared" si="40"/>
        <v>2100</v>
      </c>
      <c r="L1308" s="11">
        <f t="shared" si="41"/>
        <v>630</v>
      </c>
      <c r="M1308" s="12">
        <v>0.3</v>
      </c>
      <c r="O1308" s="17"/>
      <c r="P1308" s="18">
        <f>[1]Data!$I1308+0.05</f>
        <v>0.45</v>
      </c>
      <c r="Q1308" s="13">
        <f>[1]Data!$J1308+500</f>
        <v>5750</v>
      </c>
      <c r="R1308" s="14">
        <f>[1]Data!$M1308+5%</f>
        <v>0.35</v>
      </c>
    </row>
    <row r="1309" spans="1:18" ht="15.75" customHeight="1" x14ac:dyDescent="0.25">
      <c r="A1309" s="1"/>
      <c r="B1309" s="7" t="s">
        <v>27</v>
      </c>
      <c r="C1309" s="7">
        <v>1128299</v>
      </c>
      <c r="D1309" s="8">
        <v>44244</v>
      </c>
      <c r="E1309" s="7" t="s">
        <v>28</v>
      </c>
      <c r="F1309" s="7" t="s">
        <v>63</v>
      </c>
      <c r="G1309" s="7" t="s">
        <v>64</v>
      </c>
      <c r="H1309" s="7" t="s">
        <v>18</v>
      </c>
      <c r="I1309" s="9">
        <v>0.5</v>
      </c>
      <c r="J1309" s="10">
        <v>4250</v>
      </c>
      <c r="K1309" s="11">
        <f t="shared" si="40"/>
        <v>2125</v>
      </c>
      <c r="L1309" s="11">
        <f t="shared" si="41"/>
        <v>531.25</v>
      </c>
      <c r="M1309" s="12">
        <v>0.25</v>
      </c>
      <c r="O1309" s="17"/>
      <c r="P1309" s="18">
        <f>[1]Data!$I1309+0.05</f>
        <v>0.55000000000000004</v>
      </c>
      <c r="Q1309" s="13">
        <f>[1]Data!$J1309+500</f>
        <v>4750</v>
      </c>
      <c r="R1309" s="14">
        <f>[1]Data!$M1309+5%</f>
        <v>0.3</v>
      </c>
    </row>
    <row r="1310" spans="1:18" ht="15.75" customHeight="1" x14ac:dyDescent="0.25">
      <c r="A1310" s="1"/>
      <c r="B1310" s="7" t="s">
        <v>27</v>
      </c>
      <c r="C1310" s="7">
        <v>1128299</v>
      </c>
      <c r="D1310" s="8">
        <v>44244</v>
      </c>
      <c r="E1310" s="7" t="s">
        <v>28</v>
      </c>
      <c r="F1310" s="7" t="s">
        <v>63</v>
      </c>
      <c r="G1310" s="7" t="s">
        <v>64</v>
      </c>
      <c r="H1310" s="7" t="s">
        <v>19</v>
      </c>
      <c r="I1310" s="9">
        <v>0.5</v>
      </c>
      <c r="J1310" s="10">
        <v>4250</v>
      </c>
      <c r="K1310" s="11">
        <f t="shared" si="40"/>
        <v>2125</v>
      </c>
      <c r="L1310" s="11">
        <f t="shared" si="41"/>
        <v>637.5</v>
      </c>
      <c r="M1310" s="12">
        <v>0.3</v>
      </c>
      <c r="O1310" s="17"/>
      <c r="P1310" s="18">
        <f>[1]Data!$I1310+0.05</f>
        <v>0.55000000000000004</v>
      </c>
      <c r="Q1310" s="13">
        <f>[1]Data!$J1310+500</f>
        <v>4750</v>
      </c>
      <c r="R1310" s="14">
        <f>[1]Data!$M1310+5%</f>
        <v>0.35</v>
      </c>
    </row>
    <row r="1311" spans="1:18" ht="15.75" customHeight="1" x14ac:dyDescent="0.25">
      <c r="A1311" s="1"/>
      <c r="B1311" s="7" t="s">
        <v>27</v>
      </c>
      <c r="C1311" s="7">
        <v>1128299</v>
      </c>
      <c r="D1311" s="8">
        <v>44244</v>
      </c>
      <c r="E1311" s="7" t="s">
        <v>28</v>
      </c>
      <c r="F1311" s="7" t="s">
        <v>63</v>
      </c>
      <c r="G1311" s="7" t="s">
        <v>64</v>
      </c>
      <c r="H1311" s="7" t="s">
        <v>20</v>
      </c>
      <c r="I1311" s="9">
        <v>0.5</v>
      </c>
      <c r="J1311" s="10">
        <v>2750</v>
      </c>
      <c r="K1311" s="11">
        <f t="shared" si="40"/>
        <v>1375</v>
      </c>
      <c r="L1311" s="11">
        <f t="shared" si="41"/>
        <v>412.5</v>
      </c>
      <c r="M1311" s="12">
        <v>0.3</v>
      </c>
      <c r="O1311" s="17"/>
      <c r="P1311" s="18">
        <f>[1]Data!$I1311+0.05</f>
        <v>0.55000000000000004</v>
      </c>
      <c r="Q1311" s="13">
        <f>[1]Data!$J1311+500</f>
        <v>3250</v>
      </c>
      <c r="R1311" s="14">
        <f>[1]Data!$M1311+5%</f>
        <v>0.35</v>
      </c>
    </row>
    <row r="1312" spans="1:18" ht="15.75" customHeight="1" x14ac:dyDescent="0.25">
      <c r="A1312" s="1"/>
      <c r="B1312" s="7" t="s">
        <v>27</v>
      </c>
      <c r="C1312" s="7">
        <v>1128299</v>
      </c>
      <c r="D1312" s="8">
        <v>44244</v>
      </c>
      <c r="E1312" s="7" t="s">
        <v>28</v>
      </c>
      <c r="F1312" s="7" t="s">
        <v>63</v>
      </c>
      <c r="G1312" s="7" t="s">
        <v>64</v>
      </c>
      <c r="H1312" s="7" t="s">
        <v>21</v>
      </c>
      <c r="I1312" s="9">
        <v>0.55000000000000004</v>
      </c>
      <c r="J1312" s="10">
        <v>2000</v>
      </c>
      <c r="K1312" s="11">
        <f t="shared" si="40"/>
        <v>1100</v>
      </c>
      <c r="L1312" s="11">
        <f t="shared" si="41"/>
        <v>220</v>
      </c>
      <c r="M1312" s="12">
        <v>0.2</v>
      </c>
      <c r="O1312" s="17"/>
      <c r="P1312" s="18">
        <f>[1]Data!$I1312+0.05</f>
        <v>0.60000000000000009</v>
      </c>
      <c r="Q1312" s="13">
        <f>[1]Data!$J1312+500</f>
        <v>2500</v>
      </c>
      <c r="R1312" s="14">
        <f>[1]Data!$M1312+5%</f>
        <v>0.25</v>
      </c>
    </row>
    <row r="1313" spans="1:18" ht="15.75" customHeight="1" x14ac:dyDescent="0.25">
      <c r="A1313" s="1"/>
      <c r="B1313" s="7" t="s">
        <v>27</v>
      </c>
      <c r="C1313" s="7">
        <v>1128299</v>
      </c>
      <c r="D1313" s="8">
        <v>44244</v>
      </c>
      <c r="E1313" s="7" t="s">
        <v>28</v>
      </c>
      <c r="F1313" s="7" t="s">
        <v>63</v>
      </c>
      <c r="G1313" s="7" t="s">
        <v>64</v>
      </c>
      <c r="H1313" s="7" t="s">
        <v>22</v>
      </c>
      <c r="I1313" s="9">
        <v>0.5</v>
      </c>
      <c r="J1313" s="10">
        <v>4000</v>
      </c>
      <c r="K1313" s="11">
        <f t="shared" si="40"/>
        <v>2000</v>
      </c>
      <c r="L1313" s="11">
        <f t="shared" si="41"/>
        <v>900</v>
      </c>
      <c r="M1313" s="12">
        <v>0.45</v>
      </c>
      <c r="O1313" s="17"/>
      <c r="P1313" s="18">
        <f>[1]Data!$I1313+0.05</f>
        <v>0.55000000000000004</v>
      </c>
      <c r="Q1313" s="13">
        <f>[1]Data!$J1313+500</f>
        <v>4500</v>
      </c>
      <c r="R1313" s="14">
        <f>[1]Data!$M1313+5%</f>
        <v>0.5</v>
      </c>
    </row>
    <row r="1314" spans="1:18" ht="15.75" customHeight="1" x14ac:dyDescent="0.25">
      <c r="A1314" s="1"/>
      <c r="B1314" s="7" t="s">
        <v>27</v>
      </c>
      <c r="C1314" s="7">
        <v>1128299</v>
      </c>
      <c r="D1314" s="8">
        <v>44271</v>
      </c>
      <c r="E1314" s="7" t="s">
        <v>28</v>
      </c>
      <c r="F1314" s="7" t="s">
        <v>63</v>
      </c>
      <c r="G1314" s="7" t="s">
        <v>64</v>
      </c>
      <c r="H1314" s="7" t="s">
        <v>17</v>
      </c>
      <c r="I1314" s="9">
        <v>0.5</v>
      </c>
      <c r="J1314" s="10">
        <v>5500</v>
      </c>
      <c r="K1314" s="11">
        <f t="shared" si="40"/>
        <v>2750</v>
      </c>
      <c r="L1314" s="11">
        <f t="shared" si="41"/>
        <v>825</v>
      </c>
      <c r="M1314" s="12">
        <v>0.3</v>
      </c>
      <c r="O1314" s="17"/>
      <c r="P1314" s="18">
        <f>[1]Data!$I1314+0.05</f>
        <v>0.55000000000000004</v>
      </c>
      <c r="Q1314" s="13">
        <f>[1]Data!$J1314+500</f>
        <v>6000</v>
      </c>
      <c r="R1314" s="14">
        <f>[1]Data!$M1314+5%</f>
        <v>0.35</v>
      </c>
    </row>
    <row r="1315" spans="1:18" ht="15.75" customHeight="1" x14ac:dyDescent="0.25">
      <c r="A1315" s="1"/>
      <c r="B1315" s="7" t="s">
        <v>27</v>
      </c>
      <c r="C1315" s="7">
        <v>1128299</v>
      </c>
      <c r="D1315" s="8">
        <v>44271</v>
      </c>
      <c r="E1315" s="7" t="s">
        <v>28</v>
      </c>
      <c r="F1315" s="7" t="s">
        <v>63</v>
      </c>
      <c r="G1315" s="7" t="s">
        <v>64</v>
      </c>
      <c r="H1315" s="7" t="s">
        <v>18</v>
      </c>
      <c r="I1315" s="9">
        <v>0.6</v>
      </c>
      <c r="J1315" s="10">
        <v>4000</v>
      </c>
      <c r="K1315" s="11">
        <f t="shared" si="40"/>
        <v>2400</v>
      </c>
      <c r="L1315" s="11">
        <f t="shared" si="41"/>
        <v>600</v>
      </c>
      <c r="M1315" s="12">
        <v>0.25</v>
      </c>
      <c r="O1315" s="17"/>
      <c r="P1315" s="18">
        <f>[1]Data!$I1315+0.05</f>
        <v>0.65</v>
      </c>
      <c r="Q1315" s="13">
        <f>[1]Data!$J1315+500</f>
        <v>4500</v>
      </c>
      <c r="R1315" s="14">
        <f>[1]Data!$M1315+5%</f>
        <v>0.3</v>
      </c>
    </row>
    <row r="1316" spans="1:18" ht="15.75" customHeight="1" x14ac:dyDescent="0.25">
      <c r="A1316" s="1"/>
      <c r="B1316" s="7" t="s">
        <v>27</v>
      </c>
      <c r="C1316" s="7">
        <v>1128299</v>
      </c>
      <c r="D1316" s="8">
        <v>44271</v>
      </c>
      <c r="E1316" s="7" t="s">
        <v>28</v>
      </c>
      <c r="F1316" s="7" t="s">
        <v>63</v>
      </c>
      <c r="G1316" s="7" t="s">
        <v>64</v>
      </c>
      <c r="H1316" s="7" t="s">
        <v>19</v>
      </c>
      <c r="I1316" s="9">
        <v>0.64999999999999991</v>
      </c>
      <c r="J1316" s="10">
        <v>4250</v>
      </c>
      <c r="K1316" s="11">
        <f t="shared" si="40"/>
        <v>2762.4999999999995</v>
      </c>
      <c r="L1316" s="11">
        <f t="shared" si="41"/>
        <v>828.74999999999989</v>
      </c>
      <c r="M1316" s="12">
        <v>0.3</v>
      </c>
      <c r="O1316" s="17"/>
      <c r="P1316" s="18">
        <f>[1]Data!$I1316+0.05</f>
        <v>0.7</v>
      </c>
      <c r="Q1316" s="13">
        <f>[1]Data!$J1316+500</f>
        <v>4750</v>
      </c>
      <c r="R1316" s="14">
        <f>[1]Data!$M1316+5%</f>
        <v>0.35</v>
      </c>
    </row>
    <row r="1317" spans="1:18" ht="15.75" customHeight="1" x14ac:dyDescent="0.25">
      <c r="A1317" s="1"/>
      <c r="B1317" s="7" t="s">
        <v>27</v>
      </c>
      <c r="C1317" s="7">
        <v>1128299</v>
      </c>
      <c r="D1317" s="8">
        <v>44271</v>
      </c>
      <c r="E1317" s="7" t="s">
        <v>28</v>
      </c>
      <c r="F1317" s="7" t="s">
        <v>63</v>
      </c>
      <c r="G1317" s="7" t="s">
        <v>64</v>
      </c>
      <c r="H1317" s="7" t="s">
        <v>20</v>
      </c>
      <c r="I1317" s="9">
        <v>0.6</v>
      </c>
      <c r="J1317" s="10">
        <v>3250</v>
      </c>
      <c r="K1317" s="11">
        <f t="shared" si="40"/>
        <v>1950</v>
      </c>
      <c r="L1317" s="11">
        <f t="shared" si="41"/>
        <v>585</v>
      </c>
      <c r="M1317" s="12">
        <v>0.3</v>
      </c>
      <c r="O1317" s="17"/>
      <c r="P1317" s="18">
        <f>[1]Data!$I1317+0.05</f>
        <v>0.65</v>
      </c>
      <c r="Q1317" s="13">
        <f>[1]Data!$J1317+500</f>
        <v>3750</v>
      </c>
      <c r="R1317" s="14">
        <f>[1]Data!$M1317+5%</f>
        <v>0.35</v>
      </c>
    </row>
    <row r="1318" spans="1:18" ht="15.75" customHeight="1" x14ac:dyDescent="0.25">
      <c r="A1318" s="1"/>
      <c r="B1318" s="7" t="s">
        <v>27</v>
      </c>
      <c r="C1318" s="7">
        <v>1128299</v>
      </c>
      <c r="D1318" s="8">
        <v>44271</v>
      </c>
      <c r="E1318" s="7" t="s">
        <v>28</v>
      </c>
      <c r="F1318" s="7" t="s">
        <v>63</v>
      </c>
      <c r="G1318" s="7" t="s">
        <v>64</v>
      </c>
      <c r="H1318" s="7" t="s">
        <v>21</v>
      </c>
      <c r="I1318" s="9">
        <v>0.65</v>
      </c>
      <c r="J1318" s="10">
        <v>1750</v>
      </c>
      <c r="K1318" s="11">
        <f t="shared" si="40"/>
        <v>1137.5</v>
      </c>
      <c r="L1318" s="11">
        <f t="shared" si="41"/>
        <v>227.5</v>
      </c>
      <c r="M1318" s="12">
        <v>0.2</v>
      </c>
      <c r="O1318" s="17"/>
      <c r="P1318" s="18">
        <f>[1]Data!$I1318+0.05</f>
        <v>0.70000000000000007</v>
      </c>
      <c r="Q1318" s="13">
        <f>[1]Data!$J1318+500</f>
        <v>2250</v>
      </c>
      <c r="R1318" s="14">
        <f>[1]Data!$M1318+5%</f>
        <v>0.25</v>
      </c>
    </row>
    <row r="1319" spans="1:18" ht="15.75" customHeight="1" x14ac:dyDescent="0.25">
      <c r="A1319" s="1"/>
      <c r="B1319" s="7" t="s">
        <v>27</v>
      </c>
      <c r="C1319" s="7">
        <v>1128299</v>
      </c>
      <c r="D1319" s="8">
        <v>44271</v>
      </c>
      <c r="E1319" s="7" t="s">
        <v>28</v>
      </c>
      <c r="F1319" s="7" t="s">
        <v>63</v>
      </c>
      <c r="G1319" s="7" t="s">
        <v>64</v>
      </c>
      <c r="H1319" s="7" t="s">
        <v>22</v>
      </c>
      <c r="I1319" s="9">
        <v>0.6</v>
      </c>
      <c r="J1319" s="10">
        <v>3750</v>
      </c>
      <c r="K1319" s="11">
        <f t="shared" si="40"/>
        <v>2250</v>
      </c>
      <c r="L1319" s="11">
        <f t="shared" si="41"/>
        <v>1012.5</v>
      </c>
      <c r="M1319" s="12">
        <v>0.45</v>
      </c>
      <c r="O1319" s="17"/>
      <c r="P1319" s="18">
        <f>[1]Data!$I1319+0.05</f>
        <v>0.65</v>
      </c>
      <c r="Q1319" s="13">
        <f>[1]Data!$J1319+500</f>
        <v>4250</v>
      </c>
      <c r="R1319" s="14">
        <f>[1]Data!$M1319+5%</f>
        <v>0.5</v>
      </c>
    </row>
    <row r="1320" spans="1:18" ht="15.75" customHeight="1" x14ac:dyDescent="0.25">
      <c r="A1320" s="1"/>
      <c r="B1320" s="7" t="s">
        <v>27</v>
      </c>
      <c r="C1320" s="7">
        <v>1128299</v>
      </c>
      <c r="D1320" s="8">
        <v>44303</v>
      </c>
      <c r="E1320" s="7" t="s">
        <v>28</v>
      </c>
      <c r="F1320" s="7" t="s">
        <v>63</v>
      </c>
      <c r="G1320" s="7" t="s">
        <v>64</v>
      </c>
      <c r="H1320" s="7" t="s">
        <v>17</v>
      </c>
      <c r="I1320" s="9">
        <v>0.65</v>
      </c>
      <c r="J1320" s="10">
        <v>5500</v>
      </c>
      <c r="K1320" s="11">
        <f t="shared" si="40"/>
        <v>3575</v>
      </c>
      <c r="L1320" s="11">
        <f t="shared" si="41"/>
        <v>1072.5</v>
      </c>
      <c r="M1320" s="12">
        <v>0.3</v>
      </c>
      <c r="O1320" s="17"/>
      <c r="P1320" s="18">
        <f>[1]Data!$I1320+0.05</f>
        <v>0.70000000000000007</v>
      </c>
      <c r="Q1320" s="13">
        <f>[1]Data!$J1320+500</f>
        <v>6000</v>
      </c>
      <c r="R1320" s="14">
        <f>[1]Data!$M1320+5%</f>
        <v>0.35</v>
      </c>
    </row>
    <row r="1321" spans="1:18" ht="15.75" customHeight="1" x14ac:dyDescent="0.25">
      <c r="A1321" s="1"/>
      <c r="B1321" s="7" t="s">
        <v>27</v>
      </c>
      <c r="C1321" s="7">
        <v>1128299</v>
      </c>
      <c r="D1321" s="8">
        <v>44303</v>
      </c>
      <c r="E1321" s="7" t="s">
        <v>28</v>
      </c>
      <c r="F1321" s="7" t="s">
        <v>63</v>
      </c>
      <c r="G1321" s="7" t="s">
        <v>64</v>
      </c>
      <c r="H1321" s="7" t="s">
        <v>18</v>
      </c>
      <c r="I1321" s="9">
        <v>0.70000000000000007</v>
      </c>
      <c r="J1321" s="10">
        <v>3500</v>
      </c>
      <c r="K1321" s="11">
        <f t="shared" si="40"/>
        <v>2450.0000000000005</v>
      </c>
      <c r="L1321" s="11">
        <f t="shared" si="41"/>
        <v>612.50000000000011</v>
      </c>
      <c r="M1321" s="12">
        <v>0.25</v>
      </c>
      <c r="O1321" s="17"/>
      <c r="P1321" s="18">
        <f>[1]Data!$I1321+0.05</f>
        <v>0.75000000000000011</v>
      </c>
      <c r="Q1321" s="13">
        <f>[1]Data!$J1321+500</f>
        <v>4000</v>
      </c>
      <c r="R1321" s="14">
        <f>[1]Data!$M1321+5%</f>
        <v>0.3</v>
      </c>
    </row>
    <row r="1322" spans="1:18" ht="15.75" customHeight="1" x14ac:dyDescent="0.25">
      <c r="A1322" s="1"/>
      <c r="B1322" s="7" t="s">
        <v>27</v>
      </c>
      <c r="C1322" s="7">
        <v>1128299</v>
      </c>
      <c r="D1322" s="8">
        <v>44303</v>
      </c>
      <c r="E1322" s="7" t="s">
        <v>28</v>
      </c>
      <c r="F1322" s="7" t="s">
        <v>63</v>
      </c>
      <c r="G1322" s="7" t="s">
        <v>64</v>
      </c>
      <c r="H1322" s="7" t="s">
        <v>19</v>
      </c>
      <c r="I1322" s="9">
        <v>0.70000000000000007</v>
      </c>
      <c r="J1322" s="10">
        <v>4000</v>
      </c>
      <c r="K1322" s="11">
        <f t="shared" si="40"/>
        <v>2800.0000000000005</v>
      </c>
      <c r="L1322" s="11">
        <f t="shared" si="41"/>
        <v>840.00000000000011</v>
      </c>
      <c r="M1322" s="12">
        <v>0.3</v>
      </c>
      <c r="O1322" s="17"/>
      <c r="P1322" s="18">
        <f>[1]Data!$I1322+0.05</f>
        <v>0.75000000000000011</v>
      </c>
      <c r="Q1322" s="13">
        <f>[1]Data!$J1322+500</f>
        <v>4500</v>
      </c>
      <c r="R1322" s="14">
        <f>[1]Data!$M1322+5%</f>
        <v>0.35</v>
      </c>
    </row>
    <row r="1323" spans="1:18" ht="15.75" customHeight="1" x14ac:dyDescent="0.25">
      <c r="A1323" s="1"/>
      <c r="B1323" s="7" t="s">
        <v>27</v>
      </c>
      <c r="C1323" s="7">
        <v>1128299</v>
      </c>
      <c r="D1323" s="8">
        <v>44303</v>
      </c>
      <c r="E1323" s="7" t="s">
        <v>28</v>
      </c>
      <c r="F1323" s="7" t="s">
        <v>63</v>
      </c>
      <c r="G1323" s="7" t="s">
        <v>64</v>
      </c>
      <c r="H1323" s="7" t="s">
        <v>20</v>
      </c>
      <c r="I1323" s="9">
        <v>0.55000000000000004</v>
      </c>
      <c r="J1323" s="10">
        <v>3000</v>
      </c>
      <c r="K1323" s="11">
        <f t="shared" si="40"/>
        <v>1650.0000000000002</v>
      </c>
      <c r="L1323" s="11">
        <f t="shared" si="41"/>
        <v>495.00000000000006</v>
      </c>
      <c r="M1323" s="12">
        <v>0.3</v>
      </c>
      <c r="O1323" s="17"/>
      <c r="P1323" s="18">
        <f>[1]Data!$I1323+0.05</f>
        <v>0.60000000000000009</v>
      </c>
      <c r="Q1323" s="13">
        <f>[1]Data!$J1323+500</f>
        <v>3500</v>
      </c>
      <c r="R1323" s="14">
        <f>[1]Data!$M1323+5%</f>
        <v>0.35</v>
      </c>
    </row>
    <row r="1324" spans="1:18" ht="15.75" customHeight="1" x14ac:dyDescent="0.25">
      <c r="A1324" s="1"/>
      <c r="B1324" s="7" t="s">
        <v>27</v>
      </c>
      <c r="C1324" s="7">
        <v>1128299</v>
      </c>
      <c r="D1324" s="8">
        <v>44303</v>
      </c>
      <c r="E1324" s="7" t="s">
        <v>28</v>
      </c>
      <c r="F1324" s="7" t="s">
        <v>63</v>
      </c>
      <c r="G1324" s="7" t="s">
        <v>64</v>
      </c>
      <c r="H1324" s="7" t="s">
        <v>21</v>
      </c>
      <c r="I1324" s="9">
        <v>0.60000000000000009</v>
      </c>
      <c r="J1324" s="10">
        <v>2000</v>
      </c>
      <c r="K1324" s="11">
        <f t="shared" si="40"/>
        <v>1200.0000000000002</v>
      </c>
      <c r="L1324" s="11">
        <f t="shared" si="41"/>
        <v>240.00000000000006</v>
      </c>
      <c r="M1324" s="12">
        <v>0.2</v>
      </c>
      <c r="O1324" s="17"/>
      <c r="P1324" s="18">
        <f>[1]Data!$I1324+0.05</f>
        <v>0.65000000000000013</v>
      </c>
      <c r="Q1324" s="13">
        <f>[1]Data!$J1324+500</f>
        <v>2500</v>
      </c>
      <c r="R1324" s="14">
        <f>[1]Data!$M1324+5%</f>
        <v>0.25</v>
      </c>
    </row>
    <row r="1325" spans="1:18" ht="15.75" customHeight="1" x14ac:dyDescent="0.25">
      <c r="A1325" s="1"/>
      <c r="B1325" s="7" t="s">
        <v>27</v>
      </c>
      <c r="C1325" s="7">
        <v>1128299</v>
      </c>
      <c r="D1325" s="8">
        <v>44303</v>
      </c>
      <c r="E1325" s="7" t="s">
        <v>28</v>
      </c>
      <c r="F1325" s="7" t="s">
        <v>63</v>
      </c>
      <c r="G1325" s="7" t="s">
        <v>64</v>
      </c>
      <c r="H1325" s="7" t="s">
        <v>22</v>
      </c>
      <c r="I1325" s="9">
        <v>0.75000000000000011</v>
      </c>
      <c r="J1325" s="10">
        <v>3750</v>
      </c>
      <c r="K1325" s="11">
        <f t="shared" si="40"/>
        <v>2812.5000000000005</v>
      </c>
      <c r="L1325" s="11">
        <f t="shared" si="41"/>
        <v>1265.6250000000002</v>
      </c>
      <c r="M1325" s="12">
        <v>0.45</v>
      </c>
      <c r="O1325" s="17"/>
      <c r="P1325" s="18">
        <f>[1]Data!$I1325+0.05</f>
        <v>0.80000000000000016</v>
      </c>
      <c r="Q1325" s="13">
        <f>[1]Data!$J1325+500</f>
        <v>4250</v>
      </c>
      <c r="R1325" s="14">
        <f>[1]Data!$M1325+5%</f>
        <v>0.5</v>
      </c>
    </row>
    <row r="1326" spans="1:18" ht="15.75" customHeight="1" x14ac:dyDescent="0.25">
      <c r="A1326" s="1"/>
      <c r="B1326" s="7" t="s">
        <v>27</v>
      </c>
      <c r="C1326" s="7">
        <v>1128299</v>
      </c>
      <c r="D1326" s="8">
        <v>44334</v>
      </c>
      <c r="E1326" s="7" t="s">
        <v>28</v>
      </c>
      <c r="F1326" s="7" t="s">
        <v>63</v>
      </c>
      <c r="G1326" s="7" t="s">
        <v>64</v>
      </c>
      <c r="H1326" s="7" t="s">
        <v>17</v>
      </c>
      <c r="I1326" s="9">
        <v>0.6</v>
      </c>
      <c r="J1326" s="10">
        <v>5750</v>
      </c>
      <c r="K1326" s="11">
        <f t="shared" si="40"/>
        <v>3450</v>
      </c>
      <c r="L1326" s="11">
        <f t="shared" si="41"/>
        <v>1035</v>
      </c>
      <c r="M1326" s="12">
        <v>0.3</v>
      </c>
      <c r="O1326" s="17"/>
      <c r="P1326" s="18">
        <f>[1]Data!$I1326+0.05</f>
        <v>0.65</v>
      </c>
      <c r="Q1326" s="13">
        <f>[1]Data!$J1326+500</f>
        <v>6250</v>
      </c>
      <c r="R1326" s="14">
        <f>[1]Data!$M1326+5%</f>
        <v>0.35</v>
      </c>
    </row>
    <row r="1327" spans="1:18" ht="15.75" customHeight="1" x14ac:dyDescent="0.25">
      <c r="A1327" s="1"/>
      <c r="B1327" s="7" t="s">
        <v>27</v>
      </c>
      <c r="C1327" s="7">
        <v>1128299</v>
      </c>
      <c r="D1327" s="8">
        <v>44334</v>
      </c>
      <c r="E1327" s="7" t="s">
        <v>28</v>
      </c>
      <c r="F1327" s="7" t="s">
        <v>63</v>
      </c>
      <c r="G1327" s="7" t="s">
        <v>64</v>
      </c>
      <c r="H1327" s="7" t="s">
        <v>18</v>
      </c>
      <c r="I1327" s="9">
        <v>0.65</v>
      </c>
      <c r="J1327" s="10">
        <v>4250</v>
      </c>
      <c r="K1327" s="11">
        <f t="shared" si="40"/>
        <v>2762.5</v>
      </c>
      <c r="L1327" s="11">
        <f t="shared" si="41"/>
        <v>690.625</v>
      </c>
      <c r="M1327" s="12">
        <v>0.25</v>
      </c>
      <c r="O1327" s="17"/>
      <c r="P1327" s="18">
        <f>[1]Data!$I1327+0.05</f>
        <v>0.70000000000000007</v>
      </c>
      <c r="Q1327" s="13">
        <f>[1]Data!$J1327+500</f>
        <v>4750</v>
      </c>
      <c r="R1327" s="14">
        <f>[1]Data!$M1327+5%</f>
        <v>0.3</v>
      </c>
    </row>
    <row r="1328" spans="1:18" ht="15.75" customHeight="1" x14ac:dyDescent="0.25">
      <c r="A1328" s="1"/>
      <c r="B1328" s="7" t="s">
        <v>27</v>
      </c>
      <c r="C1328" s="7">
        <v>1128299</v>
      </c>
      <c r="D1328" s="8">
        <v>44334</v>
      </c>
      <c r="E1328" s="7" t="s">
        <v>28</v>
      </c>
      <c r="F1328" s="7" t="s">
        <v>63</v>
      </c>
      <c r="G1328" s="7" t="s">
        <v>64</v>
      </c>
      <c r="H1328" s="7" t="s">
        <v>19</v>
      </c>
      <c r="I1328" s="9">
        <v>0.65</v>
      </c>
      <c r="J1328" s="10">
        <v>4250</v>
      </c>
      <c r="K1328" s="11">
        <f t="shared" si="40"/>
        <v>2762.5</v>
      </c>
      <c r="L1328" s="11">
        <f t="shared" si="41"/>
        <v>828.75</v>
      </c>
      <c r="M1328" s="12">
        <v>0.3</v>
      </c>
      <c r="O1328" s="17"/>
      <c r="P1328" s="18">
        <f>[1]Data!$I1328+0.05</f>
        <v>0.70000000000000007</v>
      </c>
      <c r="Q1328" s="13">
        <f>[1]Data!$J1328+500</f>
        <v>4750</v>
      </c>
      <c r="R1328" s="14">
        <f>[1]Data!$M1328+5%</f>
        <v>0.35</v>
      </c>
    </row>
    <row r="1329" spans="1:18" ht="15.75" customHeight="1" x14ac:dyDescent="0.25">
      <c r="A1329" s="1"/>
      <c r="B1329" s="7" t="s">
        <v>27</v>
      </c>
      <c r="C1329" s="7">
        <v>1128299</v>
      </c>
      <c r="D1329" s="8">
        <v>44334</v>
      </c>
      <c r="E1329" s="7" t="s">
        <v>28</v>
      </c>
      <c r="F1329" s="7" t="s">
        <v>63</v>
      </c>
      <c r="G1329" s="7" t="s">
        <v>64</v>
      </c>
      <c r="H1329" s="7" t="s">
        <v>20</v>
      </c>
      <c r="I1329" s="9">
        <v>0.6</v>
      </c>
      <c r="J1329" s="10">
        <v>3250</v>
      </c>
      <c r="K1329" s="11">
        <f t="shared" si="40"/>
        <v>1950</v>
      </c>
      <c r="L1329" s="11">
        <f t="shared" si="41"/>
        <v>585</v>
      </c>
      <c r="M1329" s="12">
        <v>0.3</v>
      </c>
      <c r="O1329" s="17"/>
      <c r="P1329" s="18">
        <f>[1]Data!$I1329+0.05</f>
        <v>0.65</v>
      </c>
      <c r="Q1329" s="13">
        <f>[1]Data!$J1329+500</f>
        <v>3750</v>
      </c>
      <c r="R1329" s="14">
        <f>[1]Data!$M1329+5%</f>
        <v>0.35</v>
      </c>
    </row>
    <row r="1330" spans="1:18" ht="15.75" customHeight="1" x14ac:dyDescent="0.25">
      <c r="A1330" s="1"/>
      <c r="B1330" s="7" t="s">
        <v>27</v>
      </c>
      <c r="C1330" s="7">
        <v>1128299</v>
      </c>
      <c r="D1330" s="8">
        <v>44334</v>
      </c>
      <c r="E1330" s="7" t="s">
        <v>28</v>
      </c>
      <c r="F1330" s="7" t="s">
        <v>63</v>
      </c>
      <c r="G1330" s="7" t="s">
        <v>64</v>
      </c>
      <c r="H1330" s="7" t="s">
        <v>21</v>
      </c>
      <c r="I1330" s="9">
        <v>0.54999999999999993</v>
      </c>
      <c r="J1330" s="10">
        <v>2250</v>
      </c>
      <c r="K1330" s="11">
        <f t="shared" si="40"/>
        <v>1237.4999999999998</v>
      </c>
      <c r="L1330" s="11">
        <f t="shared" si="41"/>
        <v>247.49999999999997</v>
      </c>
      <c r="M1330" s="12">
        <v>0.2</v>
      </c>
      <c r="O1330" s="17"/>
      <c r="P1330" s="18">
        <f>[1]Data!$I1330-0.05</f>
        <v>0.49999999999999994</v>
      </c>
      <c r="Q1330" s="13">
        <f>[1]Data!$J1330+500</f>
        <v>2750</v>
      </c>
      <c r="R1330" s="14">
        <f>[1]Data!$M1330+5%</f>
        <v>0.25</v>
      </c>
    </row>
    <row r="1331" spans="1:18" ht="15.75" customHeight="1" x14ac:dyDescent="0.25">
      <c r="A1331" s="1"/>
      <c r="B1331" s="7" t="s">
        <v>27</v>
      </c>
      <c r="C1331" s="7">
        <v>1128299</v>
      </c>
      <c r="D1331" s="8">
        <v>44334</v>
      </c>
      <c r="E1331" s="7" t="s">
        <v>28</v>
      </c>
      <c r="F1331" s="7" t="s">
        <v>63</v>
      </c>
      <c r="G1331" s="7" t="s">
        <v>64</v>
      </c>
      <c r="H1331" s="7" t="s">
        <v>22</v>
      </c>
      <c r="I1331" s="9">
        <v>0.7</v>
      </c>
      <c r="J1331" s="10">
        <v>5750</v>
      </c>
      <c r="K1331" s="11">
        <f t="shared" si="40"/>
        <v>4024.9999999999995</v>
      </c>
      <c r="L1331" s="11">
        <f t="shared" si="41"/>
        <v>1811.2499999999998</v>
      </c>
      <c r="M1331" s="12">
        <v>0.45</v>
      </c>
      <c r="O1331" s="17"/>
      <c r="P1331" s="18">
        <f>[1]Data!$I1331-0.05</f>
        <v>0.64999999999999991</v>
      </c>
      <c r="Q1331" s="13">
        <f>[1]Data!$J1331+1000</f>
        <v>6750</v>
      </c>
      <c r="R1331" s="14">
        <f>[1]Data!$M1331+5%</f>
        <v>0.5</v>
      </c>
    </row>
    <row r="1332" spans="1:18" ht="15.75" customHeight="1" x14ac:dyDescent="0.25">
      <c r="A1332" s="1"/>
      <c r="B1332" s="7" t="s">
        <v>27</v>
      </c>
      <c r="C1332" s="7">
        <v>1128299</v>
      </c>
      <c r="D1332" s="8">
        <v>44364</v>
      </c>
      <c r="E1332" s="7" t="s">
        <v>28</v>
      </c>
      <c r="F1332" s="7" t="s">
        <v>63</v>
      </c>
      <c r="G1332" s="7" t="s">
        <v>64</v>
      </c>
      <c r="H1332" s="7" t="s">
        <v>17</v>
      </c>
      <c r="I1332" s="9">
        <v>0.64999999999999991</v>
      </c>
      <c r="J1332" s="10">
        <v>8250</v>
      </c>
      <c r="K1332" s="11">
        <f t="shared" si="40"/>
        <v>5362.4999999999991</v>
      </c>
      <c r="L1332" s="11">
        <f t="shared" si="41"/>
        <v>1608.7499999999998</v>
      </c>
      <c r="M1332" s="12">
        <v>0.3</v>
      </c>
      <c r="O1332" s="17"/>
      <c r="P1332" s="18">
        <f>[1]Data!$I1332-0.05</f>
        <v>0.59999999999999987</v>
      </c>
      <c r="Q1332" s="13">
        <f>[1]Data!$J1332+1000</f>
        <v>9250</v>
      </c>
      <c r="R1332" s="14">
        <f>[1]Data!$M1332+5%</f>
        <v>0.35</v>
      </c>
    </row>
    <row r="1333" spans="1:18" ht="15.75" customHeight="1" x14ac:dyDescent="0.25">
      <c r="A1333" s="1"/>
      <c r="B1333" s="7" t="s">
        <v>27</v>
      </c>
      <c r="C1333" s="7">
        <v>1128299</v>
      </c>
      <c r="D1333" s="8">
        <v>44364</v>
      </c>
      <c r="E1333" s="7" t="s">
        <v>28</v>
      </c>
      <c r="F1333" s="7" t="s">
        <v>63</v>
      </c>
      <c r="G1333" s="7" t="s">
        <v>64</v>
      </c>
      <c r="H1333" s="7" t="s">
        <v>18</v>
      </c>
      <c r="I1333" s="9">
        <v>0.7</v>
      </c>
      <c r="J1333" s="10">
        <v>7000</v>
      </c>
      <c r="K1333" s="11">
        <f t="shared" si="40"/>
        <v>4900</v>
      </c>
      <c r="L1333" s="11">
        <f t="shared" si="41"/>
        <v>1225</v>
      </c>
      <c r="M1333" s="12">
        <v>0.25</v>
      </c>
      <c r="O1333" s="17"/>
      <c r="P1333" s="18">
        <f>[1]Data!$I1333-0.05</f>
        <v>0.64999999999999991</v>
      </c>
      <c r="Q1333" s="13">
        <f>[1]Data!$J1333+1000</f>
        <v>8000</v>
      </c>
      <c r="R1333" s="14">
        <f>[1]Data!$M1333+5%</f>
        <v>0.3</v>
      </c>
    </row>
    <row r="1334" spans="1:18" ht="15.75" customHeight="1" x14ac:dyDescent="0.25">
      <c r="A1334" s="1"/>
      <c r="B1334" s="7" t="s">
        <v>27</v>
      </c>
      <c r="C1334" s="7">
        <v>1128299</v>
      </c>
      <c r="D1334" s="8">
        <v>44364</v>
      </c>
      <c r="E1334" s="7" t="s">
        <v>28</v>
      </c>
      <c r="F1334" s="7" t="s">
        <v>63</v>
      </c>
      <c r="G1334" s="7" t="s">
        <v>64</v>
      </c>
      <c r="H1334" s="7" t="s">
        <v>19</v>
      </c>
      <c r="I1334" s="9">
        <v>0.85</v>
      </c>
      <c r="J1334" s="10">
        <v>7000</v>
      </c>
      <c r="K1334" s="11">
        <f t="shared" si="40"/>
        <v>5950</v>
      </c>
      <c r="L1334" s="11">
        <f t="shared" si="41"/>
        <v>1785</v>
      </c>
      <c r="M1334" s="12">
        <v>0.3</v>
      </c>
      <c r="O1334" s="17"/>
      <c r="P1334" s="18">
        <f>[1]Data!$I1334+0.1</f>
        <v>0.95</v>
      </c>
      <c r="Q1334" s="13">
        <f>[1]Data!$J1334+1000</f>
        <v>8000</v>
      </c>
      <c r="R1334" s="14">
        <f>[1]Data!$M1334+5%</f>
        <v>0.35</v>
      </c>
    </row>
    <row r="1335" spans="1:18" ht="15.75" customHeight="1" x14ac:dyDescent="0.25">
      <c r="A1335" s="1"/>
      <c r="B1335" s="7" t="s">
        <v>27</v>
      </c>
      <c r="C1335" s="7">
        <v>1128299</v>
      </c>
      <c r="D1335" s="8">
        <v>44364</v>
      </c>
      <c r="E1335" s="7" t="s">
        <v>28</v>
      </c>
      <c r="F1335" s="7" t="s">
        <v>63</v>
      </c>
      <c r="G1335" s="7" t="s">
        <v>64</v>
      </c>
      <c r="H1335" s="7" t="s">
        <v>20</v>
      </c>
      <c r="I1335" s="9">
        <v>0.85</v>
      </c>
      <c r="J1335" s="10">
        <v>5750</v>
      </c>
      <c r="K1335" s="11">
        <f t="shared" si="40"/>
        <v>4887.5</v>
      </c>
      <c r="L1335" s="11">
        <f t="shared" si="41"/>
        <v>1466.25</v>
      </c>
      <c r="M1335" s="12">
        <v>0.3</v>
      </c>
      <c r="O1335" s="17"/>
      <c r="P1335" s="18">
        <f>[1]Data!$I1335+0.1</f>
        <v>0.95</v>
      </c>
      <c r="Q1335" s="13">
        <f>[1]Data!$J1335+1000</f>
        <v>6750</v>
      </c>
      <c r="R1335" s="14">
        <f>[1]Data!$M1335+5%</f>
        <v>0.35</v>
      </c>
    </row>
    <row r="1336" spans="1:18" ht="15.75" customHeight="1" x14ac:dyDescent="0.25">
      <c r="A1336" s="1"/>
      <c r="B1336" s="7" t="s">
        <v>27</v>
      </c>
      <c r="C1336" s="7">
        <v>1128299</v>
      </c>
      <c r="D1336" s="8">
        <v>44364</v>
      </c>
      <c r="E1336" s="7" t="s">
        <v>28</v>
      </c>
      <c r="F1336" s="7" t="s">
        <v>63</v>
      </c>
      <c r="G1336" s="7" t="s">
        <v>64</v>
      </c>
      <c r="H1336" s="7" t="s">
        <v>21</v>
      </c>
      <c r="I1336" s="9">
        <v>0.95000000000000007</v>
      </c>
      <c r="J1336" s="10">
        <v>4500</v>
      </c>
      <c r="K1336" s="11">
        <f t="shared" si="40"/>
        <v>4275</v>
      </c>
      <c r="L1336" s="11">
        <f t="shared" si="41"/>
        <v>855</v>
      </c>
      <c r="M1336" s="12">
        <v>0.2</v>
      </c>
      <c r="O1336" s="17"/>
      <c r="P1336" s="18">
        <f>[1]Data!$I1336+0.1</f>
        <v>1.05</v>
      </c>
      <c r="Q1336" s="13">
        <f>[1]Data!$J1336+1000</f>
        <v>5500</v>
      </c>
      <c r="R1336" s="14">
        <f>[1]Data!$M1336+5%</f>
        <v>0.25</v>
      </c>
    </row>
    <row r="1337" spans="1:18" ht="15.75" customHeight="1" x14ac:dyDescent="0.25">
      <c r="A1337" s="1"/>
      <c r="B1337" s="7" t="s">
        <v>27</v>
      </c>
      <c r="C1337" s="7">
        <v>1128299</v>
      </c>
      <c r="D1337" s="8">
        <v>44364</v>
      </c>
      <c r="E1337" s="7" t="s">
        <v>28</v>
      </c>
      <c r="F1337" s="7" t="s">
        <v>63</v>
      </c>
      <c r="G1337" s="7" t="s">
        <v>64</v>
      </c>
      <c r="H1337" s="7" t="s">
        <v>22</v>
      </c>
      <c r="I1337" s="9">
        <v>1.1000000000000001</v>
      </c>
      <c r="J1337" s="10">
        <v>7500</v>
      </c>
      <c r="K1337" s="11">
        <f t="shared" si="40"/>
        <v>8250</v>
      </c>
      <c r="L1337" s="11">
        <f t="shared" si="41"/>
        <v>3712.5</v>
      </c>
      <c r="M1337" s="12">
        <v>0.45</v>
      </c>
      <c r="O1337" s="17"/>
      <c r="P1337" s="18">
        <f>[1]Data!$I1337+0.1</f>
        <v>1.2000000000000002</v>
      </c>
      <c r="Q1337" s="13">
        <f>[1]Data!$J1337+1000</f>
        <v>8500</v>
      </c>
      <c r="R1337" s="14">
        <f>[1]Data!$M1337+5%</f>
        <v>0.5</v>
      </c>
    </row>
    <row r="1338" spans="1:18" ht="15.75" customHeight="1" x14ac:dyDescent="0.25">
      <c r="A1338" s="1"/>
      <c r="B1338" s="7" t="s">
        <v>27</v>
      </c>
      <c r="C1338" s="7">
        <v>1128299</v>
      </c>
      <c r="D1338" s="8">
        <v>44393</v>
      </c>
      <c r="E1338" s="7" t="s">
        <v>28</v>
      </c>
      <c r="F1338" s="7" t="s">
        <v>63</v>
      </c>
      <c r="G1338" s="7" t="s">
        <v>64</v>
      </c>
      <c r="H1338" s="7" t="s">
        <v>17</v>
      </c>
      <c r="I1338" s="9">
        <v>0.9</v>
      </c>
      <c r="J1338" s="10">
        <v>9000</v>
      </c>
      <c r="K1338" s="11">
        <f t="shared" si="40"/>
        <v>8100</v>
      </c>
      <c r="L1338" s="11">
        <f t="shared" si="41"/>
        <v>2430</v>
      </c>
      <c r="M1338" s="12">
        <v>0.3</v>
      </c>
      <c r="O1338" s="17"/>
      <c r="P1338" s="18">
        <f>[1]Data!$I1338+0.1</f>
        <v>1</v>
      </c>
      <c r="Q1338" s="13">
        <f>[1]Data!$J1338+1000</f>
        <v>10000</v>
      </c>
      <c r="R1338" s="14">
        <f>[1]Data!$M1338+5%</f>
        <v>0.35</v>
      </c>
    </row>
    <row r="1339" spans="1:18" ht="15.75" customHeight="1" x14ac:dyDescent="0.25">
      <c r="A1339" s="1"/>
      <c r="B1339" s="7" t="s">
        <v>27</v>
      </c>
      <c r="C1339" s="7">
        <v>1128299</v>
      </c>
      <c r="D1339" s="8">
        <v>44393</v>
      </c>
      <c r="E1339" s="7" t="s">
        <v>28</v>
      </c>
      <c r="F1339" s="7" t="s">
        <v>63</v>
      </c>
      <c r="G1339" s="7" t="s">
        <v>64</v>
      </c>
      <c r="H1339" s="7" t="s">
        <v>18</v>
      </c>
      <c r="I1339" s="9">
        <v>0.95000000000000007</v>
      </c>
      <c r="J1339" s="10">
        <v>7500</v>
      </c>
      <c r="K1339" s="11">
        <f t="shared" si="40"/>
        <v>7125.0000000000009</v>
      </c>
      <c r="L1339" s="11">
        <f t="shared" si="41"/>
        <v>1781.2500000000002</v>
      </c>
      <c r="M1339" s="12">
        <v>0.25</v>
      </c>
      <c r="O1339" s="17"/>
      <c r="P1339" s="18">
        <f>[1]Data!$I1339+0.1</f>
        <v>1.05</v>
      </c>
      <c r="Q1339" s="13">
        <f>[1]Data!$J1339+1000</f>
        <v>8500</v>
      </c>
      <c r="R1339" s="14">
        <f>[1]Data!$M1339+5%</f>
        <v>0.3</v>
      </c>
    </row>
    <row r="1340" spans="1:18" ht="15.75" customHeight="1" x14ac:dyDescent="0.25">
      <c r="A1340" s="1"/>
      <c r="B1340" s="7" t="s">
        <v>27</v>
      </c>
      <c r="C1340" s="7">
        <v>1128299</v>
      </c>
      <c r="D1340" s="8">
        <v>44393</v>
      </c>
      <c r="E1340" s="7" t="s">
        <v>28</v>
      </c>
      <c r="F1340" s="7" t="s">
        <v>63</v>
      </c>
      <c r="G1340" s="7" t="s">
        <v>64</v>
      </c>
      <c r="H1340" s="7" t="s">
        <v>19</v>
      </c>
      <c r="I1340" s="9">
        <v>0.95000000000000007</v>
      </c>
      <c r="J1340" s="10">
        <v>7000</v>
      </c>
      <c r="K1340" s="11">
        <f t="shared" si="40"/>
        <v>6650.0000000000009</v>
      </c>
      <c r="L1340" s="11">
        <f t="shared" si="41"/>
        <v>1995.0000000000002</v>
      </c>
      <c r="M1340" s="12">
        <v>0.3</v>
      </c>
      <c r="O1340" s="17"/>
      <c r="P1340" s="18">
        <f>[1]Data!$I1340+0.1</f>
        <v>1.05</v>
      </c>
      <c r="Q1340" s="13">
        <f>[1]Data!$J1340+1000</f>
        <v>8000</v>
      </c>
      <c r="R1340" s="14">
        <f>[1]Data!$M1340+5%</f>
        <v>0.35</v>
      </c>
    </row>
    <row r="1341" spans="1:18" ht="15.75" customHeight="1" x14ac:dyDescent="0.25">
      <c r="A1341" s="1"/>
      <c r="B1341" s="7" t="s">
        <v>27</v>
      </c>
      <c r="C1341" s="7">
        <v>1128299</v>
      </c>
      <c r="D1341" s="8">
        <v>44393</v>
      </c>
      <c r="E1341" s="7" t="s">
        <v>28</v>
      </c>
      <c r="F1341" s="7" t="s">
        <v>63</v>
      </c>
      <c r="G1341" s="7" t="s">
        <v>64</v>
      </c>
      <c r="H1341" s="7" t="s">
        <v>20</v>
      </c>
      <c r="I1341" s="9">
        <v>0.9</v>
      </c>
      <c r="J1341" s="10">
        <v>6000</v>
      </c>
      <c r="K1341" s="11">
        <f t="shared" si="40"/>
        <v>5400</v>
      </c>
      <c r="L1341" s="11">
        <f t="shared" si="41"/>
        <v>1620</v>
      </c>
      <c r="M1341" s="12">
        <v>0.3</v>
      </c>
      <c r="O1341" s="17"/>
      <c r="P1341" s="18">
        <f>[1]Data!$I1341+0.1</f>
        <v>1</v>
      </c>
      <c r="Q1341" s="13">
        <f>[1]Data!$J1341+1000</f>
        <v>7000</v>
      </c>
      <c r="R1341" s="14">
        <f>[1]Data!$M1341+5%</f>
        <v>0.35</v>
      </c>
    </row>
    <row r="1342" spans="1:18" ht="15.75" customHeight="1" x14ac:dyDescent="0.25">
      <c r="A1342" s="1"/>
      <c r="B1342" s="7" t="s">
        <v>27</v>
      </c>
      <c r="C1342" s="7">
        <v>1128299</v>
      </c>
      <c r="D1342" s="8">
        <v>44393</v>
      </c>
      <c r="E1342" s="7" t="s">
        <v>28</v>
      </c>
      <c r="F1342" s="7" t="s">
        <v>63</v>
      </c>
      <c r="G1342" s="7" t="s">
        <v>64</v>
      </c>
      <c r="H1342" s="7" t="s">
        <v>21</v>
      </c>
      <c r="I1342" s="9">
        <v>0.95000000000000007</v>
      </c>
      <c r="J1342" s="10">
        <v>6500</v>
      </c>
      <c r="K1342" s="11">
        <f t="shared" si="40"/>
        <v>6175</v>
      </c>
      <c r="L1342" s="11">
        <f t="shared" si="41"/>
        <v>1235</v>
      </c>
      <c r="M1342" s="12">
        <v>0.2</v>
      </c>
      <c r="O1342" s="17"/>
      <c r="P1342" s="18">
        <f>[1]Data!$I1342+0.1</f>
        <v>1.05</v>
      </c>
      <c r="Q1342" s="13">
        <f>[1]Data!$J1342+1000</f>
        <v>7500</v>
      </c>
      <c r="R1342" s="14">
        <f>[1]Data!$M1342+5%</f>
        <v>0.25</v>
      </c>
    </row>
    <row r="1343" spans="1:18" ht="15.75" customHeight="1" x14ac:dyDescent="0.25">
      <c r="A1343" s="1"/>
      <c r="B1343" s="7" t="s">
        <v>27</v>
      </c>
      <c r="C1343" s="7">
        <v>1128299</v>
      </c>
      <c r="D1343" s="8">
        <v>44393</v>
      </c>
      <c r="E1343" s="7" t="s">
        <v>28</v>
      </c>
      <c r="F1343" s="7" t="s">
        <v>63</v>
      </c>
      <c r="G1343" s="7" t="s">
        <v>64</v>
      </c>
      <c r="H1343" s="7" t="s">
        <v>22</v>
      </c>
      <c r="I1343" s="9">
        <v>1.1000000000000001</v>
      </c>
      <c r="J1343" s="10">
        <v>6500</v>
      </c>
      <c r="K1343" s="11">
        <f t="shared" si="40"/>
        <v>7150.0000000000009</v>
      </c>
      <c r="L1343" s="11">
        <f t="shared" si="41"/>
        <v>3217.5000000000005</v>
      </c>
      <c r="M1343" s="12">
        <v>0.45</v>
      </c>
      <c r="O1343" s="17"/>
      <c r="P1343" s="18">
        <f>[1]Data!$I1343+0.1</f>
        <v>1.2000000000000002</v>
      </c>
      <c r="Q1343" s="13">
        <f>[1]Data!$J1343+1000</f>
        <v>7500</v>
      </c>
      <c r="R1343" s="14">
        <f>[1]Data!$M1343+5%</f>
        <v>0.5</v>
      </c>
    </row>
    <row r="1344" spans="1:18" ht="15.75" customHeight="1" x14ac:dyDescent="0.25">
      <c r="A1344" s="1"/>
      <c r="B1344" s="7" t="s">
        <v>27</v>
      </c>
      <c r="C1344" s="7">
        <v>1128299</v>
      </c>
      <c r="D1344" s="8">
        <v>44425</v>
      </c>
      <c r="E1344" s="7" t="s">
        <v>28</v>
      </c>
      <c r="F1344" s="7" t="s">
        <v>63</v>
      </c>
      <c r="G1344" s="7" t="s">
        <v>64</v>
      </c>
      <c r="H1344" s="7" t="s">
        <v>17</v>
      </c>
      <c r="I1344" s="9">
        <v>0.95000000000000007</v>
      </c>
      <c r="J1344" s="10">
        <v>8500</v>
      </c>
      <c r="K1344" s="11">
        <f t="shared" si="40"/>
        <v>8075.0000000000009</v>
      </c>
      <c r="L1344" s="11">
        <f t="shared" si="41"/>
        <v>2422.5</v>
      </c>
      <c r="M1344" s="12">
        <v>0.3</v>
      </c>
      <c r="O1344" s="17"/>
      <c r="P1344" s="18">
        <f>[1]Data!$I1344+0.1</f>
        <v>1.05</v>
      </c>
      <c r="Q1344" s="13">
        <f>[1]Data!$J1344+1000</f>
        <v>9500</v>
      </c>
      <c r="R1344" s="14">
        <f>[1]Data!$M1344+5%</f>
        <v>0.35</v>
      </c>
    </row>
    <row r="1345" spans="1:18" ht="15.75" customHeight="1" x14ac:dyDescent="0.25">
      <c r="A1345" s="1"/>
      <c r="B1345" s="7" t="s">
        <v>27</v>
      </c>
      <c r="C1345" s="7">
        <v>1128299</v>
      </c>
      <c r="D1345" s="8">
        <v>44425</v>
      </c>
      <c r="E1345" s="7" t="s">
        <v>28</v>
      </c>
      <c r="F1345" s="7" t="s">
        <v>63</v>
      </c>
      <c r="G1345" s="7" t="s">
        <v>64</v>
      </c>
      <c r="H1345" s="7" t="s">
        <v>18</v>
      </c>
      <c r="I1345" s="9">
        <v>0.85000000000000009</v>
      </c>
      <c r="J1345" s="10">
        <v>8250</v>
      </c>
      <c r="K1345" s="11">
        <f t="shared" si="40"/>
        <v>7012.5000000000009</v>
      </c>
      <c r="L1345" s="11">
        <f t="shared" si="41"/>
        <v>1753.1250000000002</v>
      </c>
      <c r="M1345" s="12">
        <v>0.25</v>
      </c>
      <c r="O1345" s="17"/>
      <c r="P1345" s="18">
        <f>[1]Data!$I1345+0.1</f>
        <v>0.95000000000000007</v>
      </c>
      <c r="Q1345" s="13">
        <f>[1]Data!$J1345+1000</f>
        <v>9250</v>
      </c>
      <c r="R1345" s="14">
        <f>[1]Data!$M1345+5%</f>
        <v>0.3</v>
      </c>
    </row>
    <row r="1346" spans="1:18" ht="15.75" customHeight="1" x14ac:dyDescent="0.25">
      <c r="A1346" s="1"/>
      <c r="B1346" s="7" t="s">
        <v>27</v>
      </c>
      <c r="C1346" s="7">
        <v>1128299</v>
      </c>
      <c r="D1346" s="8">
        <v>44425</v>
      </c>
      <c r="E1346" s="7" t="s">
        <v>28</v>
      </c>
      <c r="F1346" s="7" t="s">
        <v>63</v>
      </c>
      <c r="G1346" s="7" t="s">
        <v>64</v>
      </c>
      <c r="H1346" s="7" t="s">
        <v>19</v>
      </c>
      <c r="I1346" s="9">
        <v>0.8</v>
      </c>
      <c r="J1346" s="10">
        <v>7000</v>
      </c>
      <c r="K1346" s="11">
        <f t="shared" si="40"/>
        <v>5600</v>
      </c>
      <c r="L1346" s="11">
        <f t="shared" si="41"/>
        <v>1680</v>
      </c>
      <c r="M1346" s="12">
        <v>0.3</v>
      </c>
      <c r="O1346" s="17"/>
      <c r="P1346" s="18">
        <f>[1]Data!$I1346+0.1</f>
        <v>0.9</v>
      </c>
      <c r="Q1346" s="13">
        <f>[1]Data!$J1346+1000</f>
        <v>8000</v>
      </c>
      <c r="R1346" s="14">
        <f>[1]Data!$M1346+5%</f>
        <v>0.35</v>
      </c>
    </row>
    <row r="1347" spans="1:18" ht="15.75" customHeight="1" x14ac:dyDescent="0.25">
      <c r="A1347" s="1"/>
      <c r="B1347" s="7" t="s">
        <v>27</v>
      </c>
      <c r="C1347" s="7">
        <v>1128299</v>
      </c>
      <c r="D1347" s="8">
        <v>44425</v>
      </c>
      <c r="E1347" s="7" t="s">
        <v>28</v>
      </c>
      <c r="F1347" s="7" t="s">
        <v>63</v>
      </c>
      <c r="G1347" s="7" t="s">
        <v>64</v>
      </c>
      <c r="H1347" s="7" t="s">
        <v>20</v>
      </c>
      <c r="I1347" s="9">
        <v>0.8</v>
      </c>
      <c r="J1347" s="10">
        <v>4750</v>
      </c>
      <c r="K1347" s="11">
        <f t="shared" si="40"/>
        <v>3800</v>
      </c>
      <c r="L1347" s="11">
        <f t="shared" si="41"/>
        <v>1140</v>
      </c>
      <c r="M1347" s="12">
        <v>0.3</v>
      </c>
      <c r="O1347" s="17"/>
      <c r="P1347" s="18">
        <f>[1]Data!$I1347+0.1</f>
        <v>0.9</v>
      </c>
      <c r="Q1347" s="13">
        <f>[1]Data!$J1347-500</f>
        <v>4250</v>
      </c>
      <c r="R1347" s="14">
        <f>[1]Data!$M1347+5%</f>
        <v>0.35</v>
      </c>
    </row>
    <row r="1348" spans="1:18" ht="15.75" customHeight="1" x14ac:dyDescent="0.25">
      <c r="A1348" s="1"/>
      <c r="B1348" s="7" t="s">
        <v>27</v>
      </c>
      <c r="C1348" s="7">
        <v>1128299</v>
      </c>
      <c r="D1348" s="8">
        <v>44425</v>
      </c>
      <c r="E1348" s="7" t="s">
        <v>28</v>
      </c>
      <c r="F1348" s="7" t="s">
        <v>63</v>
      </c>
      <c r="G1348" s="7" t="s">
        <v>64</v>
      </c>
      <c r="H1348" s="7" t="s">
        <v>21</v>
      </c>
      <c r="I1348" s="9">
        <v>0.79999999999999993</v>
      </c>
      <c r="J1348" s="10">
        <v>4750</v>
      </c>
      <c r="K1348" s="11">
        <f t="shared" si="40"/>
        <v>3799.9999999999995</v>
      </c>
      <c r="L1348" s="11">
        <f t="shared" si="41"/>
        <v>760</v>
      </c>
      <c r="M1348" s="12">
        <v>0.2</v>
      </c>
      <c r="O1348" s="17"/>
      <c r="P1348" s="18">
        <f>[1]Data!$I1348+0.1</f>
        <v>0.89999999999999991</v>
      </c>
      <c r="Q1348" s="13">
        <f>[1]Data!$J1348-500</f>
        <v>4250</v>
      </c>
      <c r="R1348" s="14">
        <f>[1]Data!$M1348+5%</f>
        <v>0.25</v>
      </c>
    </row>
    <row r="1349" spans="1:18" ht="15.75" customHeight="1" x14ac:dyDescent="0.25">
      <c r="A1349" s="1"/>
      <c r="B1349" s="7" t="s">
        <v>27</v>
      </c>
      <c r="C1349" s="7">
        <v>1128299</v>
      </c>
      <c r="D1349" s="8">
        <v>44425</v>
      </c>
      <c r="E1349" s="7" t="s">
        <v>28</v>
      </c>
      <c r="F1349" s="7" t="s">
        <v>63</v>
      </c>
      <c r="G1349" s="7" t="s">
        <v>64</v>
      </c>
      <c r="H1349" s="7" t="s">
        <v>22</v>
      </c>
      <c r="I1349" s="9">
        <v>0.85</v>
      </c>
      <c r="J1349" s="10">
        <v>3000</v>
      </c>
      <c r="K1349" s="11">
        <f t="shared" si="40"/>
        <v>2550</v>
      </c>
      <c r="L1349" s="11">
        <f t="shared" si="41"/>
        <v>1147.5</v>
      </c>
      <c r="M1349" s="12">
        <v>0.45</v>
      </c>
      <c r="O1349" s="17"/>
      <c r="P1349" s="18">
        <f>[1]Data!$I1349+0.1</f>
        <v>0.95</v>
      </c>
      <c r="Q1349" s="13">
        <f>[1]Data!$J1349-500</f>
        <v>2500</v>
      </c>
      <c r="R1349" s="14">
        <f>[1]Data!$M1349+5%</f>
        <v>0.5</v>
      </c>
    </row>
    <row r="1350" spans="1:18" ht="15.75" customHeight="1" x14ac:dyDescent="0.25">
      <c r="A1350" s="1"/>
      <c r="B1350" s="7" t="s">
        <v>27</v>
      </c>
      <c r="C1350" s="7">
        <v>1128299</v>
      </c>
      <c r="D1350" s="8">
        <v>44457</v>
      </c>
      <c r="E1350" s="7" t="s">
        <v>28</v>
      </c>
      <c r="F1350" s="7" t="s">
        <v>63</v>
      </c>
      <c r="G1350" s="7" t="s">
        <v>64</v>
      </c>
      <c r="H1350" s="7" t="s">
        <v>17</v>
      </c>
      <c r="I1350" s="9">
        <v>0.60000000000000009</v>
      </c>
      <c r="J1350" s="10">
        <v>5000</v>
      </c>
      <c r="K1350" s="11">
        <f t="shared" ref="K1350:K1413" si="42">I1350*J1350</f>
        <v>3000.0000000000005</v>
      </c>
      <c r="L1350" s="11">
        <f t="shared" ref="L1350:L1413" si="43">K1350*M1350</f>
        <v>900.00000000000011</v>
      </c>
      <c r="M1350" s="12">
        <v>0.3</v>
      </c>
      <c r="O1350" s="17"/>
      <c r="P1350" s="18">
        <f>[1]Data!$I1350-0.05</f>
        <v>0.55000000000000004</v>
      </c>
      <c r="Q1350" s="13">
        <f>[1]Data!$J1350-500</f>
        <v>4500</v>
      </c>
      <c r="R1350" s="14">
        <f>[1]Data!$M1350+5%</f>
        <v>0.35</v>
      </c>
    </row>
    <row r="1351" spans="1:18" ht="15.75" customHeight="1" x14ac:dyDescent="0.25">
      <c r="A1351" s="1"/>
      <c r="B1351" s="7" t="s">
        <v>27</v>
      </c>
      <c r="C1351" s="7">
        <v>1128299</v>
      </c>
      <c r="D1351" s="8">
        <v>44457</v>
      </c>
      <c r="E1351" s="7" t="s">
        <v>28</v>
      </c>
      <c r="F1351" s="7" t="s">
        <v>63</v>
      </c>
      <c r="G1351" s="7" t="s">
        <v>64</v>
      </c>
      <c r="H1351" s="7" t="s">
        <v>18</v>
      </c>
      <c r="I1351" s="9">
        <v>0.65000000000000013</v>
      </c>
      <c r="J1351" s="10">
        <v>5000</v>
      </c>
      <c r="K1351" s="11">
        <f t="shared" si="42"/>
        <v>3250.0000000000005</v>
      </c>
      <c r="L1351" s="11">
        <f t="shared" si="43"/>
        <v>812.50000000000011</v>
      </c>
      <c r="M1351" s="12">
        <v>0.25</v>
      </c>
      <c r="O1351" s="17"/>
      <c r="P1351" s="18">
        <f>[1]Data!$I1351-0.05</f>
        <v>0.60000000000000009</v>
      </c>
      <c r="Q1351" s="13">
        <f>[1]Data!$J1351-500</f>
        <v>4500</v>
      </c>
      <c r="R1351" s="14">
        <f>[1]Data!$M1351+5%</f>
        <v>0.3</v>
      </c>
    </row>
    <row r="1352" spans="1:18" ht="15.75" customHeight="1" x14ac:dyDescent="0.25">
      <c r="A1352" s="1"/>
      <c r="B1352" s="7" t="s">
        <v>27</v>
      </c>
      <c r="C1352" s="7">
        <v>1128299</v>
      </c>
      <c r="D1352" s="8">
        <v>44457</v>
      </c>
      <c r="E1352" s="7" t="s">
        <v>28</v>
      </c>
      <c r="F1352" s="7" t="s">
        <v>63</v>
      </c>
      <c r="G1352" s="7" t="s">
        <v>64</v>
      </c>
      <c r="H1352" s="7" t="s">
        <v>19</v>
      </c>
      <c r="I1352" s="9">
        <v>0.60000000000000009</v>
      </c>
      <c r="J1352" s="10">
        <v>3000</v>
      </c>
      <c r="K1352" s="11">
        <f t="shared" si="42"/>
        <v>1800.0000000000002</v>
      </c>
      <c r="L1352" s="11">
        <f t="shared" si="43"/>
        <v>540</v>
      </c>
      <c r="M1352" s="12">
        <v>0.3</v>
      </c>
      <c r="O1352" s="17"/>
      <c r="P1352" s="18">
        <f>[1]Data!$I1352-0.05</f>
        <v>0.55000000000000004</v>
      </c>
      <c r="Q1352" s="13">
        <f>[1]Data!$J1352-750</f>
        <v>2250</v>
      </c>
      <c r="R1352" s="14">
        <f>[1]Data!$M1352+5%</f>
        <v>0.35</v>
      </c>
    </row>
    <row r="1353" spans="1:18" ht="15.75" customHeight="1" x14ac:dyDescent="0.25">
      <c r="A1353" s="1"/>
      <c r="B1353" s="7" t="s">
        <v>27</v>
      </c>
      <c r="C1353" s="7">
        <v>1128299</v>
      </c>
      <c r="D1353" s="8">
        <v>44457</v>
      </c>
      <c r="E1353" s="7" t="s">
        <v>28</v>
      </c>
      <c r="F1353" s="7" t="s">
        <v>63</v>
      </c>
      <c r="G1353" s="7" t="s">
        <v>64</v>
      </c>
      <c r="H1353" s="7" t="s">
        <v>20</v>
      </c>
      <c r="I1353" s="9">
        <v>0.60000000000000009</v>
      </c>
      <c r="J1353" s="10">
        <v>2500</v>
      </c>
      <c r="K1353" s="11">
        <f t="shared" si="42"/>
        <v>1500.0000000000002</v>
      </c>
      <c r="L1353" s="11">
        <f t="shared" si="43"/>
        <v>450.00000000000006</v>
      </c>
      <c r="M1353" s="12">
        <v>0.3</v>
      </c>
      <c r="O1353" s="17"/>
      <c r="P1353" s="18">
        <f>[1]Data!$I1353-0.05</f>
        <v>0.55000000000000004</v>
      </c>
      <c r="Q1353" s="13">
        <f>[1]Data!$J1353-750</f>
        <v>1750</v>
      </c>
      <c r="R1353" s="14">
        <f>[1]Data!$M1353+5%</f>
        <v>0.35</v>
      </c>
    </row>
    <row r="1354" spans="1:18" ht="15.75" customHeight="1" x14ac:dyDescent="0.25">
      <c r="A1354" s="1"/>
      <c r="B1354" s="7" t="s">
        <v>27</v>
      </c>
      <c r="C1354" s="7">
        <v>1128299</v>
      </c>
      <c r="D1354" s="8">
        <v>44457</v>
      </c>
      <c r="E1354" s="7" t="s">
        <v>28</v>
      </c>
      <c r="F1354" s="7" t="s">
        <v>63</v>
      </c>
      <c r="G1354" s="7" t="s">
        <v>64</v>
      </c>
      <c r="H1354" s="7" t="s">
        <v>21</v>
      </c>
      <c r="I1354" s="9">
        <v>0.70000000000000007</v>
      </c>
      <c r="J1354" s="10">
        <v>2750</v>
      </c>
      <c r="K1354" s="11">
        <f t="shared" si="42"/>
        <v>1925.0000000000002</v>
      </c>
      <c r="L1354" s="11">
        <f t="shared" si="43"/>
        <v>385.00000000000006</v>
      </c>
      <c r="M1354" s="12">
        <v>0.2</v>
      </c>
      <c r="O1354" s="17"/>
      <c r="P1354" s="18">
        <f>[1]Data!$I1354-0.05</f>
        <v>0.65</v>
      </c>
      <c r="Q1354" s="13">
        <f>[1]Data!$J1354-750</f>
        <v>2000</v>
      </c>
      <c r="R1354" s="14">
        <f>[1]Data!$M1354+5%</f>
        <v>0.25</v>
      </c>
    </row>
    <row r="1355" spans="1:18" ht="15.75" customHeight="1" x14ac:dyDescent="0.25">
      <c r="A1355" s="1"/>
      <c r="B1355" s="7" t="s">
        <v>27</v>
      </c>
      <c r="C1355" s="7">
        <v>1128299</v>
      </c>
      <c r="D1355" s="8">
        <v>44457</v>
      </c>
      <c r="E1355" s="7" t="s">
        <v>28</v>
      </c>
      <c r="F1355" s="7" t="s">
        <v>63</v>
      </c>
      <c r="G1355" s="7" t="s">
        <v>64</v>
      </c>
      <c r="H1355" s="7" t="s">
        <v>22</v>
      </c>
      <c r="I1355" s="9">
        <v>0.54999999999999993</v>
      </c>
      <c r="J1355" s="10">
        <v>3000</v>
      </c>
      <c r="K1355" s="11">
        <f t="shared" si="42"/>
        <v>1649.9999999999998</v>
      </c>
      <c r="L1355" s="11">
        <f t="shared" si="43"/>
        <v>742.49999999999989</v>
      </c>
      <c r="M1355" s="12">
        <v>0.45</v>
      </c>
      <c r="O1355" s="17"/>
      <c r="P1355" s="18">
        <f>[1]Data!$I1355-0.05</f>
        <v>0.49999999999999994</v>
      </c>
      <c r="Q1355" s="13">
        <f>[1]Data!$J1355-750</f>
        <v>2250</v>
      </c>
      <c r="R1355" s="14">
        <f>[1]Data!$M1355+5%</f>
        <v>0.5</v>
      </c>
    </row>
    <row r="1356" spans="1:18" ht="15.75" customHeight="1" x14ac:dyDescent="0.25">
      <c r="A1356" s="1"/>
      <c r="B1356" s="7" t="s">
        <v>27</v>
      </c>
      <c r="C1356" s="7">
        <v>1128299</v>
      </c>
      <c r="D1356" s="8">
        <v>44486</v>
      </c>
      <c r="E1356" s="7" t="s">
        <v>28</v>
      </c>
      <c r="F1356" s="7" t="s">
        <v>63</v>
      </c>
      <c r="G1356" s="7" t="s">
        <v>64</v>
      </c>
      <c r="H1356" s="7" t="s">
        <v>17</v>
      </c>
      <c r="I1356" s="9">
        <v>0.5</v>
      </c>
      <c r="J1356" s="10">
        <v>4000</v>
      </c>
      <c r="K1356" s="11">
        <f t="shared" si="42"/>
        <v>2000</v>
      </c>
      <c r="L1356" s="11">
        <f t="shared" si="43"/>
        <v>600</v>
      </c>
      <c r="M1356" s="12">
        <v>0.3</v>
      </c>
      <c r="O1356" s="17"/>
      <c r="P1356" s="18">
        <f>[1]Data!$I1356-0.05</f>
        <v>0.45</v>
      </c>
      <c r="Q1356" s="13">
        <f>[1]Data!$J1356-750</f>
        <v>3250</v>
      </c>
      <c r="R1356" s="14">
        <f>[1]Data!$M1356+5%</f>
        <v>0.35</v>
      </c>
    </row>
    <row r="1357" spans="1:18" ht="15.75" customHeight="1" x14ac:dyDescent="0.25">
      <c r="A1357" s="1"/>
      <c r="B1357" s="7" t="s">
        <v>27</v>
      </c>
      <c r="C1357" s="7">
        <v>1128299</v>
      </c>
      <c r="D1357" s="8">
        <v>44486</v>
      </c>
      <c r="E1357" s="7" t="s">
        <v>28</v>
      </c>
      <c r="F1357" s="7" t="s">
        <v>63</v>
      </c>
      <c r="G1357" s="7" t="s">
        <v>64</v>
      </c>
      <c r="H1357" s="7" t="s">
        <v>18</v>
      </c>
      <c r="I1357" s="9">
        <v>0.65000000000000013</v>
      </c>
      <c r="J1357" s="10">
        <v>5750</v>
      </c>
      <c r="K1357" s="11">
        <f t="shared" si="42"/>
        <v>3737.5000000000009</v>
      </c>
      <c r="L1357" s="11">
        <f t="shared" si="43"/>
        <v>934.37500000000023</v>
      </c>
      <c r="M1357" s="12">
        <v>0.25</v>
      </c>
      <c r="O1357" s="17"/>
      <c r="P1357" s="18">
        <f>[1]Data!$I1357-0</f>
        <v>0.65000000000000013</v>
      </c>
      <c r="Q1357" s="13">
        <f>[1]Data!$J1357+1000</f>
        <v>6750</v>
      </c>
      <c r="R1357" s="14">
        <f>[1]Data!$M1357+5%</f>
        <v>0.3</v>
      </c>
    </row>
    <row r="1358" spans="1:18" ht="15.75" customHeight="1" x14ac:dyDescent="0.25">
      <c r="A1358" s="1"/>
      <c r="B1358" s="7" t="s">
        <v>27</v>
      </c>
      <c r="C1358" s="7">
        <v>1128299</v>
      </c>
      <c r="D1358" s="8">
        <v>44486</v>
      </c>
      <c r="E1358" s="7" t="s">
        <v>28</v>
      </c>
      <c r="F1358" s="7" t="s">
        <v>63</v>
      </c>
      <c r="G1358" s="7" t="s">
        <v>64</v>
      </c>
      <c r="H1358" s="7" t="s">
        <v>19</v>
      </c>
      <c r="I1358" s="9">
        <v>0.60000000000000009</v>
      </c>
      <c r="J1358" s="10">
        <v>4000</v>
      </c>
      <c r="K1358" s="11">
        <f t="shared" si="42"/>
        <v>2400.0000000000005</v>
      </c>
      <c r="L1358" s="11">
        <f t="shared" si="43"/>
        <v>720.00000000000011</v>
      </c>
      <c r="M1358" s="12">
        <v>0.3</v>
      </c>
      <c r="O1358" s="17"/>
      <c r="P1358" s="18">
        <f>[1]Data!$I1358-0</f>
        <v>0.60000000000000009</v>
      </c>
      <c r="Q1358" s="13">
        <f>[1]Data!$J1358+1000</f>
        <v>5000</v>
      </c>
      <c r="R1358" s="14">
        <f>[1]Data!$M1358+5%</f>
        <v>0.35</v>
      </c>
    </row>
    <row r="1359" spans="1:18" ht="15.75" customHeight="1" x14ac:dyDescent="0.25">
      <c r="A1359" s="1"/>
      <c r="B1359" s="7" t="s">
        <v>27</v>
      </c>
      <c r="C1359" s="7">
        <v>1128299</v>
      </c>
      <c r="D1359" s="8">
        <v>44486</v>
      </c>
      <c r="E1359" s="7" t="s">
        <v>28</v>
      </c>
      <c r="F1359" s="7" t="s">
        <v>63</v>
      </c>
      <c r="G1359" s="7" t="s">
        <v>64</v>
      </c>
      <c r="H1359" s="7" t="s">
        <v>20</v>
      </c>
      <c r="I1359" s="9">
        <v>0.55000000000000004</v>
      </c>
      <c r="J1359" s="10">
        <v>3750</v>
      </c>
      <c r="K1359" s="11">
        <f t="shared" si="42"/>
        <v>2062.5</v>
      </c>
      <c r="L1359" s="11">
        <f t="shared" si="43"/>
        <v>618.75</v>
      </c>
      <c r="M1359" s="12">
        <v>0.3</v>
      </c>
      <c r="O1359" s="17"/>
      <c r="P1359" s="18">
        <f>[1]Data!$I1359-0</f>
        <v>0.55000000000000004</v>
      </c>
      <c r="Q1359" s="13">
        <f>[1]Data!$J1359+1000</f>
        <v>4750</v>
      </c>
      <c r="R1359" s="14">
        <f>[1]Data!$M1359+5%</f>
        <v>0.35</v>
      </c>
    </row>
    <row r="1360" spans="1:18" ht="15.75" customHeight="1" x14ac:dyDescent="0.25">
      <c r="A1360" s="1"/>
      <c r="B1360" s="7" t="s">
        <v>27</v>
      </c>
      <c r="C1360" s="7">
        <v>1128299</v>
      </c>
      <c r="D1360" s="8">
        <v>44486</v>
      </c>
      <c r="E1360" s="7" t="s">
        <v>28</v>
      </c>
      <c r="F1360" s="7" t="s">
        <v>63</v>
      </c>
      <c r="G1360" s="7" t="s">
        <v>64</v>
      </c>
      <c r="H1360" s="7" t="s">
        <v>21</v>
      </c>
      <c r="I1360" s="9">
        <v>0.65</v>
      </c>
      <c r="J1360" s="10">
        <v>3500</v>
      </c>
      <c r="K1360" s="11">
        <f t="shared" si="42"/>
        <v>2275</v>
      </c>
      <c r="L1360" s="11">
        <f t="shared" si="43"/>
        <v>455</v>
      </c>
      <c r="M1360" s="12">
        <v>0.2</v>
      </c>
      <c r="O1360" s="17"/>
      <c r="P1360" s="18">
        <f>[1]Data!$I1360-0</f>
        <v>0.65</v>
      </c>
      <c r="Q1360" s="13">
        <f>[1]Data!$J1360+1000</f>
        <v>4500</v>
      </c>
      <c r="R1360" s="14">
        <f>[1]Data!$M1360+5%</f>
        <v>0.25</v>
      </c>
    </row>
    <row r="1361" spans="1:18" ht="15.75" customHeight="1" x14ac:dyDescent="0.25">
      <c r="A1361" s="1"/>
      <c r="B1361" s="7" t="s">
        <v>27</v>
      </c>
      <c r="C1361" s="7">
        <v>1128299</v>
      </c>
      <c r="D1361" s="8">
        <v>44486</v>
      </c>
      <c r="E1361" s="7" t="s">
        <v>28</v>
      </c>
      <c r="F1361" s="7" t="s">
        <v>63</v>
      </c>
      <c r="G1361" s="7" t="s">
        <v>64</v>
      </c>
      <c r="H1361" s="7" t="s">
        <v>22</v>
      </c>
      <c r="I1361" s="9">
        <v>0.70000000000000007</v>
      </c>
      <c r="J1361" s="10">
        <v>4000</v>
      </c>
      <c r="K1361" s="11">
        <f t="shared" si="42"/>
        <v>2800.0000000000005</v>
      </c>
      <c r="L1361" s="11">
        <f t="shared" si="43"/>
        <v>1260.0000000000002</v>
      </c>
      <c r="M1361" s="12">
        <v>0.45</v>
      </c>
      <c r="O1361" s="17"/>
      <c r="P1361" s="18">
        <f>[1]Data!$I1361-0</f>
        <v>0.70000000000000007</v>
      </c>
      <c r="Q1361" s="13">
        <f>[1]Data!$J1361+1000</f>
        <v>5000</v>
      </c>
      <c r="R1361" s="14">
        <f>[1]Data!$M1361+5%</f>
        <v>0.5</v>
      </c>
    </row>
    <row r="1362" spans="1:18" ht="15.75" customHeight="1" x14ac:dyDescent="0.25">
      <c r="A1362" s="1"/>
      <c r="B1362" s="7" t="s">
        <v>27</v>
      </c>
      <c r="C1362" s="7">
        <v>1128299</v>
      </c>
      <c r="D1362" s="8">
        <v>44517</v>
      </c>
      <c r="E1362" s="7" t="s">
        <v>28</v>
      </c>
      <c r="F1362" s="7" t="s">
        <v>63</v>
      </c>
      <c r="G1362" s="7" t="s">
        <v>64</v>
      </c>
      <c r="H1362" s="7" t="s">
        <v>17</v>
      </c>
      <c r="I1362" s="9">
        <v>0.55000000000000004</v>
      </c>
      <c r="J1362" s="10">
        <v>6250</v>
      </c>
      <c r="K1362" s="11">
        <f t="shared" si="42"/>
        <v>3437.5000000000005</v>
      </c>
      <c r="L1362" s="11">
        <f t="shared" si="43"/>
        <v>1031.25</v>
      </c>
      <c r="M1362" s="12">
        <v>0.3</v>
      </c>
      <c r="O1362" s="17"/>
      <c r="P1362" s="18">
        <f>[1]Data!$I1362-0</f>
        <v>0.55000000000000004</v>
      </c>
      <c r="Q1362" s="13">
        <f>[1]Data!$J1362+1000</f>
        <v>7250</v>
      </c>
      <c r="R1362" s="14">
        <f>[1]Data!$M1362+5%</f>
        <v>0.35</v>
      </c>
    </row>
    <row r="1363" spans="1:18" ht="15.75" customHeight="1" x14ac:dyDescent="0.25">
      <c r="A1363" s="1"/>
      <c r="B1363" s="7" t="s">
        <v>27</v>
      </c>
      <c r="C1363" s="7">
        <v>1128299</v>
      </c>
      <c r="D1363" s="8">
        <v>44517</v>
      </c>
      <c r="E1363" s="7" t="s">
        <v>28</v>
      </c>
      <c r="F1363" s="7" t="s">
        <v>63</v>
      </c>
      <c r="G1363" s="7" t="s">
        <v>64</v>
      </c>
      <c r="H1363" s="7" t="s">
        <v>18</v>
      </c>
      <c r="I1363" s="9">
        <v>0.60000000000000009</v>
      </c>
      <c r="J1363" s="10">
        <v>7000</v>
      </c>
      <c r="K1363" s="11">
        <f t="shared" si="42"/>
        <v>4200.0000000000009</v>
      </c>
      <c r="L1363" s="11">
        <f t="shared" si="43"/>
        <v>1050.0000000000002</v>
      </c>
      <c r="M1363" s="12">
        <v>0.25</v>
      </c>
      <c r="O1363" s="17"/>
      <c r="P1363" s="18">
        <f>[1]Data!$I1363-0</f>
        <v>0.60000000000000009</v>
      </c>
      <c r="Q1363" s="13">
        <f>[1]Data!$J1363+1000</f>
        <v>8000</v>
      </c>
      <c r="R1363" s="14">
        <f>[1]Data!$M1363+5%</f>
        <v>0.3</v>
      </c>
    </row>
    <row r="1364" spans="1:18" ht="15.75" customHeight="1" x14ac:dyDescent="0.25">
      <c r="A1364" s="1"/>
      <c r="B1364" s="7" t="s">
        <v>27</v>
      </c>
      <c r="C1364" s="7">
        <v>1128299</v>
      </c>
      <c r="D1364" s="8">
        <v>44517</v>
      </c>
      <c r="E1364" s="7" t="s">
        <v>28</v>
      </c>
      <c r="F1364" s="7" t="s">
        <v>63</v>
      </c>
      <c r="G1364" s="7" t="s">
        <v>64</v>
      </c>
      <c r="H1364" s="7" t="s">
        <v>19</v>
      </c>
      <c r="I1364" s="9">
        <v>0.55000000000000004</v>
      </c>
      <c r="J1364" s="10">
        <v>5250</v>
      </c>
      <c r="K1364" s="11">
        <f t="shared" si="42"/>
        <v>2887.5000000000005</v>
      </c>
      <c r="L1364" s="11">
        <f t="shared" si="43"/>
        <v>866.25000000000011</v>
      </c>
      <c r="M1364" s="12">
        <v>0.3</v>
      </c>
      <c r="O1364" s="17"/>
      <c r="P1364" s="18">
        <f>[1]Data!$I1364-0</f>
        <v>0.55000000000000004</v>
      </c>
      <c r="Q1364" s="13">
        <f>[1]Data!$J1364+1000</f>
        <v>6250</v>
      </c>
      <c r="R1364" s="14">
        <f>[1]Data!$M1364+5%</f>
        <v>0.35</v>
      </c>
    </row>
    <row r="1365" spans="1:18" ht="15.75" customHeight="1" x14ac:dyDescent="0.25">
      <c r="A1365" s="1"/>
      <c r="B1365" s="7" t="s">
        <v>27</v>
      </c>
      <c r="C1365" s="7">
        <v>1128299</v>
      </c>
      <c r="D1365" s="8">
        <v>44517</v>
      </c>
      <c r="E1365" s="7" t="s">
        <v>28</v>
      </c>
      <c r="F1365" s="7" t="s">
        <v>63</v>
      </c>
      <c r="G1365" s="7" t="s">
        <v>64</v>
      </c>
      <c r="H1365" s="7" t="s">
        <v>20</v>
      </c>
      <c r="I1365" s="9">
        <v>0.65000000000000013</v>
      </c>
      <c r="J1365" s="10">
        <v>5000</v>
      </c>
      <c r="K1365" s="11">
        <f t="shared" si="42"/>
        <v>3250.0000000000005</v>
      </c>
      <c r="L1365" s="11">
        <f t="shared" si="43"/>
        <v>975.00000000000011</v>
      </c>
      <c r="M1365" s="12">
        <v>0.3</v>
      </c>
      <c r="O1365" s="17"/>
      <c r="P1365" s="18">
        <f>[1]Data!$I1365-0</f>
        <v>0.65000000000000013</v>
      </c>
      <c r="Q1365" s="13">
        <f>[1]Data!$J1365+1000</f>
        <v>6000</v>
      </c>
      <c r="R1365" s="14">
        <f>[1]Data!$M1365+5%</f>
        <v>0.35</v>
      </c>
    </row>
    <row r="1366" spans="1:18" ht="15.75" customHeight="1" x14ac:dyDescent="0.25">
      <c r="A1366" s="1"/>
      <c r="B1366" s="7" t="s">
        <v>27</v>
      </c>
      <c r="C1366" s="7">
        <v>1128299</v>
      </c>
      <c r="D1366" s="8">
        <v>44517</v>
      </c>
      <c r="E1366" s="7" t="s">
        <v>28</v>
      </c>
      <c r="F1366" s="7" t="s">
        <v>63</v>
      </c>
      <c r="G1366" s="7" t="s">
        <v>64</v>
      </c>
      <c r="H1366" s="7" t="s">
        <v>21</v>
      </c>
      <c r="I1366" s="9">
        <v>0.85000000000000009</v>
      </c>
      <c r="J1366" s="10">
        <v>4750</v>
      </c>
      <c r="K1366" s="11">
        <f t="shared" si="42"/>
        <v>4037.5000000000005</v>
      </c>
      <c r="L1366" s="11">
        <f t="shared" si="43"/>
        <v>807.50000000000011</v>
      </c>
      <c r="M1366" s="12">
        <v>0.2</v>
      </c>
      <c r="O1366" s="17"/>
      <c r="P1366" s="18">
        <f>[1]Data!$I1366-0</f>
        <v>0.85000000000000009</v>
      </c>
      <c r="Q1366" s="13">
        <f>[1]Data!$J1366+1000</f>
        <v>5750</v>
      </c>
      <c r="R1366" s="14">
        <f>[1]Data!$M1366+5%</f>
        <v>0.25</v>
      </c>
    </row>
    <row r="1367" spans="1:18" ht="15.75" customHeight="1" x14ac:dyDescent="0.25">
      <c r="A1367" s="1"/>
      <c r="B1367" s="7" t="s">
        <v>27</v>
      </c>
      <c r="C1367" s="7">
        <v>1128299</v>
      </c>
      <c r="D1367" s="8">
        <v>44517</v>
      </c>
      <c r="E1367" s="7" t="s">
        <v>28</v>
      </c>
      <c r="F1367" s="7" t="s">
        <v>63</v>
      </c>
      <c r="G1367" s="7" t="s">
        <v>64</v>
      </c>
      <c r="H1367" s="7" t="s">
        <v>22</v>
      </c>
      <c r="I1367" s="9">
        <v>0.90000000000000013</v>
      </c>
      <c r="J1367" s="10">
        <v>6000</v>
      </c>
      <c r="K1367" s="11">
        <f t="shared" si="42"/>
        <v>5400.0000000000009</v>
      </c>
      <c r="L1367" s="11">
        <f t="shared" si="43"/>
        <v>2430.0000000000005</v>
      </c>
      <c r="M1367" s="12">
        <v>0.45</v>
      </c>
      <c r="O1367" s="17"/>
      <c r="P1367" s="18">
        <f>[1]Data!$I1367-0</f>
        <v>0.90000000000000013</v>
      </c>
      <c r="Q1367" s="13">
        <f>[1]Data!$J1367+1000</f>
        <v>7000</v>
      </c>
      <c r="R1367" s="14">
        <f>[1]Data!$M1367+5%</f>
        <v>0.5</v>
      </c>
    </row>
    <row r="1368" spans="1:18" ht="15.75" customHeight="1" x14ac:dyDescent="0.25">
      <c r="A1368" s="1"/>
      <c r="B1368" s="7" t="s">
        <v>27</v>
      </c>
      <c r="C1368" s="7">
        <v>1128299</v>
      </c>
      <c r="D1368" s="8">
        <v>44546</v>
      </c>
      <c r="E1368" s="7" t="s">
        <v>28</v>
      </c>
      <c r="F1368" s="7" t="s">
        <v>63</v>
      </c>
      <c r="G1368" s="7" t="s">
        <v>64</v>
      </c>
      <c r="H1368" s="7" t="s">
        <v>17</v>
      </c>
      <c r="I1368" s="9">
        <v>0.75000000000000011</v>
      </c>
      <c r="J1368" s="10">
        <v>8000</v>
      </c>
      <c r="K1368" s="11">
        <f t="shared" si="42"/>
        <v>6000.0000000000009</v>
      </c>
      <c r="L1368" s="11">
        <f t="shared" si="43"/>
        <v>1800.0000000000002</v>
      </c>
      <c r="M1368" s="12">
        <v>0.3</v>
      </c>
      <c r="O1368" s="17"/>
      <c r="P1368" s="18">
        <f>[1]Data!$I1368-0</f>
        <v>0.75000000000000011</v>
      </c>
      <c r="Q1368" s="13">
        <f>[1]Data!$J1368+1000</f>
        <v>9000</v>
      </c>
      <c r="R1368" s="14">
        <f>[1]Data!$M1368+5%</f>
        <v>0.35</v>
      </c>
    </row>
    <row r="1369" spans="1:18" ht="15.75" customHeight="1" x14ac:dyDescent="0.25">
      <c r="A1369" s="1"/>
      <c r="B1369" s="7" t="s">
        <v>27</v>
      </c>
      <c r="C1369" s="7">
        <v>1128299</v>
      </c>
      <c r="D1369" s="8">
        <v>44546</v>
      </c>
      <c r="E1369" s="7" t="s">
        <v>28</v>
      </c>
      <c r="F1369" s="7" t="s">
        <v>63</v>
      </c>
      <c r="G1369" s="7" t="s">
        <v>64</v>
      </c>
      <c r="H1369" s="7" t="s">
        <v>18</v>
      </c>
      <c r="I1369" s="9">
        <v>0.8500000000000002</v>
      </c>
      <c r="J1369" s="10">
        <v>8000</v>
      </c>
      <c r="K1369" s="11">
        <f t="shared" si="42"/>
        <v>6800.0000000000018</v>
      </c>
      <c r="L1369" s="11">
        <f t="shared" si="43"/>
        <v>1700.0000000000005</v>
      </c>
      <c r="M1369" s="12">
        <v>0.25</v>
      </c>
      <c r="O1369" s="17"/>
      <c r="P1369" s="18">
        <f>[1]Data!$I1369-0</f>
        <v>0.8500000000000002</v>
      </c>
      <c r="Q1369" s="13">
        <f>[1]Data!$J1369+1000</f>
        <v>9000</v>
      </c>
      <c r="R1369" s="14">
        <f>[1]Data!$M1369+5%</f>
        <v>0.3</v>
      </c>
    </row>
    <row r="1370" spans="1:18" ht="15.75" customHeight="1" x14ac:dyDescent="0.25">
      <c r="A1370" s="1"/>
      <c r="B1370" s="7" t="s">
        <v>27</v>
      </c>
      <c r="C1370" s="7">
        <v>1128299</v>
      </c>
      <c r="D1370" s="8">
        <v>44546</v>
      </c>
      <c r="E1370" s="7" t="s">
        <v>28</v>
      </c>
      <c r="F1370" s="7" t="s">
        <v>63</v>
      </c>
      <c r="G1370" s="7" t="s">
        <v>64</v>
      </c>
      <c r="H1370" s="7" t="s">
        <v>19</v>
      </c>
      <c r="I1370" s="9">
        <v>0.80000000000000016</v>
      </c>
      <c r="J1370" s="10">
        <v>6000</v>
      </c>
      <c r="K1370" s="11">
        <f t="shared" si="42"/>
        <v>4800.0000000000009</v>
      </c>
      <c r="L1370" s="11">
        <f t="shared" si="43"/>
        <v>1440.0000000000002</v>
      </c>
      <c r="M1370" s="12">
        <v>0.3</v>
      </c>
      <c r="O1370" s="17"/>
      <c r="P1370" s="18">
        <f>[1]Data!$I1370-0</f>
        <v>0.80000000000000016</v>
      </c>
      <c r="Q1370" s="13">
        <f>[1]Data!$J1370+1000</f>
        <v>7000</v>
      </c>
      <c r="R1370" s="14">
        <f>[1]Data!$M1370+5%</f>
        <v>0.35</v>
      </c>
    </row>
    <row r="1371" spans="1:18" ht="15.75" customHeight="1" x14ac:dyDescent="0.25">
      <c r="A1371" s="1"/>
      <c r="B1371" s="7" t="s">
        <v>27</v>
      </c>
      <c r="C1371" s="7">
        <v>1128299</v>
      </c>
      <c r="D1371" s="8">
        <v>44546</v>
      </c>
      <c r="E1371" s="7" t="s">
        <v>28</v>
      </c>
      <c r="F1371" s="7" t="s">
        <v>63</v>
      </c>
      <c r="G1371" s="7" t="s">
        <v>64</v>
      </c>
      <c r="H1371" s="7" t="s">
        <v>20</v>
      </c>
      <c r="I1371" s="9">
        <v>0.80000000000000016</v>
      </c>
      <c r="J1371" s="10">
        <v>6000</v>
      </c>
      <c r="K1371" s="11">
        <f t="shared" si="42"/>
        <v>4800.0000000000009</v>
      </c>
      <c r="L1371" s="11">
        <f t="shared" si="43"/>
        <v>1440.0000000000002</v>
      </c>
      <c r="M1371" s="12">
        <v>0.3</v>
      </c>
      <c r="O1371" s="17"/>
      <c r="P1371" s="18">
        <f>[1]Data!$I1371-0</f>
        <v>0.80000000000000016</v>
      </c>
      <c r="Q1371" s="13">
        <f>[1]Data!$J1371+1000</f>
        <v>7000</v>
      </c>
      <c r="R1371" s="14">
        <f>[1]Data!$M1371+5%</f>
        <v>0.35</v>
      </c>
    </row>
    <row r="1372" spans="1:18" ht="15.75" customHeight="1" x14ac:dyDescent="0.25">
      <c r="A1372" s="1"/>
      <c r="B1372" s="7" t="s">
        <v>27</v>
      </c>
      <c r="C1372" s="7">
        <v>1128299</v>
      </c>
      <c r="D1372" s="8">
        <v>44546</v>
      </c>
      <c r="E1372" s="7" t="s">
        <v>28</v>
      </c>
      <c r="F1372" s="7" t="s">
        <v>63</v>
      </c>
      <c r="G1372" s="7" t="s">
        <v>64</v>
      </c>
      <c r="H1372" s="7" t="s">
        <v>21</v>
      </c>
      <c r="I1372" s="9">
        <v>0.90000000000000013</v>
      </c>
      <c r="J1372" s="10">
        <v>5250</v>
      </c>
      <c r="K1372" s="11">
        <f t="shared" si="42"/>
        <v>4725.0000000000009</v>
      </c>
      <c r="L1372" s="11">
        <f t="shared" si="43"/>
        <v>945.00000000000023</v>
      </c>
      <c r="M1372" s="12">
        <v>0.2</v>
      </c>
      <c r="O1372" s="17"/>
      <c r="P1372" s="18">
        <f>[1]Data!$I1372-0</f>
        <v>0.90000000000000013</v>
      </c>
      <c r="Q1372" s="13">
        <f>[1]Data!$J1372+1000</f>
        <v>6250</v>
      </c>
      <c r="R1372" s="14">
        <f>[1]Data!$M1372+5%</f>
        <v>0.25</v>
      </c>
    </row>
    <row r="1373" spans="1:18" ht="15.75" customHeight="1" x14ac:dyDescent="0.25">
      <c r="A1373" s="1"/>
      <c r="B1373" s="7" t="s">
        <v>27</v>
      </c>
      <c r="C1373" s="7">
        <v>1128299</v>
      </c>
      <c r="D1373" s="8">
        <v>44546</v>
      </c>
      <c r="E1373" s="7" t="s">
        <v>28</v>
      </c>
      <c r="F1373" s="7" t="s">
        <v>63</v>
      </c>
      <c r="G1373" s="7" t="s">
        <v>64</v>
      </c>
      <c r="H1373" s="7" t="s">
        <v>22</v>
      </c>
      <c r="I1373" s="9">
        <v>0.95000000000000018</v>
      </c>
      <c r="J1373" s="10">
        <v>6250</v>
      </c>
      <c r="K1373" s="11">
        <f t="shared" si="42"/>
        <v>5937.5000000000009</v>
      </c>
      <c r="L1373" s="11">
        <f t="shared" si="43"/>
        <v>2671.8750000000005</v>
      </c>
      <c r="M1373" s="12">
        <v>0.45</v>
      </c>
      <c r="O1373" s="17"/>
      <c r="P1373" s="18">
        <f>[1]Data!$I1373-0</f>
        <v>0.95000000000000018</v>
      </c>
      <c r="Q1373" s="13">
        <f>[1]Data!$J1373+1000</f>
        <v>7250</v>
      </c>
      <c r="R1373" s="14">
        <f>[1]Data!$M1373+5%</f>
        <v>0.5</v>
      </c>
    </row>
    <row r="1374" spans="1:18" ht="15.75" customHeight="1" x14ac:dyDescent="0.25">
      <c r="A1374" s="1" t="s">
        <v>39</v>
      </c>
      <c r="B1374" s="7" t="s">
        <v>14</v>
      </c>
      <c r="C1374" s="7">
        <v>1185732</v>
      </c>
      <c r="D1374" s="8">
        <v>44208</v>
      </c>
      <c r="E1374" s="7" t="s">
        <v>46</v>
      </c>
      <c r="F1374" s="7" t="s">
        <v>47</v>
      </c>
      <c r="G1374" s="7" t="s">
        <v>65</v>
      </c>
      <c r="H1374" s="7" t="s">
        <v>17</v>
      </c>
      <c r="I1374" s="9">
        <v>0.45</v>
      </c>
      <c r="J1374" s="10">
        <v>8500</v>
      </c>
      <c r="K1374" s="11">
        <f t="shared" si="42"/>
        <v>3825</v>
      </c>
      <c r="L1374" s="11">
        <f t="shared" si="43"/>
        <v>1721.25</v>
      </c>
      <c r="M1374" s="12">
        <v>0.45</v>
      </c>
      <c r="P1374" s="13"/>
    </row>
    <row r="1375" spans="1:18" ht="15.75" customHeight="1" x14ac:dyDescent="0.25">
      <c r="A1375" s="1"/>
      <c r="B1375" s="7" t="s">
        <v>14</v>
      </c>
      <c r="C1375" s="7">
        <v>1185732</v>
      </c>
      <c r="D1375" s="8">
        <v>44208</v>
      </c>
      <c r="E1375" s="7" t="s">
        <v>46</v>
      </c>
      <c r="F1375" s="7" t="s">
        <v>47</v>
      </c>
      <c r="G1375" s="7" t="s">
        <v>65</v>
      </c>
      <c r="H1375" s="7" t="s">
        <v>18</v>
      </c>
      <c r="I1375" s="9">
        <v>0.45</v>
      </c>
      <c r="J1375" s="10">
        <v>6500</v>
      </c>
      <c r="K1375" s="11">
        <f t="shared" si="42"/>
        <v>2925</v>
      </c>
      <c r="L1375" s="11">
        <f t="shared" si="43"/>
        <v>1023.7499999999999</v>
      </c>
      <c r="M1375" s="12">
        <v>0.35</v>
      </c>
      <c r="P1375" s="13"/>
    </row>
    <row r="1376" spans="1:18" ht="15.75" customHeight="1" x14ac:dyDescent="0.25">
      <c r="A1376" s="1"/>
      <c r="B1376" s="7" t="s">
        <v>14</v>
      </c>
      <c r="C1376" s="7">
        <v>1185732</v>
      </c>
      <c r="D1376" s="8">
        <v>44208</v>
      </c>
      <c r="E1376" s="7" t="s">
        <v>46</v>
      </c>
      <c r="F1376" s="7" t="s">
        <v>47</v>
      </c>
      <c r="G1376" s="7" t="s">
        <v>65</v>
      </c>
      <c r="H1376" s="7" t="s">
        <v>19</v>
      </c>
      <c r="I1376" s="9">
        <v>0.35000000000000003</v>
      </c>
      <c r="J1376" s="10">
        <v>6500</v>
      </c>
      <c r="K1376" s="11">
        <f t="shared" si="42"/>
        <v>2275</v>
      </c>
      <c r="L1376" s="11">
        <f t="shared" si="43"/>
        <v>568.75</v>
      </c>
      <c r="M1376" s="12">
        <v>0.25</v>
      </c>
      <c r="P1376" s="13"/>
    </row>
    <row r="1377" spans="1:16" ht="15.75" customHeight="1" x14ac:dyDescent="0.25">
      <c r="A1377" s="1"/>
      <c r="B1377" s="7" t="s">
        <v>14</v>
      </c>
      <c r="C1377" s="7">
        <v>1185732</v>
      </c>
      <c r="D1377" s="8">
        <v>44208</v>
      </c>
      <c r="E1377" s="7" t="s">
        <v>46</v>
      </c>
      <c r="F1377" s="7" t="s">
        <v>47</v>
      </c>
      <c r="G1377" s="7" t="s">
        <v>65</v>
      </c>
      <c r="H1377" s="7" t="s">
        <v>20</v>
      </c>
      <c r="I1377" s="9">
        <v>0.39999999999999997</v>
      </c>
      <c r="J1377" s="10">
        <v>5000</v>
      </c>
      <c r="K1377" s="11">
        <f t="shared" si="42"/>
        <v>1999.9999999999998</v>
      </c>
      <c r="L1377" s="11">
        <f t="shared" si="43"/>
        <v>599.99999999999989</v>
      </c>
      <c r="M1377" s="12">
        <v>0.3</v>
      </c>
      <c r="P1377" s="13"/>
    </row>
    <row r="1378" spans="1:16" ht="15.75" customHeight="1" x14ac:dyDescent="0.25">
      <c r="A1378" s="1"/>
      <c r="B1378" s="7" t="s">
        <v>14</v>
      </c>
      <c r="C1378" s="7">
        <v>1185732</v>
      </c>
      <c r="D1378" s="8">
        <v>44208</v>
      </c>
      <c r="E1378" s="7" t="s">
        <v>46</v>
      </c>
      <c r="F1378" s="7" t="s">
        <v>47</v>
      </c>
      <c r="G1378" s="7" t="s">
        <v>65</v>
      </c>
      <c r="H1378" s="7" t="s">
        <v>21</v>
      </c>
      <c r="I1378" s="9">
        <v>0.55000000000000004</v>
      </c>
      <c r="J1378" s="10">
        <v>5500</v>
      </c>
      <c r="K1378" s="11">
        <f t="shared" si="42"/>
        <v>3025.0000000000005</v>
      </c>
      <c r="L1378" s="11">
        <f t="shared" si="43"/>
        <v>1058.75</v>
      </c>
      <c r="M1378" s="12">
        <v>0.35</v>
      </c>
      <c r="P1378" s="13"/>
    </row>
    <row r="1379" spans="1:16" ht="15.75" customHeight="1" x14ac:dyDescent="0.25">
      <c r="A1379" s="1"/>
      <c r="B1379" s="7" t="s">
        <v>14</v>
      </c>
      <c r="C1379" s="7">
        <v>1185732</v>
      </c>
      <c r="D1379" s="8">
        <v>44208</v>
      </c>
      <c r="E1379" s="7" t="s">
        <v>46</v>
      </c>
      <c r="F1379" s="7" t="s">
        <v>47</v>
      </c>
      <c r="G1379" s="7" t="s">
        <v>65</v>
      </c>
      <c r="H1379" s="7" t="s">
        <v>22</v>
      </c>
      <c r="I1379" s="9">
        <v>0.45</v>
      </c>
      <c r="J1379" s="10">
        <v>6500</v>
      </c>
      <c r="K1379" s="11">
        <f t="shared" si="42"/>
        <v>2925</v>
      </c>
      <c r="L1379" s="11">
        <f t="shared" si="43"/>
        <v>1462.5</v>
      </c>
      <c r="M1379" s="12">
        <v>0.5</v>
      </c>
      <c r="P1379" s="13"/>
    </row>
    <row r="1380" spans="1:16" ht="15.75" customHeight="1" x14ac:dyDescent="0.25">
      <c r="A1380" s="1"/>
      <c r="B1380" s="7" t="s">
        <v>14</v>
      </c>
      <c r="C1380" s="7">
        <v>1185732</v>
      </c>
      <c r="D1380" s="8">
        <v>44237</v>
      </c>
      <c r="E1380" s="7" t="s">
        <v>46</v>
      </c>
      <c r="F1380" s="7" t="s">
        <v>47</v>
      </c>
      <c r="G1380" s="7" t="s">
        <v>65</v>
      </c>
      <c r="H1380" s="7" t="s">
        <v>17</v>
      </c>
      <c r="I1380" s="9">
        <v>0.45</v>
      </c>
      <c r="J1380" s="10">
        <v>9000</v>
      </c>
      <c r="K1380" s="11">
        <f t="shared" si="42"/>
        <v>4050</v>
      </c>
      <c r="L1380" s="11">
        <f t="shared" si="43"/>
        <v>1822.5</v>
      </c>
      <c r="M1380" s="12">
        <v>0.45</v>
      </c>
      <c r="P1380" s="13"/>
    </row>
    <row r="1381" spans="1:16" ht="15.75" customHeight="1" x14ac:dyDescent="0.25">
      <c r="A1381" s="1"/>
      <c r="B1381" s="7" t="s">
        <v>14</v>
      </c>
      <c r="C1381" s="7">
        <v>1185732</v>
      </c>
      <c r="D1381" s="8">
        <v>44237</v>
      </c>
      <c r="E1381" s="7" t="s">
        <v>46</v>
      </c>
      <c r="F1381" s="7" t="s">
        <v>47</v>
      </c>
      <c r="G1381" s="7" t="s">
        <v>65</v>
      </c>
      <c r="H1381" s="7" t="s">
        <v>18</v>
      </c>
      <c r="I1381" s="9">
        <v>0.45</v>
      </c>
      <c r="J1381" s="10">
        <v>5500</v>
      </c>
      <c r="K1381" s="11">
        <f t="shared" si="42"/>
        <v>2475</v>
      </c>
      <c r="L1381" s="11">
        <f t="shared" si="43"/>
        <v>866.25</v>
      </c>
      <c r="M1381" s="12">
        <v>0.35</v>
      </c>
      <c r="P1381" s="13"/>
    </row>
    <row r="1382" spans="1:16" ht="15.75" customHeight="1" x14ac:dyDescent="0.25">
      <c r="A1382" s="1"/>
      <c r="B1382" s="7" t="s">
        <v>14</v>
      </c>
      <c r="C1382" s="7">
        <v>1185732</v>
      </c>
      <c r="D1382" s="8">
        <v>44237</v>
      </c>
      <c r="E1382" s="7" t="s">
        <v>46</v>
      </c>
      <c r="F1382" s="7" t="s">
        <v>47</v>
      </c>
      <c r="G1382" s="7" t="s">
        <v>65</v>
      </c>
      <c r="H1382" s="7" t="s">
        <v>19</v>
      </c>
      <c r="I1382" s="9">
        <v>0.35000000000000003</v>
      </c>
      <c r="J1382" s="10">
        <v>6000</v>
      </c>
      <c r="K1382" s="11">
        <f t="shared" si="42"/>
        <v>2100</v>
      </c>
      <c r="L1382" s="11">
        <f t="shared" si="43"/>
        <v>525</v>
      </c>
      <c r="M1382" s="12">
        <v>0.25</v>
      </c>
      <c r="P1382" s="13"/>
    </row>
    <row r="1383" spans="1:16" ht="15.75" customHeight="1" x14ac:dyDescent="0.25">
      <c r="A1383" s="1"/>
      <c r="B1383" s="7" t="s">
        <v>14</v>
      </c>
      <c r="C1383" s="7">
        <v>1185732</v>
      </c>
      <c r="D1383" s="8">
        <v>44237</v>
      </c>
      <c r="E1383" s="7" t="s">
        <v>46</v>
      </c>
      <c r="F1383" s="7" t="s">
        <v>47</v>
      </c>
      <c r="G1383" s="7" t="s">
        <v>65</v>
      </c>
      <c r="H1383" s="7" t="s">
        <v>20</v>
      </c>
      <c r="I1383" s="9">
        <v>0.39999999999999997</v>
      </c>
      <c r="J1383" s="10">
        <v>4750</v>
      </c>
      <c r="K1383" s="11">
        <f t="shared" si="42"/>
        <v>1899.9999999999998</v>
      </c>
      <c r="L1383" s="11">
        <f t="shared" si="43"/>
        <v>569.99999999999989</v>
      </c>
      <c r="M1383" s="12">
        <v>0.3</v>
      </c>
      <c r="P1383" s="13"/>
    </row>
    <row r="1384" spans="1:16" ht="15.75" customHeight="1" x14ac:dyDescent="0.25">
      <c r="A1384" s="1"/>
      <c r="B1384" s="7" t="s">
        <v>14</v>
      </c>
      <c r="C1384" s="7">
        <v>1185732</v>
      </c>
      <c r="D1384" s="8">
        <v>44237</v>
      </c>
      <c r="E1384" s="7" t="s">
        <v>46</v>
      </c>
      <c r="F1384" s="7" t="s">
        <v>47</v>
      </c>
      <c r="G1384" s="7" t="s">
        <v>65</v>
      </c>
      <c r="H1384" s="7" t="s">
        <v>21</v>
      </c>
      <c r="I1384" s="9">
        <v>0.55000000000000004</v>
      </c>
      <c r="J1384" s="10">
        <v>5500</v>
      </c>
      <c r="K1384" s="11">
        <f t="shared" si="42"/>
        <v>3025.0000000000005</v>
      </c>
      <c r="L1384" s="11">
        <f t="shared" si="43"/>
        <v>1058.75</v>
      </c>
      <c r="M1384" s="12">
        <v>0.35</v>
      </c>
      <c r="P1384" s="13"/>
    </row>
    <row r="1385" spans="1:16" ht="15.75" customHeight="1" x14ac:dyDescent="0.25">
      <c r="A1385" s="1"/>
      <c r="B1385" s="7" t="s">
        <v>14</v>
      </c>
      <c r="C1385" s="7">
        <v>1185732</v>
      </c>
      <c r="D1385" s="8">
        <v>44237</v>
      </c>
      <c r="E1385" s="7" t="s">
        <v>46</v>
      </c>
      <c r="F1385" s="7" t="s">
        <v>47</v>
      </c>
      <c r="G1385" s="7" t="s">
        <v>65</v>
      </c>
      <c r="H1385" s="7" t="s">
        <v>22</v>
      </c>
      <c r="I1385" s="9">
        <v>0.45</v>
      </c>
      <c r="J1385" s="10">
        <v>6500</v>
      </c>
      <c r="K1385" s="11">
        <f t="shared" si="42"/>
        <v>2925</v>
      </c>
      <c r="L1385" s="11">
        <f t="shared" si="43"/>
        <v>1462.5</v>
      </c>
      <c r="M1385" s="12">
        <v>0.5</v>
      </c>
      <c r="P1385" s="13"/>
    </row>
    <row r="1386" spans="1:16" ht="15.75" customHeight="1" x14ac:dyDescent="0.25">
      <c r="A1386" s="1"/>
      <c r="B1386" s="7" t="s">
        <v>14</v>
      </c>
      <c r="C1386" s="7">
        <v>1185732</v>
      </c>
      <c r="D1386" s="8">
        <v>44263</v>
      </c>
      <c r="E1386" s="7" t="s">
        <v>46</v>
      </c>
      <c r="F1386" s="7" t="s">
        <v>47</v>
      </c>
      <c r="G1386" s="7" t="s">
        <v>65</v>
      </c>
      <c r="H1386" s="7" t="s">
        <v>17</v>
      </c>
      <c r="I1386" s="9">
        <v>0.45</v>
      </c>
      <c r="J1386" s="10">
        <v>8700</v>
      </c>
      <c r="K1386" s="11">
        <f t="shared" si="42"/>
        <v>3915</v>
      </c>
      <c r="L1386" s="11">
        <f t="shared" si="43"/>
        <v>1761.75</v>
      </c>
      <c r="M1386" s="12">
        <v>0.45</v>
      </c>
      <c r="P1386" s="13"/>
    </row>
    <row r="1387" spans="1:16" ht="15.75" customHeight="1" x14ac:dyDescent="0.25">
      <c r="A1387" s="1"/>
      <c r="B1387" s="7" t="s">
        <v>14</v>
      </c>
      <c r="C1387" s="7">
        <v>1185732</v>
      </c>
      <c r="D1387" s="8">
        <v>44263</v>
      </c>
      <c r="E1387" s="7" t="s">
        <v>46</v>
      </c>
      <c r="F1387" s="7" t="s">
        <v>47</v>
      </c>
      <c r="G1387" s="7" t="s">
        <v>65</v>
      </c>
      <c r="H1387" s="7" t="s">
        <v>18</v>
      </c>
      <c r="I1387" s="9">
        <v>0.45</v>
      </c>
      <c r="J1387" s="10">
        <v>5500</v>
      </c>
      <c r="K1387" s="11">
        <f t="shared" si="42"/>
        <v>2475</v>
      </c>
      <c r="L1387" s="11">
        <f t="shared" si="43"/>
        <v>866.25</v>
      </c>
      <c r="M1387" s="12">
        <v>0.35</v>
      </c>
      <c r="P1387" s="13"/>
    </row>
    <row r="1388" spans="1:16" ht="15.75" customHeight="1" x14ac:dyDescent="0.25">
      <c r="A1388" s="1"/>
      <c r="B1388" s="7" t="s">
        <v>14</v>
      </c>
      <c r="C1388" s="7">
        <v>1185732</v>
      </c>
      <c r="D1388" s="8">
        <v>44263</v>
      </c>
      <c r="E1388" s="7" t="s">
        <v>46</v>
      </c>
      <c r="F1388" s="7" t="s">
        <v>47</v>
      </c>
      <c r="G1388" s="7" t="s">
        <v>65</v>
      </c>
      <c r="H1388" s="7" t="s">
        <v>19</v>
      </c>
      <c r="I1388" s="9">
        <v>0.35000000000000003</v>
      </c>
      <c r="J1388" s="10">
        <v>5750</v>
      </c>
      <c r="K1388" s="11">
        <f t="shared" si="42"/>
        <v>2012.5000000000002</v>
      </c>
      <c r="L1388" s="11">
        <f t="shared" si="43"/>
        <v>503.12500000000006</v>
      </c>
      <c r="M1388" s="12">
        <v>0.25</v>
      </c>
      <c r="P1388" s="13"/>
    </row>
    <row r="1389" spans="1:16" ht="15.75" customHeight="1" x14ac:dyDescent="0.25">
      <c r="A1389" s="1"/>
      <c r="B1389" s="7" t="s">
        <v>14</v>
      </c>
      <c r="C1389" s="7">
        <v>1185732</v>
      </c>
      <c r="D1389" s="8">
        <v>44263</v>
      </c>
      <c r="E1389" s="7" t="s">
        <v>46</v>
      </c>
      <c r="F1389" s="7" t="s">
        <v>47</v>
      </c>
      <c r="G1389" s="7" t="s">
        <v>65</v>
      </c>
      <c r="H1389" s="7" t="s">
        <v>20</v>
      </c>
      <c r="I1389" s="9">
        <v>0.39999999999999997</v>
      </c>
      <c r="J1389" s="10">
        <v>4250</v>
      </c>
      <c r="K1389" s="11">
        <f t="shared" si="42"/>
        <v>1699.9999999999998</v>
      </c>
      <c r="L1389" s="11">
        <f t="shared" si="43"/>
        <v>509.99999999999989</v>
      </c>
      <c r="M1389" s="12">
        <v>0.3</v>
      </c>
      <c r="P1389" s="13"/>
    </row>
    <row r="1390" spans="1:16" ht="15.75" customHeight="1" x14ac:dyDescent="0.25">
      <c r="A1390" s="1"/>
      <c r="B1390" s="7" t="s">
        <v>14</v>
      </c>
      <c r="C1390" s="7">
        <v>1185732</v>
      </c>
      <c r="D1390" s="8">
        <v>44263</v>
      </c>
      <c r="E1390" s="7" t="s">
        <v>46</v>
      </c>
      <c r="F1390" s="7" t="s">
        <v>47</v>
      </c>
      <c r="G1390" s="7" t="s">
        <v>65</v>
      </c>
      <c r="H1390" s="7" t="s">
        <v>21</v>
      </c>
      <c r="I1390" s="9">
        <v>0.55000000000000004</v>
      </c>
      <c r="J1390" s="10">
        <v>4750</v>
      </c>
      <c r="K1390" s="11">
        <f t="shared" si="42"/>
        <v>2612.5</v>
      </c>
      <c r="L1390" s="11">
        <f t="shared" si="43"/>
        <v>914.37499999999989</v>
      </c>
      <c r="M1390" s="12">
        <v>0.35</v>
      </c>
      <c r="P1390" s="13"/>
    </row>
    <row r="1391" spans="1:16" ht="15.75" customHeight="1" x14ac:dyDescent="0.25">
      <c r="A1391" s="1"/>
      <c r="B1391" s="7" t="s">
        <v>14</v>
      </c>
      <c r="C1391" s="7">
        <v>1185732</v>
      </c>
      <c r="D1391" s="8">
        <v>44263</v>
      </c>
      <c r="E1391" s="7" t="s">
        <v>46</v>
      </c>
      <c r="F1391" s="7" t="s">
        <v>47</v>
      </c>
      <c r="G1391" s="7" t="s">
        <v>65</v>
      </c>
      <c r="H1391" s="7" t="s">
        <v>22</v>
      </c>
      <c r="I1391" s="9">
        <v>0.45</v>
      </c>
      <c r="J1391" s="10">
        <v>5750</v>
      </c>
      <c r="K1391" s="11">
        <f t="shared" si="42"/>
        <v>2587.5</v>
      </c>
      <c r="L1391" s="11">
        <f t="shared" si="43"/>
        <v>1293.75</v>
      </c>
      <c r="M1391" s="12">
        <v>0.5</v>
      </c>
      <c r="P1391" s="13"/>
    </row>
    <row r="1392" spans="1:16" ht="15.75" customHeight="1" x14ac:dyDescent="0.25">
      <c r="A1392" s="1"/>
      <c r="B1392" s="7" t="s">
        <v>14</v>
      </c>
      <c r="C1392" s="7">
        <v>1185732</v>
      </c>
      <c r="D1392" s="8">
        <v>44295</v>
      </c>
      <c r="E1392" s="7" t="s">
        <v>46</v>
      </c>
      <c r="F1392" s="7" t="s">
        <v>47</v>
      </c>
      <c r="G1392" s="7" t="s">
        <v>65</v>
      </c>
      <c r="H1392" s="7" t="s">
        <v>17</v>
      </c>
      <c r="I1392" s="9">
        <v>0.45</v>
      </c>
      <c r="J1392" s="10">
        <v>8250</v>
      </c>
      <c r="K1392" s="11">
        <f t="shared" si="42"/>
        <v>3712.5</v>
      </c>
      <c r="L1392" s="11">
        <f t="shared" si="43"/>
        <v>1670.625</v>
      </c>
      <c r="M1392" s="12">
        <v>0.45</v>
      </c>
      <c r="P1392" s="13"/>
    </row>
    <row r="1393" spans="1:16" ht="15.75" customHeight="1" x14ac:dyDescent="0.25">
      <c r="A1393" s="1"/>
      <c r="B1393" s="7" t="s">
        <v>14</v>
      </c>
      <c r="C1393" s="7">
        <v>1185732</v>
      </c>
      <c r="D1393" s="8">
        <v>44295</v>
      </c>
      <c r="E1393" s="7" t="s">
        <v>46</v>
      </c>
      <c r="F1393" s="7" t="s">
        <v>47</v>
      </c>
      <c r="G1393" s="7" t="s">
        <v>65</v>
      </c>
      <c r="H1393" s="7" t="s">
        <v>18</v>
      </c>
      <c r="I1393" s="9">
        <v>0.45</v>
      </c>
      <c r="J1393" s="10">
        <v>5250</v>
      </c>
      <c r="K1393" s="11">
        <f t="shared" si="42"/>
        <v>2362.5</v>
      </c>
      <c r="L1393" s="11">
        <f t="shared" si="43"/>
        <v>826.875</v>
      </c>
      <c r="M1393" s="12">
        <v>0.35</v>
      </c>
      <c r="P1393" s="13"/>
    </row>
    <row r="1394" spans="1:16" ht="15.75" customHeight="1" x14ac:dyDescent="0.25">
      <c r="A1394" s="1"/>
      <c r="B1394" s="7" t="s">
        <v>14</v>
      </c>
      <c r="C1394" s="7">
        <v>1185732</v>
      </c>
      <c r="D1394" s="8">
        <v>44295</v>
      </c>
      <c r="E1394" s="7" t="s">
        <v>46</v>
      </c>
      <c r="F1394" s="7" t="s">
        <v>47</v>
      </c>
      <c r="G1394" s="7" t="s">
        <v>65</v>
      </c>
      <c r="H1394" s="7" t="s">
        <v>19</v>
      </c>
      <c r="I1394" s="9">
        <v>0.35000000000000003</v>
      </c>
      <c r="J1394" s="10">
        <v>5250</v>
      </c>
      <c r="K1394" s="11">
        <f t="shared" si="42"/>
        <v>1837.5000000000002</v>
      </c>
      <c r="L1394" s="11">
        <f t="shared" si="43"/>
        <v>459.37500000000006</v>
      </c>
      <c r="M1394" s="12">
        <v>0.25</v>
      </c>
      <c r="P1394" s="13"/>
    </row>
    <row r="1395" spans="1:16" ht="15.75" customHeight="1" x14ac:dyDescent="0.25">
      <c r="A1395" s="1"/>
      <c r="B1395" s="7" t="s">
        <v>14</v>
      </c>
      <c r="C1395" s="7">
        <v>1185732</v>
      </c>
      <c r="D1395" s="8">
        <v>44295</v>
      </c>
      <c r="E1395" s="7" t="s">
        <v>46</v>
      </c>
      <c r="F1395" s="7" t="s">
        <v>47</v>
      </c>
      <c r="G1395" s="7" t="s">
        <v>65</v>
      </c>
      <c r="H1395" s="7" t="s">
        <v>20</v>
      </c>
      <c r="I1395" s="9">
        <v>0.39999999999999997</v>
      </c>
      <c r="J1395" s="10">
        <v>4500</v>
      </c>
      <c r="K1395" s="11">
        <f t="shared" si="42"/>
        <v>1799.9999999999998</v>
      </c>
      <c r="L1395" s="11">
        <f t="shared" si="43"/>
        <v>539.99999999999989</v>
      </c>
      <c r="M1395" s="12">
        <v>0.3</v>
      </c>
      <c r="P1395" s="13"/>
    </row>
    <row r="1396" spans="1:16" ht="15.75" customHeight="1" x14ac:dyDescent="0.25">
      <c r="A1396" s="1"/>
      <c r="B1396" s="7" t="s">
        <v>14</v>
      </c>
      <c r="C1396" s="7">
        <v>1185732</v>
      </c>
      <c r="D1396" s="8">
        <v>44295</v>
      </c>
      <c r="E1396" s="7" t="s">
        <v>46</v>
      </c>
      <c r="F1396" s="7" t="s">
        <v>47</v>
      </c>
      <c r="G1396" s="7" t="s">
        <v>65</v>
      </c>
      <c r="H1396" s="7" t="s">
        <v>21</v>
      </c>
      <c r="I1396" s="9">
        <v>0.55000000000000004</v>
      </c>
      <c r="J1396" s="10">
        <v>4750</v>
      </c>
      <c r="K1396" s="11">
        <f t="shared" si="42"/>
        <v>2612.5</v>
      </c>
      <c r="L1396" s="11">
        <f t="shared" si="43"/>
        <v>914.37499999999989</v>
      </c>
      <c r="M1396" s="12">
        <v>0.35</v>
      </c>
      <c r="P1396" s="13"/>
    </row>
    <row r="1397" spans="1:16" ht="15.75" customHeight="1" x14ac:dyDescent="0.25">
      <c r="A1397" s="1"/>
      <c r="B1397" s="7" t="s">
        <v>14</v>
      </c>
      <c r="C1397" s="7">
        <v>1185732</v>
      </c>
      <c r="D1397" s="8">
        <v>44295</v>
      </c>
      <c r="E1397" s="7" t="s">
        <v>46</v>
      </c>
      <c r="F1397" s="7" t="s">
        <v>47</v>
      </c>
      <c r="G1397" s="7" t="s">
        <v>65</v>
      </c>
      <c r="H1397" s="7" t="s">
        <v>22</v>
      </c>
      <c r="I1397" s="9">
        <v>0.45</v>
      </c>
      <c r="J1397" s="10">
        <v>6000</v>
      </c>
      <c r="K1397" s="11">
        <f t="shared" si="42"/>
        <v>2700</v>
      </c>
      <c r="L1397" s="11">
        <f t="shared" si="43"/>
        <v>1350</v>
      </c>
      <c r="M1397" s="12">
        <v>0.5</v>
      </c>
      <c r="P1397" s="13"/>
    </row>
    <row r="1398" spans="1:16" ht="15.75" customHeight="1" x14ac:dyDescent="0.25">
      <c r="A1398" s="1"/>
      <c r="B1398" s="7" t="s">
        <v>14</v>
      </c>
      <c r="C1398" s="7">
        <v>1185732</v>
      </c>
      <c r="D1398" s="8">
        <v>44324</v>
      </c>
      <c r="E1398" s="7" t="s">
        <v>46</v>
      </c>
      <c r="F1398" s="7" t="s">
        <v>47</v>
      </c>
      <c r="G1398" s="7" t="s">
        <v>65</v>
      </c>
      <c r="H1398" s="7" t="s">
        <v>17</v>
      </c>
      <c r="I1398" s="9">
        <v>0.55000000000000004</v>
      </c>
      <c r="J1398" s="10">
        <v>8700</v>
      </c>
      <c r="K1398" s="11">
        <f t="shared" si="42"/>
        <v>4785</v>
      </c>
      <c r="L1398" s="11">
        <f t="shared" si="43"/>
        <v>2153.25</v>
      </c>
      <c r="M1398" s="12">
        <v>0.45</v>
      </c>
      <c r="P1398" s="13"/>
    </row>
    <row r="1399" spans="1:16" ht="15.75" customHeight="1" x14ac:dyDescent="0.25">
      <c r="A1399" s="1"/>
      <c r="B1399" s="7" t="s">
        <v>14</v>
      </c>
      <c r="C1399" s="7">
        <v>1185732</v>
      </c>
      <c r="D1399" s="8">
        <v>44324</v>
      </c>
      <c r="E1399" s="7" t="s">
        <v>46</v>
      </c>
      <c r="F1399" s="7" t="s">
        <v>47</v>
      </c>
      <c r="G1399" s="7" t="s">
        <v>65</v>
      </c>
      <c r="H1399" s="7" t="s">
        <v>18</v>
      </c>
      <c r="I1399" s="9">
        <v>0.55000000000000004</v>
      </c>
      <c r="J1399" s="10">
        <v>5750</v>
      </c>
      <c r="K1399" s="11">
        <f t="shared" si="42"/>
        <v>3162.5000000000005</v>
      </c>
      <c r="L1399" s="11">
        <f t="shared" si="43"/>
        <v>1106.875</v>
      </c>
      <c r="M1399" s="12">
        <v>0.35</v>
      </c>
      <c r="P1399" s="13"/>
    </row>
    <row r="1400" spans="1:16" ht="15.75" customHeight="1" x14ac:dyDescent="0.25">
      <c r="A1400" s="1"/>
      <c r="B1400" s="7" t="s">
        <v>14</v>
      </c>
      <c r="C1400" s="7">
        <v>1185732</v>
      </c>
      <c r="D1400" s="8">
        <v>44324</v>
      </c>
      <c r="E1400" s="7" t="s">
        <v>46</v>
      </c>
      <c r="F1400" s="7" t="s">
        <v>47</v>
      </c>
      <c r="G1400" s="7" t="s">
        <v>65</v>
      </c>
      <c r="H1400" s="7" t="s">
        <v>19</v>
      </c>
      <c r="I1400" s="9">
        <v>0.5</v>
      </c>
      <c r="J1400" s="10">
        <v>5500</v>
      </c>
      <c r="K1400" s="11">
        <f t="shared" si="42"/>
        <v>2750</v>
      </c>
      <c r="L1400" s="11">
        <f t="shared" si="43"/>
        <v>687.5</v>
      </c>
      <c r="M1400" s="12">
        <v>0.25</v>
      </c>
      <c r="P1400" s="13"/>
    </row>
    <row r="1401" spans="1:16" ht="15.75" customHeight="1" x14ac:dyDescent="0.25">
      <c r="A1401" s="1"/>
      <c r="B1401" s="7" t="s">
        <v>14</v>
      </c>
      <c r="C1401" s="7">
        <v>1185732</v>
      </c>
      <c r="D1401" s="8">
        <v>44324</v>
      </c>
      <c r="E1401" s="7" t="s">
        <v>46</v>
      </c>
      <c r="F1401" s="7" t="s">
        <v>47</v>
      </c>
      <c r="G1401" s="7" t="s">
        <v>65</v>
      </c>
      <c r="H1401" s="7" t="s">
        <v>20</v>
      </c>
      <c r="I1401" s="9">
        <v>0.5</v>
      </c>
      <c r="J1401" s="10">
        <v>5000</v>
      </c>
      <c r="K1401" s="11">
        <f t="shared" si="42"/>
        <v>2500</v>
      </c>
      <c r="L1401" s="11">
        <f t="shared" si="43"/>
        <v>750</v>
      </c>
      <c r="M1401" s="12">
        <v>0.3</v>
      </c>
      <c r="P1401" s="13"/>
    </row>
    <row r="1402" spans="1:16" ht="15.75" customHeight="1" x14ac:dyDescent="0.25">
      <c r="A1402" s="1"/>
      <c r="B1402" s="7" t="s">
        <v>14</v>
      </c>
      <c r="C1402" s="7">
        <v>1185732</v>
      </c>
      <c r="D1402" s="8">
        <v>44324</v>
      </c>
      <c r="E1402" s="7" t="s">
        <v>46</v>
      </c>
      <c r="F1402" s="7" t="s">
        <v>47</v>
      </c>
      <c r="G1402" s="7" t="s">
        <v>65</v>
      </c>
      <c r="H1402" s="7" t="s">
        <v>21</v>
      </c>
      <c r="I1402" s="9">
        <v>0.6</v>
      </c>
      <c r="J1402" s="10">
        <v>5250</v>
      </c>
      <c r="K1402" s="11">
        <f t="shared" si="42"/>
        <v>3150</v>
      </c>
      <c r="L1402" s="11">
        <f t="shared" si="43"/>
        <v>1102.5</v>
      </c>
      <c r="M1402" s="12">
        <v>0.35</v>
      </c>
      <c r="P1402" s="13"/>
    </row>
    <row r="1403" spans="1:16" ht="15.75" customHeight="1" x14ac:dyDescent="0.25">
      <c r="A1403" s="1"/>
      <c r="B1403" s="7" t="s">
        <v>14</v>
      </c>
      <c r="C1403" s="7">
        <v>1185732</v>
      </c>
      <c r="D1403" s="8">
        <v>44324</v>
      </c>
      <c r="E1403" s="7" t="s">
        <v>46</v>
      </c>
      <c r="F1403" s="7" t="s">
        <v>47</v>
      </c>
      <c r="G1403" s="7" t="s">
        <v>65</v>
      </c>
      <c r="H1403" s="7" t="s">
        <v>22</v>
      </c>
      <c r="I1403" s="9">
        <v>0.65</v>
      </c>
      <c r="J1403" s="10">
        <v>6250</v>
      </c>
      <c r="K1403" s="11">
        <f t="shared" si="42"/>
        <v>4062.5</v>
      </c>
      <c r="L1403" s="11">
        <f t="shared" si="43"/>
        <v>2031.25</v>
      </c>
      <c r="M1403" s="12">
        <v>0.5</v>
      </c>
      <c r="P1403" s="13"/>
    </row>
    <row r="1404" spans="1:16" ht="15.75" customHeight="1" x14ac:dyDescent="0.25">
      <c r="A1404" s="1"/>
      <c r="B1404" s="7" t="s">
        <v>14</v>
      </c>
      <c r="C1404" s="7">
        <v>1185732</v>
      </c>
      <c r="D1404" s="8">
        <v>44357</v>
      </c>
      <c r="E1404" s="7" t="s">
        <v>46</v>
      </c>
      <c r="F1404" s="7" t="s">
        <v>47</v>
      </c>
      <c r="G1404" s="7" t="s">
        <v>65</v>
      </c>
      <c r="H1404" s="7" t="s">
        <v>17</v>
      </c>
      <c r="I1404" s="9">
        <v>0.6</v>
      </c>
      <c r="J1404" s="10">
        <v>8750</v>
      </c>
      <c r="K1404" s="11">
        <f t="shared" si="42"/>
        <v>5250</v>
      </c>
      <c r="L1404" s="11">
        <f t="shared" si="43"/>
        <v>2362.5</v>
      </c>
      <c r="M1404" s="12">
        <v>0.45</v>
      </c>
      <c r="P1404" s="13"/>
    </row>
    <row r="1405" spans="1:16" ht="15.75" customHeight="1" x14ac:dyDescent="0.25">
      <c r="A1405" s="1"/>
      <c r="B1405" s="7" t="s">
        <v>14</v>
      </c>
      <c r="C1405" s="7">
        <v>1185732</v>
      </c>
      <c r="D1405" s="8">
        <v>44357</v>
      </c>
      <c r="E1405" s="7" t="s">
        <v>46</v>
      </c>
      <c r="F1405" s="7" t="s">
        <v>47</v>
      </c>
      <c r="G1405" s="7" t="s">
        <v>65</v>
      </c>
      <c r="H1405" s="7" t="s">
        <v>18</v>
      </c>
      <c r="I1405" s="9">
        <v>0.55000000000000004</v>
      </c>
      <c r="J1405" s="10">
        <v>6250</v>
      </c>
      <c r="K1405" s="11">
        <f t="shared" si="42"/>
        <v>3437.5000000000005</v>
      </c>
      <c r="L1405" s="11">
        <f t="shared" si="43"/>
        <v>1203.125</v>
      </c>
      <c r="M1405" s="12">
        <v>0.35</v>
      </c>
      <c r="P1405" s="13"/>
    </row>
    <row r="1406" spans="1:16" ht="15.75" customHeight="1" x14ac:dyDescent="0.25">
      <c r="A1406" s="1"/>
      <c r="B1406" s="7" t="s">
        <v>14</v>
      </c>
      <c r="C1406" s="7">
        <v>1185732</v>
      </c>
      <c r="D1406" s="8">
        <v>44357</v>
      </c>
      <c r="E1406" s="7" t="s">
        <v>46</v>
      </c>
      <c r="F1406" s="7" t="s">
        <v>47</v>
      </c>
      <c r="G1406" s="7" t="s">
        <v>65</v>
      </c>
      <c r="H1406" s="7" t="s">
        <v>19</v>
      </c>
      <c r="I1406" s="9">
        <v>0.5</v>
      </c>
      <c r="J1406" s="10">
        <v>6000</v>
      </c>
      <c r="K1406" s="11">
        <f t="shared" si="42"/>
        <v>3000</v>
      </c>
      <c r="L1406" s="11">
        <f t="shared" si="43"/>
        <v>750</v>
      </c>
      <c r="M1406" s="12">
        <v>0.25</v>
      </c>
      <c r="P1406" s="13"/>
    </row>
    <row r="1407" spans="1:16" ht="15.75" customHeight="1" x14ac:dyDescent="0.25">
      <c r="A1407" s="1"/>
      <c r="B1407" s="7" t="s">
        <v>14</v>
      </c>
      <c r="C1407" s="7">
        <v>1185732</v>
      </c>
      <c r="D1407" s="8">
        <v>44357</v>
      </c>
      <c r="E1407" s="7" t="s">
        <v>46</v>
      </c>
      <c r="F1407" s="7" t="s">
        <v>47</v>
      </c>
      <c r="G1407" s="7" t="s">
        <v>65</v>
      </c>
      <c r="H1407" s="7" t="s">
        <v>20</v>
      </c>
      <c r="I1407" s="9">
        <v>0.5</v>
      </c>
      <c r="J1407" s="10">
        <v>5750</v>
      </c>
      <c r="K1407" s="11">
        <f t="shared" si="42"/>
        <v>2875</v>
      </c>
      <c r="L1407" s="11">
        <f t="shared" si="43"/>
        <v>862.5</v>
      </c>
      <c r="M1407" s="12">
        <v>0.3</v>
      </c>
      <c r="P1407" s="13"/>
    </row>
    <row r="1408" spans="1:16" ht="15.75" customHeight="1" x14ac:dyDescent="0.25">
      <c r="A1408" s="1"/>
      <c r="B1408" s="7" t="s">
        <v>14</v>
      </c>
      <c r="C1408" s="7">
        <v>1185732</v>
      </c>
      <c r="D1408" s="8">
        <v>44357</v>
      </c>
      <c r="E1408" s="7" t="s">
        <v>46</v>
      </c>
      <c r="F1408" s="7" t="s">
        <v>47</v>
      </c>
      <c r="G1408" s="7" t="s">
        <v>65</v>
      </c>
      <c r="H1408" s="7" t="s">
        <v>21</v>
      </c>
      <c r="I1408" s="9">
        <v>0.65</v>
      </c>
      <c r="J1408" s="10">
        <v>5750</v>
      </c>
      <c r="K1408" s="11">
        <f t="shared" si="42"/>
        <v>3737.5</v>
      </c>
      <c r="L1408" s="11">
        <f t="shared" si="43"/>
        <v>1308.125</v>
      </c>
      <c r="M1408" s="12">
        <v>0.35</v>
      </c>
      <c r="P1408" s="13"/>
    </row>
    <row r="1409" spans="1:16" ht="15.75" customHeight="1" x14ac:dyDescent="0.25">
      <c r="A1409" s="1"/>
      <c r="B1409" s="7" t="s">
        <v>14</v>
      </c>
      <c r="C1409" s="7">
        <v>1185732</v>
      </c>
      <c r="D1409" s="8">
        <v>44357</v>
      </c>
      <c r="E1409" s="7" t="s">
        <v>46</v>
      </c>
      <c r="F1409" s="7" t="s">
        <v>47</v>
      </c>
      <c r="G1409" s="7" t="s">
        <v>65</v>
      </c>
      <c r="H1409" s="7" t="s">
        <v>22</v>
      </c>
      <c r="I1409" s="9">
        <v>0.70000000000000007</v>
      </c>
      <c r="J1409" s="10">
        <v>7250</v>
      </c>
      <c r="K1409" s="11">
        <f t="shared" si="42"/>
        <v>5075.0000000000009</v>
      </c>
      <c r="L1409" s="11">
        <f t="shared" si="43"/>
        <v>2537.5000000000005</v>
      </c>
      <c r="M1409" s="12">
        <v>0.5</v>
      </c>
      <c r="P1409" s="13"/>
    </row>
    <row r="1410" spans="1:16" ht="15.75" customHeight="1" x14ac:dyDescent="0.25">
      <c r="A1410" s="1"/>
      <c r="B1410" s="7" t="s">
        <v>14</v>
      </c>
      <c r="C1410" s="7">
        <v>1185732</v>
      </c>
      <c r="D1410" s="8">
        <v>44385</v>
      </c>
      <c r="E1410" s="7" t="s">
        <v>46</v>
      </c>
      <c r="F1410" s="7" t="s">
        <v>47</v>
      </c>
      <c r="G1410" s="7" t="s">
        <v>65</v>
      </c>
      <c r="H1410" s="7" t="s">
        <v>17</v>
      </c>
      <c r="I1410" s="9">
        <v>0.65</v>
      </c>
      <c r="J1410" s="10">
        <v>9500</v>
      </c>
      <c r="K1410" s="11">
        <f t="shared" si="42"/>
        <v>6175</v>
      </c>
      <c r="L1410" s="11">
        <f t="shared" si="43"/>
        <v>2778.75</v>
      </c>
      <c r="M1410" s="12">
        <v>0.45</v>
      </c>
      <c r="P1410" s="13"/>
    </row>
    <row r="1411" spans="1:16" ht="15.75" customHeight="1" x14ac:dyDescent="0.25">
      <c r="A1411" s="1"/>
      <c r="B1411" s="7" t="s">
        <v>14</v>
      </c>
      <c r="C1411" s="7">
        <v>1185732</v>
      </c>
      <c r="D1411" s="8">
        <v>44385</v>
      </c>
      <c r="E1411" s="7" t="s">
        <v>46</v>
      </c>
      <c r="F1411" s="7" t="s">
        <v>47</v>
      </c>
      <c r="G1411" s="7" t="s">
        <v>65</v>
      </c>
      <c r="H1411" s="7" t="s">
        <v>18</v>
      </c>
      <c r="I1411" s="9">
        <v>0.60000000000000009</v>
      </c>
      <c r="J1411" s="10">
        <v>7000</v>
      </c>
      <c r="K1411" s="11">
        <f t="shared" si="42"/>
        <v>4200.0000000000009</v>
      </c>
      <c r="L1411" s="11">
        <f t="shared" si="43"/>
        <v>1470.0000000000002</v>
      </c>
      <c r="M1411" s="12">
        <v>0.35</v>
      </c>
      <c r="P1411" s="13"/>
    </row>
    <row r="1412" spans="1:16" ht="15.75" customHeight="1" x14ac:dyDescent="0.25">
      <c r="A1412" s="1"/>
      <c r="B1412" s="7" t="s">
        <v>14</v>
      </c>
      <c r="C1412" s="7">
        <v>1185732</v>
      </c>
      <c r="D1412" s="8">
        <v>44385</v>
      </c>
      <c r="E1412" s="7" t="s">
        <v>46</v>
      </c>
      <c r="F1412" s="7" t="s">
        <v>47</v>
      </c>
      <c r="G1412" s="7" t="s">
        <v>65</v>
      </c>
      <c r="H1412" s="7" t="s">
        <v>19</v>
      </c>
      <c r="I1412" s="9">
        <v>0.55000000000000004</v>
      </c>
      <c r="J1412" s="10">
        <v>6250</v>
      </c>
      <c r="K1412" s="11">
        <f t="shared" si="42"/>
        <v>3437.5000000000005</v>
      </c>
      <c r="L1412" s="11">
        <f t="shared" si="43"/>
        <v>859.37500000000011</v>
      </c>
      <c r="M1412" s="12">
        <v>0.25</v>
      </c>
      <c r="P1412" s="13"/>
    </row>
    <row r="1413" spans="1:16" ht="15.75" customHeight="1" x14ac:dyDescent="0.25">
      <c r="A1413" s="1"/>
      <c r="B1413" s="7" t="s">
        <v>14</v>
      </c>
      <c r="C1413" s="7">
        <v>1185732</v>
      </c>
      <c r="D1413" s="8">
        <v>44385</v>
      </c>
      <c r="E1413" s="7" t="s">
        <v>46</v>
      </c>
      <c r="F1413" s="7" t="s">
        <v>47</v>
      </c>
      <c r="G1413" s="7" t="s">
        <v>65</v>
      </c>
      <c r="H1413" s="7" t="s">
        <v>20</v>
      </c>
      <c r="I1413" s="9">
        <v>0.55000000000000004</v>
      </c>
      <c r="J1413" s="10">
        <v>5750</v>
      </c>
      <c r="K1413" s="11">
        <f t="shared" si="42"/>
        <v>3162.5000000000005</v>
      </c>
      <c r="L1413" s="11">
        <f t="shared" si="43"/>
        <v>948.75000000000011</v>
      </c>
      <c r="M1413" s="12">
        <v>0.3</v>
      </c>
      <c r="P1413" s="13"/>
    </row>
    <row r="1414" spans="1:16" ht="15.75" customHeight="1" x14ac:dyDescent="0.25">
      <c r="A1414" s="1"/>
      <c r="B1414" s="7" t="s">
        <v>14</v>
      </c>
      <c r="C1414" s="7">
        <v>1185732</v>
      </c>
      <c r="D1414" s="8">
        <v>44385</v>
      </c>
      <c r="E1414" s="7" t="s">
        <v>46</v>
      </c>
      <c r="F1414" s="7" t="s">
        <v>47</v>
      </c>
      <c r="G1414" s="7" t="s">
        <v>65</v>
      </c>
      <c r="H1414" s="7" t="s">
        <v>21</v>
      </c>
      <c r="I1414" s="9">
        <v>0.65</v>
      </c>
      <c r="J1414" s="10">
        <v>6000</v>
      </c>
      <c r="K1414" s="11">
        <f t="shared" ref="K1414:K1477" si="44">I1414*J1414</f>
        <v>3900</v>
      </c>
      <c r="L1414" s="11">
        <f t="shared" ref="L1414:L1477" si="45">K1414*M1414</f>
        <v>1365</v>
      </c>
      <c r="M1414" s="12">
        <v>0.35</v>
      </c>
      <c r="P1414" s="13"/>
    </row>
    <row r="1415" spans="1:16" ht="15.75" customHeight="1" x14ac:dyDescent="0.25">
      <c r="A1415" s="1"/>
      <c r="B1415" s="7" t="s">
        <v>14</v>
      </c>
      <c r="C1415" s="7">
        <v>1185732</v>
      </c>
      <c r="D1415" s="8">
        <v>44385</v>
      </c>
      <c r="E1415" s="7" t="s">
        <v>46</v>
      </c>
      <c r="F1415" s="7" t="s">
        <v>47</v>
      </c>
      <c r="G1415" s="7" t="s">
        <v>65</v>
      </c>
      <c r="H1415" s="7" t="s">
        <v>22</v>
      </c>
      <c r="I1415" s="9">
        <v>0.70000000000000007</v>
      </c>
      <c r="J1415" s="10">
        <v>7750</v>
      </c>
      <c r="K1415" s="11">
        <f t="shared" si="44"/>
        <v>5425.0000000000009</v>
      </c>
      <c r="L1415" s="11">
        <f t="shared" si="45"/>
        <v>2712.5000000000005</v>
      </c>
      <c r="M1415" s="12">
        <v>0.5</v>
      </c>
      <c r="P1415" s="13"/>
    </row>
    <row r="1416" spans="1:16" ht="15.75" customHeight="1" x14ac:dyDescent="0.25">
      <c r="A1416" s="1"/>
      <c r="B1416" s="7" t="s">
        <v>14</v>
      </c>
      <c r="C1416" s="7">
        <v>1185732</v>
      </c>
      <c r="D1416" s="8">
        <v>44417</v>
      </c>
      <c r="E1416" s="7" t="s">
        <v>46</v>
      </c>
      <c r="F1416" s="7" t="s">
        <v>47</v>
      </c>
      <c r="G1416" s="7" t="s">
        <v>65</v>
      </c>
      <c r="H1416" s="7" t="s">
        <v>17</v>
      </c>
      <c r="I1416" s="9">
        <v>0.65</v>
      </c>
      <c r="J1416" s="10">
        <v>9250</v>
      </c>
      <c r="K1416" s="11">
        <f t="shared" si="44"/>
        <v>6012.5</v>
      </c>
      <c r="L1416" s="11">
        <f t="shared" si="45"/>
        <v>2705.625</v>
      </c>
      <c r="M1416" s="12">
        <v>0.45</v>
      </c>
      <c r="P1416" s="13"/>
    </row>
    <row r="1417" spans="1:16" ht="15.75" customHeight="1" x14ac:dyDescent="0.25">
      <c r="A1417" s="1"/>
      <c r="B1417" s="7" t="s">
        <v>14</v>
      </c>
      <c r="C1417" s="7">
        <v>1185732</v>
      </c>
      <c r="D1417" s="8">
        <v>44417</v>
      </c>
      <c r="E1417" s="7" t="s">
        <v>46</v>
      </c>
      <c r="F1417" s="7" t="s">
        <v>47</v>
      </c>
      <c r="G1417" s="7" t="s">
        <v>65</v>
      </c>
      <c r="H1417" s="7" t="s">
        <v>18</v>
      </c>
      <c r="I1417" s="9">
        <v>0.60000000000000009</v>
      </c>
      <c r="J1417" s="10">
        <v>7000</v>
      </c>
      <c r="K1417" s="11">
        <f t="shared" si="44"/>
        <v>4200.0000000000009</v>
      </c>
      <c r="L1417" s="11">
        <f t="shared" si="45"/>
        <v>1470.0000000000002</v>
      </c>
      <c r="M1417" s="12">
        <v>0.35</v>
      </c>
      <c r="P1417" s="13"/>
    </row>
    <row r="1418" spans="1:16" ht="15.75" customHeight="1" x14ac:dyDescent="0.25">
      <c r="A1418" s="1"/>
      <c r="B1418" s="7" t="s">
        <v>14</v>
      </c>
      <c r="C1418" s="7">
        <v>1185732</v>
      </c>
      <c r="D1418" s="8">
        <v>44417</v>
      </c>
      <c r="E1418" s="7" t="s">
        <v>46</v>
      </c>
      <c r="F1418" s="7" t="s">
        <v>47</v>
      </c>
      <c r="G1418" s="7" t="s">
        <v>65</v>
      </c>
      <c r="H1418" s="7" t="s">
        <v>19</v>
      </c>
      <c r="I1418" s="9">
        <v>0.55000000000000004</v>
      </c>
      <c r="J1418" s="10">
        <v>6250</v>
      </c>
      <c r="K1418" s="11">
        <f t="shared" si="44"/>
        <v>3437.5000000000005</v>
      </c>
      <c r="L1418" s="11">
        <f t="shared" si="45"/>
        <v>859.37500000000011</v>
      </c>
      <c r="M1418" s="12">
        <v>0.25</v>
      </c>
      <c r="P1418" s="13"/>
    </row>
    <row r="1419" spans="1:16" ht="15.75" customHeight="1" x14ac:dyDescent="0.25">
      <c r="A1419" s="1"/>
      <c r="B1419" s="7" t="s">
        <v>14</v>
      </c>
      <c r="C1419" s="7">
        <v>1185732</v>
      </c>
      <c r="D1419" s="8">
        <v>44417</v>
      </c>
      <c r="E1419" s="7" t="s">
        <v>46</v>
      </c>
      <c r="F1419" s="7" t="s">
        <v>47</v>
      </c>
      <c r="G1419" s="7" t="s">
        <v>65</v>
      </c>
      <c r="H1419" s="7" t="s">
        <v>20</v>
      </c>
      <c r="I1419" s="9">
        <v>0.45</v>
      </c>
      <c r="J1419" s="10">
        <v>5750</v>
      </c>
      <c r="K1419" s="11">
        <f t="shared" si="44"/>
        <v>2587.5</v>
      </c>
      <c r="L1419" s="11">
        <f t="shared" si="45"/>
        <v>776.25</v>
      </c>
      <c r="M1419" s="12">
        <v>0.3</v>
      </c>
      <c r="P1419" s="13"/>
    </row>
    <row r="1420" spans="1:16" ht="15.75" customHeight="1" x14ac:dyDescent="0.25">
      <c r="A1420" s="1"/>
      <c r="B1420" s="7" t="s">
        <v>14</v>
      </c>
      <c r="C1420" s="7">
        <v>1185732</v>
      </c>
      <c r="D1420" s="8">
        <v>44417</v>
      </c>
      <c r="E1420" s="7" t="s">
        <v>46</v>
      </c>
      <c r="F1420" s="7" t="s">
        <v>47</v>
      </c>
      <c r="G1420" s="7" t="s">
        <v>65</v>
      </c>
      <c r="H1420" s="7" t="s">
        <v>21</v>
      </c>
      <c r="I1420" s="9">
        <v>0.55000000000000004</v>
      </c>
      <c r="J1420" s="10">
        <v>5500</v>
      </c>
      <c r="K1420" s="11">
        <f t="shared" si="44"/>
        <v>3025.0000000000005</v>
      </c>
      <c r="L1420" s="11">
        <f t="shared" si="45"/>
        <v>1058.75</v>
      </c>
      <c r="M1420" s="12">
        <v>0.35</v>
      </c>
      <c r="P1420" s="13"/>
    </row>
    <row r="1421" spans="1:16" ht="15.75" customHeight="1" x14ac:dyDescent="0.25">
      <c r="A1421" s="1"/>
      <c r="B1421" s="7" t="s">
        <v>14</v>
      </c>
      <c r="C1421" s="7">
        <v>1185732</v>
      </c>
      <c r="D1421" s="8">
        <v>44417</v>
      </c>
      <c r="E1421" s="7" t="s">
        <v>46</v>
      </c>
      <c r="F1421" s="7" t="s">
        <v>47</v>
      </c>
      <c r="G1421" s="7" t="s">
        <v>65</v>
      </c>
      <c r="H1421" s="7" t="s">
        <v>22</v>
      </c>
      <c r="I1421" s="9">
        <v>0.60000000000000009</v>
      </c>
      <c r="J1421" s="10">
        <v>7250</v>
      </c>
      <c r="K1421" s="11">
        <f t="shared" si="44"/>
        <v>4350.0000000000009</v>
      </c>
      <c r="L1421" s="11">
        <f t="shared" si="45"/>
        <v>2175.0000000000005</v>
      </c>
      <c r="M1421" s="12">
        <v>0.5</v>
      </c>
      <c r="P1421" s="13"/>
    </row>
    <row r="1422" spans="1:16" ht="15.75" customHeight="1" x14ac:dyDescent="0.25">
      <c r="A1422" s="1"/>
      <c r="B1422" s="7" t="s">
        <v>14</v>
      </c>
      <c r="C1422" s="7">
        <v>1185732</v>
      </c>
      <c r="D1422" s="8">
        <v>44447</v>
      </c>
      <c r="E1422" s="7" t="s">
        <v>46</v>
      </c>
      <c r="F1422" s="7" t="s">
        <v>47</v>
      </c>
      <c r="G1422" s="7" t="s">
        <v>65</v>
      </c>
      <c r="H1422" s="7" t="s">
        <v>17</v>
      </c>
      <c r="I1422" s="9">
        <v>0.55000000000000004</v>
      </c>
      <c r="J1422" s="10">
        <v>8500</v>
      </c>
      <c r="K1422" s="11">
        <f t="shared" si="44"/>
        <v>4675</v>
      </c>
      <c r="L1422" s="11">
        <f t="shared" si="45"/>
        <v>2103.75</v>
      </c>
      <c r="M1422" s="12">
        <v>0.45</v>
      </c>
      <c r="P1422" s="13"/>
    </row>
    <row r="1423" spans="1:16" ht="15.75" customHeight="1" x14ac:dyDescent="0.25">
      <c r="A1423" s="1"/>
      <c r="B1423" s="7" t="s">
        <v>14</v>
      </c>
      <c r="C1423" s="7">
        <v>1185732</v>
      </c>
      <c r="D1423" s="8">
        <v>44447</v>
      </c>
      <c r="E1423" s="7" t="s">
        <v>46</v>
      </c>
      <c r="F1423" s="7" t="s">
        <v>47</v>
      </c>
      <c r="G1423" s="7" t="s">
        <v>65</v>
      </c>
      <c r="H1423" s="7" t="s">
        <v>18</v>
      </c>
      <c r="I1423" s="9">
        <v>0.50000000000000011</v>
      </c>
      <c r="J1423" s="10">
        <v>6500</v>
      </c>
      <c r="K1423" s="11">
        <f t="shared" si="44"/>
        <v>3250.0000000000009</v>
      </c>
      <c r="L1423" s="11">
        <f t="shared" si="45"/>
        <v>1137.5000000000002</v>
      </c>
      <c r="M1423" s="12">
        <v>0.35</v>
      </c>
      <c r="P1423" s="13"/>
    </row>
    <row r="1424" spans="1:16" ht="15.75" customHeight="1" x14ac:dyDescent="0.25">
      <c r="A1424" s="1"/>
      <c r="B1424" s="7" t="s">
        <v>14</v>
      </c>
      <c r="C1424" s="7">
        <v>1185732</v>
      </c>
      <c r="D1424" s="8">
        <v>44447</v>
      </c>
      <c r="E1424" s="7" t="s">
        <v>46</v>
      </c>
      <c r="F1424" s="7" t="s">
        <v>47</v>
      </c>
      <c r="G1424" s="7" t="s">
        <v>65</v>
      </c>
      <c r="H1424" s="7" t="s">
        <v>19</v>
      </c>
      <c r="I1424" s="9">
        <v>0.45</v>
      </c>
      <c r="J1424" s="10">
        <v>5500</v>
      </c>
      <c r="K1424" s="11">
        <f t="shared" si="44"/>
        <v>2475</v>
      </c>
      <c r="L1424" s="11">
        <f t="shared" si="45"/>
        <v>618.75</v>
      </c>
      <c r="M1424" s="12">
        <v>0.25</v>
      </c>
      <c r="P1424" s="13"/>
    </row>
    <row r="1425" spans="1:16" ht="15.75" customHeight="1" x14ac:dyDescent="0.25">
      <c r="A1425" s="1"/>
      <c r="B1425" s="7" t="s">
        <v>14</v>
      </c>
      <c r="C1425" s="7">
        <v>1185732</v>
      </c>
      <c r="D1425" s="8">
        <v>44447</v>
      </c>
      <c r="E1425" s="7" t="s">
        <v>46</v>
      </c>
      <c r="F1425" s="7" t="s">
        <v>47</v>
      </c>
      <c r="G1425" s="7" t="s">
        <v>65</v>
      </c>
      <c r="H1425" s="7" t="s">
        <v>20</v>
      </c>
      <c r="I1425" s="9">
        <v>0.45</v>
      </c>
      <c r="J1425" s="10">
        <v>5250</v>
      </c>
      <c r="K1425" s="11">
        <f t="shared" si="44"/>
        <v>2362.5</v>
      </c>
      <c r="L1425" s="11">
        <f t="shared" si="45"/>
        <v>708.75</v>
      </c>
      <c r="M1425" s="12">
        <v>0.3</v>
      </c>
      <c r="P1425" s="13"/>
    </row>
    <row r="1426" spans="1:16" ht="15.75" customHeight="1" x14ac:dyDescent="0.25">
      <c r="A1426" s="1"/>
      <c r="B1426" s="7" t="s">
        <v>14</v>
      </c>
      <c r="C1426" s="7">
        <v>1185732</v>
      </c>
      <c r="D1426" s="8">
        <v>44447</v>
      </c>
      <c r="E1426" s="7" t="s">
        <v>46</v>
      </c>
      <c r="F1426" s="7" t="s">
        <v>47</v>
      </c>
      <c r="G1426" s="7" t="s">
        <v>65</v>
      </c>
      <c r="H1426" s="7" t="s">
        <v>21</v>
      </c>
      <c r="I1426" s="9">
        <v>0.55000000000000004</v>
      </c>
      <c r="J1426" s="10">
        <v>5250</v>
      </c>
      <c r="K1426" s="11">
        <f t="shared" si="44"/>
        <v>2887.5000000000005</v>
      </c>
      <c r="L1426" s="11">
        <f t="shared" si="45"/>
        <v>1010.6250000000001</v>
      </c>
      <c r="M1426" s="12">
        <v>0.35</v>
      </c>
      <c r="P1426" s="13"/>
    </row>
    <row r="1427" spans="1:16" ht="15.75" customHeight="1" x14ac:dyDescent="0.25">
      <c r="A1427" s="1"/>
      <c r="B1427" s="7" t="s">
        <v>14</v>
      </c>
      <c r="C1427" s="7">
        <v>1185732</v>
      </c>
      <c r="D1427" s="8">
        <v>44447</v>
      </c>
      <c r="E1427" s="7" t="s">
        <v>46</v>
      </c>
      <c r="F1427" s="7" t="s">
        <v>47</v>
      </c>
      <c r="G1427" s="7" t="s">
        <v>65</v>
      </c>
      <c r="H1427" s="7" t="s">
        <v>22</v>
      </c>
      <c r="I1427" s="9">
        <v>0.60000000000000009</v>
      </c>
      <c r="J1427" s="10">
        <v>6250</v>
      </c>
      <c r="K1427" s="11">
        <f t="shared" si="44"/>
        <v>3750.0000000000005</v>
      </c>
      <c r="L1427" s="11">
        <f t="shared" si="45"/>
        <v>1875.0000000000002</v>
      </c>
      <c r="M1427" s="12">
        <v>0.5</v>
      </c>
      <c r="P1427" s="13"/>
    </row>
    <row r="1428" spans="1:16" ht="15.75" customHeight="1" x14ac:dyDescent="0.25">
      <c r="A1428" s="1"/>
      <c r="B1428" s="7" t="s">
        <v>14</v>
      </c>
      <c r="C1428" s="7">
        <v>1185732</v>
      </c>
      <c r="D1428" s="8">
        <v>44479</v>
      </c>
      <c r="E1428" s="7" t="s">
        <v>46</v>
      </c>
      <c r="F1428" s="7" t="s">
        <v>47</v>
      </c>
      <c r="G1428" s="7" t="s">
        <v>65</v>
      </c>
      <c r="H1428" s="7" t="s">
        <v>17</v>
      </c>
      <c r="I1428" s="9">
        <v>0.60000000000000009</v>
      </c>
      <c r="J1428" s="10">
        <v>8000</v>
      </c>
      <c r="K1428" s="11">
        <f t="shared" si="44"/>
        <v>4800.0000000000009</v>
      </c>
      <c r="L1428" s="11">
        <f t="shared" si="45"/>
        <v>2160.0000000000005</v>
      </c>
      <c r="M1428" s="12">
        <v>0.45</v>
      </c>
      <c r="P1428" s="13"/>
    </row>
    <row r="1429" spans="1:16" ht="15.75" customHeight="1" x14ac:dyDescent="0.25">
      <c r="A1429" s="1"/>
      <c r="B1429" s="7" t="s">
        <v>14</v>
      </c>
      <c r="C1429" s="7">
        <v>1185732</v>
      </c>
      <c r="D1429" s="8">
        <v>44479</v>
      </c>
      <c r="E1429" s="7" t="s">
        <v>46</v>
      </c>
      <c r="F1429" s="7" t="s">
        <v>47</v>
      </c>
      <c r="G1429" s="7" t="s">
        <v>65</v>
      </c>
      <c r="H1429" s="7" t="s">
        <v>18</v>
      </c>
      <c r="I1429" s="9">
        <v>0.50000000000000011</v>
      </c>
      <c r="J1429" s="10">
        <v>6250</v>
      </c>
      <c r="K1429" s="11">
        <f t="shared" si="44"/>
        <v>3125.0000000000009</v>
      </c>
      <c r="L1429" s="11">
        <f t="shared" si="45"/>
        <v>1093.7500000000002</v>
      </c>
      <c r="M1429" s="12">
        <v>0.35</v>
      </c>
      <c r="P1429" s="13"/>
    </row>
    <row r="1430" spans="1:16" ht="15.75" customHeight="1" x14ac:dyDescent="0.25">
      <c r="A1430" s="1"/>
      <c r="B1430" s="7" t="s">
        <v>14</v>
      </c>
      <c r="C1430" s="7">
        <v>1185732</v>
      </c>
      <c r="D1430" s="8">
        <v>44479</v>
      </c>
      <c r="E1430" s="7" t="s">
        <v>46</v>
      </c>
      <c r="F1430" s="7" t="s">
        <v>47</v>
      </c>
      <c r="G1430" s="7" t="s">
        <v>65</v>
      </c>
      <c r="H1430" s="7" t="s">
        <v>19</v>
      </c>
      <c r="I1430" s="9">
        <v>0.50000000000000011</v>
      </c>
      <c r="J1430" s="10">
        <v>5250</v>
      </c>
      <c r="K1430" s="11">
        <f t="shared" si="44"/>
        <v>2625.0000000000005</v>
      </c>
      <c r="L1430" s="11">
        <f t="shared" si="45"/>
        <v>656.25000000000011</v>
      </c>
      <c r="M1430" s="12">
        <v>0.25</v>
      </c>
      <c r="P1430" s="13"/>
    </row>
    <row r="1431" spans="1:16" ht="15.75" customHeight="1" x14ac:dyDescent="0.25">
      <c r="A1431" s="1"/>
      <c r="B1431" s="7" t="s">
        <v>14</v>
      </c>
      <c r="C1431" s="7">
        <v>1185732</v>
      </c>
      <c r="D1431" s="8">
        <v>44479</v>
      </c>
      <c r="E1431" s="7" t="s">
        <v>46</v>
      </c>
      <c r="F1431" s="7" t="s">
        <v>47</v>
      </c>
      <c r="G1431" s="7" t="s">
        <v>65</v>
      </c>
      <c r="H1431" s="7" t="s">
        <v>20</v>
      </c>
      <c r="I1431" s="9">
        <v>0.50000000000000011</v>
      </c>
      <c r="J1431" s="10">
        <v>5000</v>
      </c>
      <c r="K1431" s="11">
        <f t="shared" si="44"/>
        <v>2500.0000000000005</v>
      </c>
      <c r="L1431" s="11">
        <f t="shared" si="45"/>
        <v>750.00000000000011</v>
      </c>
      <c r="M1431" s="12">
        <v>0.3</v>
      </c>
      <c r="P1431" s="13"/>
    </row>
    <row r="1432" spans="1:16" ht="15.75" customHeight="1" x14ac:dyDescent="0.25">
      <c r="A1432" s="1"/>
      <c r="B1432" s="7" t="s">
        <v>14</v>
      </c>
      <c r="C1432" s="7">
        <v>1185732</v>
      </c>
      <c r="D1432" s="8">
        <v>44479</v>
      </c>
      <c r="E1432" s="7" t="s">
        <v>46</v>
      </c>
      <c r="F1432" s="7" t="s">
        <v>47</v>
      </c>
      <c r="G1432" s="7" t="s">
        <v>65</v>
      </c>
      <c r="H1432" s="7" t="s">
        <v>21</v>
      </c>
      <c r="I1432" s="9">
        <v>0.60000000000000009</v>
      </c>
      <c r="J1432" s="10">
        <v>5000</v>
      </c>
      <c r="K1432" s="11">
        <f t="shared" si="44"/>
        <v>3000.0000000000005</v>
      </c>
      <c r="L1432" s="11">
        <f t="shared" si="45"/>
        <v>1050</v>
      </c>
      <c r="M1432" s="12">
        <v>0.35</v>
      </c>
      <c r="P1432" s="13"/>
    </row>
    <row r="1433" spans="1:16" ht="15.75" customHeight="1" x14ac:dyDescent="0.25">
      <c r="A1433" s="1"/>
      <c r="B1433" s="7" t="s">
        <v>14</v>
      </c>
      <c r="C1433" s="7">
        <v>1185732</v>
      </c>
      <c r="D1433" s="8">
        <v>44479</v>
      </c>
      <c r="E1433" s="7" t="s">
        <v>46</v>
      </c>
      <c r="F1433" s="7" t="s">
        <v>47</v>
      </c>
      <c r="G1433" s="7" t="s">
        <v>65</v>
      </c>
      <c r="H1433" s="7" t="s">
        <v>22</v>
      </c>
      <c r="I1433" s="9">
        <v>0.65</v>
      </c>
      <c r="J1433" s="10">
        <v>6250</v>
      </c>
      <c r="K1433" s="11">
        <f t="shared" si="44"/>
        <v>4062.5</v>
      </c>
      <c r="L1433" s="11">
        <f t="shared" si="45"/>
        <v>2031.25</v>
      </c>
      <c r="M1433" s="12">
        <v>0.5</v>
      </c>
      <c r="P1433" s="13"/>
    </row>
    <row r="1434" spans="1:16" ht="15.75" customHeight="1" x14ac:dyDescent="0.25">
      <c r="A1434" s="1"/>
      <c r="B1434" s="7" t="s">
        <v>14</v>
      </c>
      <c r="C1434" s="7">
        <v>1185732</v>
      </c>
      <c r="D1434" s="8">
        <v>44509</v>
      </c>
      <c r="E1434" s="7" t="s">
        <v>46</v>
      </c>
      <c r="F1434" s="7" t="s">
        <v>47</v>
      </c>
      <c r="G1434" s="7" t="s">
        <v>65</v>
      </c>
      <c r="H1434" s="7" t="s">
        <v>17</v>
      </c>
      <c r="I1434" s="9">
        <v>0.60000000000000009</v>
      </c>
      <c r="J1434" s="10">
        <v>7750</v>
      </c>
      <c r="K1434" s="11">
        <f t="shared" si="44"/>
        <v>4650.0000000000009</v>
      </c>
      <c r="L1434" s="11">
        <f t="shared" si="45"/>
        <v>2092.5000000000005</v>
      </c>
      <c r="M1434" s="12">
        <v>0.45</v>
      </c>
      <c r="P1434" s="13"/>
    </row>
    <row r="1435" spans="1:16" ht="15.75" customHeight="1" x14ac:dyDescent="0.25">
      <c r="A1435" s="1"/>
      <c r="B1435" s="7" t="s">
        <v>14</v>
      </c>
      <c r="C1435" s="7">
        <v>1185732</v>
      </c>
      <c r="D1435" s="8">
        <v>44509</v>
      </c>
      <c r="E1435" s="7" t="s">
        <v>46</v>
      </c>
      <c r="F1435" s="7" t="s">
        <v>47</v>
      </c>
      <c r="G1435" s="7" t="s">
        <v>65</v>
      </c>
      <c r="H1435" s="7" t="s">
        <v>18</v>
      </c>
      <c r="I1435" s="9">
        <v>0.50000000000000011</v>
      </c>
      <c r="J1435" s="10">
        <v>6000</v>
      </c>
      <c r="K1435" s="11">
        <f t="shared" si="44"/>
        <v>3000.0000000000005</v>
      </c>
      <c r="L1435" s="11">
        <f t="shared" si="45"/>
        <v>1050</v>
      </c>
      <c r="M1435" s="12">
        <v>0.35</v>
      </c>
      <c r="P1435" s="13"/>
    </row>
    <row r="1436" spans="1:16" ht="15.75" customHeight="1" x14ac:dyDescent="0.25">
      <c r="A1436" s="1"/>
      <c r="B1436" s="7" t="s">
        <v>14</v>
      </c>
      <c r="C1436" s="7">
        <v>1185732</v>
      </c>
      <c r="D1436" s="8">
        <v>44509</v>
      </c>
      <c r="E1436" s="7" t="s">
        <v>46</v>
      </c>
      <c r="F1436" s="7" t="s">
        <v>47</v>
      </c>
      <c r="G1436" s="7" t="s">
        <v>65</v>
      </c>
      <c r="H1436" s="7" t="s">
        <v>19</v>
      </c>
      <c r="I1436" s="9">
        <v>0.50000000000000011</v>
      </c>
      <c r="J1436" s="10">
        <v>5450</v>
      </c>
      <c r="K1436" s="11">
        <f t="shared" si="44"/>
        <v>2725.0000000000005</v>
      </c>
      <c r="L1436" s="11">
        <f t="shared" si="45"/>
        <v>681.25000000000011</v>
      </c>
      <c r="M1436" s="12">
        <v>0.25</v>
      </c>
      <c r="P1436" s="13"/>
    </row>
    <row r="1437" spans="1:16" ht="15.75" customHeight="1" x14ac:dyDescent="0.25">
      <c r="A1437" s="1"/>
      <c r="B1437" s="7" t="s">
        <v>14</v>
      </c>
      <c r="C1437" s="7">
        <v>1185732</v>
      </c>
      <c r="D1437" s="8">
        <v>44509</v>
      </c>
      <c r="E1437" s="7" t="s">
        <v>46</v>
      </c>
      <c r="F1437" s="7" t="s">
        <v>47</v>
      </c>
      <c r="G1437" s="7" t="s">
        <v>65</v>
      </c>
      <c r="H1437" s="7" t="s">
        <v>20</v>
      </c>
      <c r="I1437" s="9">
        <v>0.50000000000000011</v>
      </c>
      <c r="J1437" s="10">
        <v>5750</v>
      </c>
      <c r="K1437" s="11">
        <f t="shared" si="44"/>
        <v>2875.0000000000005</v>
      </c>
      <c r="L1437" s="11">
        <f t="shared" si="45"/>
        <v>862.50000000000011</v>
      </c>
      <c r="M1437" s="12">
        <v>0.3</v>
      </c>
      <c r="P1437" s="13"/>
    </row>
    <row r="1438" spans="1:16" ht="15.75" customHeight="1" x14ac:dyDescent="0.25">
      <c r="A1438" s="1"/>
      <c r="B1438" s="7" t="s">
        <v>14</v>
      </c>
      <c r="C1438" s="7">
        <v>1185732</v>
      </c>
      <c r="D1438" s="8">
        <v>44509</v>
      </c>
      <c r="E1438" s="7" t="s">
        <v>46</v>
      </c>
      <c r="F1438" s="7" t="s">
        <v>47</v>
      </c>
      <c r="G1438" s="7" t="s">
        <v>65</v>
      </c>
      <c r="H1438" s="7" t="s">
        <v>21</v>
      </c>
      <c r="I1438" s="9">
        <v>0.65</v>
      </c>
      <c r="J1438" s="10">
        <v>5500</v>
      </c>
      <c r="K1438" s="11">
        <f t="shared" si="44"/>
        <v>3575</v>
      </c>
      <c r="L1438" s="11">
        <f t="shared" si="45"/>
        <v>1251.25</v>
      </c>
      <c r="M1438" s="12">
        <v>0.35</v>
      </c>
      <c r="P1438" s="13"/>
    </row>
    <row r="1439" spans="1:16" ht="15.75" customHeight="1" x14ac:dyDescent="0.25">
      <c r="A1439" s="1"/>
      <c r="B1439" s="7" t="s">
        <v>14</v>
      </c>
      <c r="C1439" s="7">
        <v>1185732</v>
      </c>
      <c r="D1439" s="8">
        <v>44509</v>
      </c>
      <c r="E1439" s="7" t="s">
        <v>46</v>
      </c>
      <c r="F1439" s="7" t="s">
        <v>47</v>
      </c>
      <c r="G1439" s="7" t="s">
        <v>65</v>
      </c>
      <c r="H1439" s="7" t="s">
        <v>22</v>
      </c>
      <c r="I1439" s="9">
        <v>0.7</v>
      </c>
      <c r="J1439" s="10">
        <v>6500</v>
      </c>
      <c r="K1439" s="11">
        <f t="shared" si="44"/>
        <v>4550</v>
      </c>
      <c r="L1439" s="11">
        <f t="shared" si="45"/>
        <v>2275</v>
      </c>
      <c r="M1439" s="12">
        <v>0.5</v>
      </c>
      <c r="P1439" s="13"/>
    </row>
    <row r="1440" spans="1:16" ht="15.75" customHeight="1" x14ac:dyDescent="0.25">
      <c r="A1440" s="1"/>
      <c r="B1440" s="7" t="s">
        <v>14</v>
      </c>
      <c r="C1440" s="7">
        <v>1185732</v>
      </c>
      <c r="D1440" s="8">
        <v>44538</v>
      </c>
      <c r="E1440" s="7" t="s">
        <v>46</v>
      </c>
      <c r="F1440" s="7" t="s">
        <v>47</v>
      </c>
      <c r="G1440" s="7" t="s">
        <v>65</v>
      </c>
      <c r="H1440" s="7" t="s">
        <v>17</v>
      </c>
      <c r="I1440" s="9">
        <v>0.65</v>
      </c>
      <c r="J1440" s="10">
        <v>8750</v>
      </c>
      <c r="K1440" s="11">
        <f t="shared" si="44"/>
        <v>5687.5</v>
      </c>
      <c r="L1440" s="11">
        <f t="shared" si="45"/>
        <v>2559.375</v>
      </c>
      <c r="M1440" s="12">
        <v>0.45</v>
      </c>
      <c r="P1440" s="13"/>
    </row>
    <row r="1441" spans="1:18" ht="15.75" customHeight="1" x14ac:dyDescent="0.25">
      <c r="A1441" s="1"/>
      <c r="B1441" s="7" t="s">
        <v>14</v>
      </c>
      <c r="C1441" s="7">
        <v>1185732</v>
      </c>
      <c r="D1441" s="8">
        <v>44538</v>
      </c>
      <c r="E1441" s="7" t="s">
        <v>46</v>
      </c>
      <c r="F1441" s="7" t="s">
        <v>47</v>
      </c>
      <c r="G1441" s="7" t="s">
        <v>65</v>
      </c>
      <c r="H1441" s="7" t="s">
        <v>18</v>
      </c>
      <c r="I1441" s="9">
        <v>0.55000000000000004</v>
      </c>
      <c r="J1441" s="10">
        <v>6750</v>
      </c>
      <c r="K1441" s="11">
        <f t="shared" si="44"/>
        <v>3712.5000000000005</v>
      </c>
      <c r="L1441" s="11">
        <f t="shared" si="45"/>
        <v>1299.375</v>
      </c>
      <c r="M1441" s="12">
        <v>0.35</v>
      </c>
      <c r="P1441" s="13"/>
    </row>
    <row r="1442" spans="1:18" ht="15.75" customHeight="1" x14ac:dyDescent="0.25">
      <c r="A1442" s="1"/>
      <c r="B1442" s="7" t="s">
        <v>14</v>
      </c>
      <c r="C1442" s="7">
        <v>1185732</v>
      </c>
      <c r="D1442" s="8">
        <v>44538</v>
      </c>
      <c r="E1442" s="7" t="s">
        <v>46</v>
      </c>
      <c r="F1442" s="7" t="s">
        <v>47</v>
      </c>
      <c r="G1442" s="7" t="s">
        <v>65</v>
      </c>
      <c r="H1442" s="7" t="s">
        <v>19</v>
      </c>
      <c r="I1442" s="9">
        <v>0.55000000000000004</v>
      </c>
      <c r="J1442" s="10">
        <v>6250</v>
      </c>
      <c r="K1442" s="11">
        <f t="shared" si="44"/>
        <v>3437.5000000000005</v>
      </c>
      <c r="L1442" s="11">
        <f t="shared" si="45"/>
        <v>859.37500000000011</v>
      </c>
      <c r="M1442" s="12">
        <v>0.25</v>
      </c>
      <c r="P1442" s="13"/>
    </row>
    <row r="1443" spans="1:18" ht="15.75" customHeight="1" x14ac:dyDescent="0.25">
      <c r="A1443" s="1"/>
      <c r="B1443" s="7" t="s">
        <v>14</v>
      </c>
      <c r="C1443" s="7">
        <v>1185732</v>
      </c>
      <c r="D1443" s="8">
        <v>44538</v>
      </c>
      <c r="E1443" s="7" t="s">
        <v>46</v>
      </c>
      <c r="F1443" s="7" t="s">
        <v>47</v>
      </c>
      <c r="G1443" s="7" t="s">
        <v>65</v>
      </c>
      <c r="H1443" s="7" t="s">
        <v>20</v>
      </c>
      <c r="I1443" s="9">
        <v>0.55000000000000004</v>
      </c>
      <c r="J1443" s="10">
        <v>5750</v>
      </c>
      <c r="K1443" s="11">
        <f t="shared" si="44"/>
        <v>3162.5000000000005</v>
      </c>
      <c r="L1443" s="11">
        <f t="shared" si="45"/>
        <v>948.75000000000011</v>
      </c>
      <c r="M1443" s="12">
        <v>0.3</v>
      </c>
      <c r="P1443" s="13"/>
    </row>
    <row r="1444" spans="1:18" ht="15.75" customHeight="1" x14ac:dyDescent="0.25">
      <c r="A1444" s="1"/>
      <c r="B1444" s="7" t="s">
        <v>14</v>
      </c>
      <c r="C1444" s="7">
        <v>1185732</v>
      </c>
      <c r="D1444" s="8">
        <v>44538</v>
      </c>
      <c r="E1444" s="7" t="s">
        <v>46</v>
      </c>
      <c r="F1444" s="7" t="s">
        <v>47</v>
      </c>
      <c r="G1444" s="7" t="s">
        <v>65</v>
      </c>
      <c r="H1444" s="7" t="s">
        <v>21</v>
      </c>
      <c r="I1444" s="9">
        <v>0.65</v>
      </c>
      <c r="J1444" s="10">
        <v>5750</v>
      </c>
      <c r="K1444" s="11">
        <f t="shared" si="44"/>
        <v>3737.5</v>
      </c>
      <c r="L1444" s="11">
        <f t="shared" si="45"/>
        <v>1308.125</v>
      </c>
      <c r="M1444" s="12">
        <v>0.35</v>
      </c>
      <c r="P1444" s="13"/>
    </row>
    <row r="1445" spans="1:18" ht="15.75" customHeight="1" x14ac:dyDescent="0.25">
      <c r="A1445" s="1"/>
      <c r="B1445" s="7" t="s">
        <v>14</v>
      </c>
      <c r="C1445" s="7">
        <v>1185732</v>
      </c>
      <c r="D1445" s="8">
        <v>44538</v>
      </c>
      <c r="E1445" s="7" t="s">
        <v>46</v>
      </c>
      <c r="F1445" s="7" t="s">
        <v>47</v>
      </c>
      <c r="G1445" s="7" t="s">
        <v>65</v>
      </c>
      <c r="H1445" s="7" t="s">
        <v>22</v>
      </c>
      <c r="I1445" s="9">
        <v>0.7</v>
      </c>
      <c r="J1445" s="10">
        <v>6750</v>
      </c>
      <c r="K1445" s="11">
        <f t="shared" si="44"/>
        <v>4725</v>
      </c>
      <c r="L1445" s="11">
        <f t="shared" si="45"/>
        <v>2362.5</v>
      </c>
      <c r="M1445" s="12">
        <v>0.5</v>
      </c>
      <c r="P1445" s="13"/>
    </row>
    <row r="1446" spans="1:18" ht="15.75" customHeight="1" x14ac:dyDescent="0.25">
      <c r="A1446" s="1" t="s">
        <v>39</v>
      </c>
      <c r="B1446" s="7" t="s">
        <v>14</v>
      </c>
      <c r="C1446" s="7">
        <v>1185732</v>
      </c>
      <c r="D1446" s="8">
        <v>44210</v>
      </c>
      <c r="E1446" s="7" t="s">
        <v>15</v>
      </c>
      <c r="F1446" s="7" t="s">
        <v>16</v>
      </c>
      <c r="G1446" s="7" t="s">
        <v>66</v>
      </c>
      <c r="H1446" s="7" t="s">
        <v>17</v>
      </c>
      <c r="I1446" s="9">
        <v>0.4</v>
      </c>
      <c r="J1446" s="10">
        <v>8000</v>
      </c>
      <c r="K1446" s="11">
        <f t="shared" si="44"/>
        <v>3200</v>
      </c>
      <c r="L1446" s="11">
        <f t="shared" si="45"/>
        <v>1600</v>
      </c>
      <c r="M1446" s="12">
        <v>0.5</v>
      </c>
      <c r="O1446" s="17"/>
      <c r="P1446" s="18"/>
      <c r="Q1446" s="13"/>
      <c r="R1446" s="14"/>
    </row>
    <row r="1447" spans="1:18" ht="15.75" customHeight="1" x14ac:dyDescent="0.25">
      <c r="A1447" s="1"/>
      <c r="B1447" s="7" t="s">
        <v>14</v>
      </c>
      <c r="C1447" s="7">
        <v>1185732</v>
      </c>
      <c r="D1447" s="8">
        <v>44210</v>
      </c>
      <c r="E1447" s="7" t="s">
        <v>15</v>
      </c>
      <c r="F1447" s="7" t="s">
        <v>16</v>
      </c>
      <c r="G1447" s="7" t="s">
        <v>66</v>
      </c>
      <c r="H1447" s="7" t="s">
        <v>18</v>
      </c>
      <c r="I1447" s="9">
        <v>0.4</v>
      </c>
      <c r="J1447" s="10">
        <v>6000</v>
      </c>
      <c r="K1447" s="11">
        <f t="shared" si="44"/>
        <v>2400</v>
      </c>
      <c r="L1447" s="11">
        <f t="shared" si="45"/>
        <v>720</v>
      </c>
      <c r="M1447" s="12">
        <v>0.3</v>
      </c>
      <c r="O1447" s="17"/>
      <c r="P1447" s="18"/>
      <c r="Q1447" s="13"/>
      <c r="R1447" s="14"/>
    </row>
    <row r="1448" spans="1:18" ht="15.75" customHeight="1" x14ac:dyDescent="0.25">
      <c r="A1448" s="1"/>
      <c r="B1448" s="7" t="s">
        <v>14</v>
      </c>
      <c r="C1448" s="7">
        <v>1185732</v>
      </c>
      <c r="D1448" s="8">
        <v>44210</v>
      </c>
      <c r="E1448" s="7" t="s">
        <v>15</v>
      </c>
      <c r="F1448" s="7" t="s">
        <v>16</v>
      </c>
      <c r="G1448" s="7" t="s">
        <v>66</v>
      </c>
      <c r="H1448" s="7" t="s">
        <v>19</v>
      </c>
      <c r="I1448" s="9">
        <v>0.30000000000000004</v>
      </c>
      <c r="J1448" s="10">
        <v>6000</v>
      </c>
      <c r="K1448" s="11">
        <f t="shared" si="44"/>
        <v>1800.0000000000002</v>
      </c>
      <c r="L1448" s="11">
        <f t="shared" si="45"/>
        <v>630</v>
      </c>
      <c r="M1448" s="12">
        <v>0.35</v>
      </c>
      <c r="O1448" s="17"/>
      <c r="P1448" s="18"/>
      <c r="Q1448" s="13"/>
      <c r="R1448" s="14"/>
    </row>
    <row r="1449" spans="1:18" ht="15.75" customHeight="1" x14ac:dyDescent="0.25">
      <c r="A1449" s="1"/>
      <c r="B1449" s="7" t="s">
        <v>14</v>
      </c>
      <c r="C1449" s="7">
        <v>1185732</v>
      </c>
      <c r="D1449" s="8">
        <v>44210</v>
      </c>
      <c r="E1449" s="7" t="s">
        <v>15</v>
      </c>
      <c r="F1449" s="7" t="s">
        <v>16</v>
      </c>
      <c r="G1449" s="7" t="s">
        <v>66</v>
      </c>
      <c r="H1449" s="7" t="s">
        <v>20</v>
      </c>
      <c r="I1449" s="9">
        <v>0.35</v>
      </c>
      <c r="J1449" s="10">
        <v>4500</v>
      </c>
      <c r="K1449" s="11">
        <f t="shared" si="44"/>
        <v>1575</v>
      </c>
      <c r="L1449" s="11">
        <f t="shared" si="45"/>
        <v>551.25</v>
      </c>
      <c r="M1449" s="12">
        <v>0.35</v>
      </c>
      <c r="O1449" s="17"/>
      <c r="P1449" s="18"/>
      <c r="Q1449" s="13"/>
      <c r="R1449" s="14"/>
    </row>
    <row r="1450" spans="1:18" ht="15.75" customHeight="1" x14ac:dyDescent="0.25">
      <c r="A1450" s="1"/>
      <c r="B1450" s="7" t="s">
        <v>14</v>
      </c>
      <c r="C1450" s="7">
        <v>1185732</v>
      </c>
      <c r="D1450" s="8">
        <v>44210</v>
      </c>
      <c r="E1450" s="7" t="s">
        <v>15</v>
      </c>
      <c r="F1450" s="7" t="s">
        <v>16</v>
      </c>
      <c r="G1450" s="7" t="s">
        <v>66</v>
      </c>
      <c r="H1450" s="7" t="s">
        <v>21</v>
      </c>
      <c r="I1450" s="9">
        <v>0.5</v>
      </c>
      <c r="J1450" s="10">
        <v>5000</v>
      </c>
      <c r="K1450" s="11">
        <f t="shared" si="44"/>
        <v>2500</v>
      </c>
      <c r="L1450" s="11">
        <f t="shared" si="45"/>
        <v>750</v>
      </c>
      <c r="M1450" s="12">
        <v>0.3</v>
      </c>
      <c r="O1450" s="17"/>
      <c r="P1450" s="18"/>
      <c r="Q1450" s="13"/>
      <c r="R1450" s="14"/>
    </row>
    <row r="1451" spans="1:18" ht="15.75" customHeight="1" x14ac:dyDescent="0.25">
      <c r="A1451" s="1"/>
      <c r="B1451" s="7" t="s">
        <v>14</v>
      </c>
      <c r="C1451" s="7">
        <v>1185732</v>
      </c>
      <c r="D1451" s="8">
        <v>44210</v>
      </c>
      <c r="E1451" s="7" t="s">
        <v>15</v>
      </c>
      <c r="F1451" s="7" t="s">
        <v>16</v>
      </c>
      <c r="G1451" s="7" t="s">
        <v>66</v>
      </c>
      <c r="H1451" s="7" t="s">
        <v>22</v>
      </c>
      <c r="I1451" s="9">
        <v>0.4</v>
      </c>
      <c r="J1451" s="10">
        <v>6000</v>
      </c>
      <c r="K1451" s="11">
        <f t="shared" si="44"/>
        <v>2400</v>
      </c>
      <c r="L1451" s="11">
        <f t="shared" si="45"/>
        <v>600</v>
      </c>
      <c r="M1451" s="12">
        <v>0.25</v>
      </c>
      <c r="O1451" s="17"/>
      <c r="P1451" s="18"/>
      <c r="Q1451" s="13"/>
      <c r="R1451" s="14"/>
    </row>
    <row r="1452" spans="1:18" ht="15.75" customHeight="1" x14ac:dyDescent="0.25">
      <c r="A1452" s="1"/>
      <c r="B1452" s="7" t="s">
        <v>14</v>
      </c>
      <c r="C1452" s="7">
        <v>1185732</v>
      </c>
      <c r="D1452" s="8">
        <v>44239</v>
      </c>
      <c r="E1452" s="7" t="s">
        <v>15</v>
      </c>
      <c r="F1452" s="7" t="s">
        <v>16</v>
      </c>
      <c r="G1452" s="7" t="s">
        <v>66</v>
      </c>
      <c r="H1452" s="7" t="s">
        <v>17</v>
      </c>
      <c r="I1452" s="9">
        <v>0.4</v>
      </c>
      <c r="J1452" s="10">
        <v>8500</v>
      </c>
      <c r="K1452" s="11">
        <f t="shared" si="44"/>
        <v>3400</v>
      </c>
      <c r="L1452" s="11">
        <f t="shared" si="45"/>
        <v>1700</v>
      </c>
      <c r="M1452" s="12">
        <v>0.5</v>
      </c>
      <c r="O1452" s="17"/>
      <c r="P1452" s="18"/>
      <c r="Q1452" s="13"/>
      <c r="R1452" s="14"/>
    </row>
    <row r="1453" spans="1:18" ht="15.75" customHeight="1" x14ac:dyDescent="0.25">
      <c r="A1453" s="1"/>
      <c r="B1453" s="7" t="s">
        <v>14</v>
      </c>
      <c r="C1453" s="7">
        <v>1185732</v>
      </c>
      <c r="D1453" s="8">
        <v>44239</v>
      </c>
      <c r="E1453" s="7" t="s">
        <v>15</v>
      </c>
      <c r="F1453" s="7" t="s">
        <v>16</v>
      </c>
      <c r="G1453" s="7" t="s">
        <v>66</v>
      </c>
      <c r="H1453" s="7" t="s">
        <v>18</v>
      </c>
      <c r="I1453" s="9">
        <v>0.4</v>
      </c>
      <c r="J1453" s="10">
        <v>5000</v>
      </c>
      <c r="K1453" s="11">
        <f t="shared" si="44"/>
        <v>2000</v>
      </c>
      <c r="L1453" s="11">
        <f t="shared" si="45"/>
        <v>600</v>
      </c>
      <c r="M1453" s="12">
        <v>0.3</v>
      </c>
      <c r="O1453" s="17"/>
      <c r="P1453" s="18"/>
      <c r="Q1453" s="13"/>
      <c r="R1453" s="14"/>
    </row>
    <row r="1454" spans="1:18" ht="15.75" customHeight="1" x14ac:dyDescent="0.25">
      <c r="A1454" s="1"/>
      <c r="B1454" s="7" t="s">
        <v>14</v>
      </c>
      <c r="C1454" s="7">
        <v>1185732</v>
      </c>
      <c r="D1454" s="8">
        <v>44239</v>
      </c>
      <c r="E1454" s="7" t="s">
        <v>15</v>
      </c>
      <c r="F1454" s="7" t="s">
        <v>16</v>
      </c>
      <c r="G1454" s="7" t="s">
        <v>66</v>
      </c>
      <c r="H1454" s="7" t="s">
        <v>19</v>
      </c>
      <c r="I1454" s="9">
        <v>0.30000000000000004</v>
      </c>
      <c r="J1454" s="10">
        <v>5500</v>
      </c>
      <c r="K1454" s="11">
        <f t="shared" si="44"/>
        <v>1650.0000000000002</v>
      </c>
      <c r="L1454" s="11">
        <f t="shared" si="45"/>
        <v>577.5</v>
      </c>
      <c r="M1454" s="12">
        <v>0.35</v>
      </c>
      <c r="O1454" s="17"/>
      <c r="P1454" s="18"/>
      <c r="Q1454" s="13"/>
      <c r="R1454" s="14"/>
    </row>
    <row r="1455" spans="1:18" ht="15.75" customHeight="1" x14ac:dyDescent="0.25">
      <c r="A1455" s="1"/>
      <c r="B1455" s="7" t="s">
        <v>14</v>
      </c>
      <c r="C1455" s="7">
        <v>1185732</v>
      </c>
      <c r="D1455" s="8">
        <v>44239</v>
      </c>
      <c r="E1455" s="7" t="s">
        <v>15</v>
      </c>
      <c r="F1455" s="7" t="s">
        <v>16</v>
      </c>
      <c r="G1455" s="7" t="s">
        <v>66</v>
      </c>
      <c r="H1455" s="7" t="s">
        <v>20</v>
      </c>
      <c r="I1455" s="9">
        <v>0.35</v>
      </c>
      <c r="J1455" s="10">
        <v>4250</v>
      </c>
      <c r="K1455" s="11">
        <f t="shared" si="44"/>
        <v>1487.5</v>
      </c>
      <c r="L1455" s="11">
        <f t="shared" si="45"/>
        <v>520.625</v>
      </c>
      <c r="M1455" s="12">
        <v>0.35</v>
      </c>
      <c r="O1455" s="17"/>
      <c r="P1455" s="18"/>
      <c r="Q1455" s="13"/>
      <c r="R1455" s="14"/>
    </row>
    <row r="1456" spans="1:18" ht="15.75" customHeight="1" x14ac:dyDescent="0.25">
      <c r="A1456" s="1"/>
      <c r="B1456" s="7" t="s">
        <v>14</v>
      </c>
      <c r="C1456" s="7">
        <v>1185732</v>
      </c>
      <c r="D1456" s="8">
        <v>44239</v>
      </c>
      <c r="E1456" s="7" t="s">
        <v>15</v>
      </c>
      <c r="F1456" s="7" t="s">
        <v>16</v>
      </c>
      <c r="G1456" s="7" t="s">
        <v>66</v>
      </c>
      <c r="H1456" s="7" t="s">
        <v>21</v>
      </c>
      <c r="I1456" s="9">
        <v>0.5</v>
      </c>
      <c r="J1456" s="10">
        <v>5000</v>
      </c>
      <c r="K1456" s="11">
        <f t="shared" si="44"/>
        <v>2500</v>
      </c>
      <c r="L1456" s="11">
        <f t="shared" si="45"/>
        <v>750</v>
      </c>
      <c r="M1456" s="12">
        <v>0.3</v>
      </c>
      <c r="O1456" s="17"/>
      <c r="P1456" s="18"/>
      <c r="Q1456" s="13"/>
      <c r="R1456" s="14"/>
    </row>
    <row r="1457" spans="1:18" ht="15.75" customHeight="1" x14ac:dyDescent="0.25">
      <c r="A1457" s="1"/>
      <c r="B1457" s="7" t="s">
        <v>14</v>
      </c>
      <c r="C1457" s="7">
        <v>1185732</v>
      </c>
      <c r="D1457" s="8">
        <v>44239</v>
      </c>
      <c r="E1457" s="7" t="s">
        <v>15</v>
      </c>
      <c r="F1457" s="7" t="s">
        <v>16</v>
      </c>
      <c r="G1457" s="7" t="s">
        <v>66</v>
      </c>
      <c r="H1457" s="7" t="s">
        <v>22</v>
      </c>
      <c r="I1457" s="9">
        <v>0.4</v>
      </c>
      <c r="J1457" s="10">
        <v>6000</v>
      </c>
      <c r="K1457" s="11">
        <f t="shared" si="44"/>
        <v>2400</v>
      </c>
      <c r="L1457" s="11">
        <f t="shared" si="45"/>
        <v>600</v>
      </c>
      <c r="M1457" s="12">
        <v>0.25</v>
      </c>
      <c r="O1457" s="17"/>
      <c r="P1457" s="18"/>
      <c r="Q1457" s="13"/>
      <c r="R1457" s="14"/>
    </row>
    <row r="1458" spans="1:18" ht="15.75" customHeight="1" x14ac:dyDescent="0.25">
      <c r="A1458" s="1"/>
      <c r="B1458" s="7" t="s">
        <v>14</v>
      </c>
      <c r="C1458" s="7">
        <v>1185732</v>
      </c>
      <c r="D1458" s="8">
        <v>44265</v>
      </c>
      <c r="E1458" s="7" t="s">
        <v>15</v>
      </c>
      <c r="F1458" s="7" t="s">
        <v>16</v>
      </c>
      <c r="G1458" s="7" t="s">
        <v>66</v>
      </c>
      <c r="H1458" s="7" t="s">
        <v>17</v>
      </c>
      <c r="I1458" s="9">
        <v>0.4</v>
      </c>
      <c r="J1458" s="10">
        <v>8200</v>
      </c>
      <c r="K1458" s="11">
        <f t="shared" si="44"/>
        <v>3280</v>
      </c>
      <c r="L1458" s="11">
        <f t="shared" si="45"/>
        <v>1640</v>
      </c>
      <c r="M1458" s="12">
        <v>0.5</v>
      </c>
      <c r="O1458" s="17"/>
      <c r="P1458" s="18"/>
      <c r="Q1458" s="13"/>
      <c r="R1458" s="14"/>
    </row>
    <row r="1459" spans="1:18" ht="15.75" customHeight="1" x14ac:dyDescent="0.25">
      <c r="A1459" s="1"/>
      <c r="B1459" s="7" t="s">
        <v>14</v>
      </c>
      <c r="C1459" s="7">
        <v>1185732</v>
      </c>
      <c r="D1459" s="8">
        <v>44265</v>
      </c>
      <c r="E1459" s="7" t="s">
        <v>15</v>
      </c>
      <c r="F1459" s="7" t="s">
        <v>16</v>
      </c>
      <c r="G1459" s="7" t="s">
        <v>66</v>
      </c>
      <c r="H1459" s="7" t="s">
        <v>18</v>
      </c>
      <c r="I1459" s="9">
        <v>0.4</v>
      </c>
      <c r="J1459" s="10">
        <v>5250</v>
      </c>
      <c r="K1459" s="11">
        <f t="shared" si="44"/>
        <v>2100</v>
      </c>
      <c r="L1459" s="11">
        <f t="shared" si="45"/>
        <v>630</v>
      </c>
      <c r="M1459" s="12">
        <v>0.3</v>
      </c>
      <c r="O1459" s="17"/>
      <c r="P1459" s="18"/>
      <c r="Q1459" s="13"/>
      <c r="R1459" s="14"/>
    </row>
    <row r="1460" spans="1:18" ht="15.75" customHeight="1" x14ac:dyDescent="0.25">
      <c r="A1460" s="1"/>
      <c r="B1460" s="7" t="s">
        <v>14</v>
      </c>
      <c r="C1460" s="7">
        <v>1185732</v>
      </c>
      <c r="D1460" s="8">
        <v>44265</v>
      </c>
      <c r="E1460" s="7" t="s">
        <v>15</v>
      </c>
      <c r="F1460" s="7" t="s">
        <v>16</v>
      </c>
      <c r="G1460" s="7" t="s">
        <v>66</v>
      </c>
      <c r="H1460" s="7" t="s">
        <v>19</v>
      </c>
      <c r="I1460" s="9">
        <v>0.30000000000000004</v>
      </c>
      <c r="J1460" s="10">
        <v>5500</v>
      </c>
      <c r="K1460" s="11">
        <f t="shared" si="44"/>
        <v>1650.0000000000002</v>
      </c>
      <c r="L1460" s="11">
        <f t="shared" si="45"/>
        <v>577.5</v>
      </c>
      <c r="M1460" s="12">
        <v>0.35</v>
      </c>
      <c r="O1460" s="17"/>
      <c r="P1460" s="18"/>
      <c r="Q1460" s="13"/>
      <c r="R1460" s="14"/>
    </row>
    <row r="1461" spans="1:18" ht="15.75" customHeight="1" x14ac:dyDescent="0.25">
      <c r="A1461" s="1"/>
      <c r="B1461" s="7" t="s">
        <v>14</v>
      </c>
      <c r="C1461" s="7">
        <v>1185732</v>
      </c>
      <c r="D1461" s="8">
        <v>44265</v>
      </c>
      <c r="E1461" s="7" t="s">
        <v>15</v>
      </c>
      <c r="F1461" s="7" t="s">
        <v>16</v>
      </c>
      <c r="G1461" s="7" t="s">
        <v>66</v>
      </c>
      <c r="H1461" s="7" t="s">
        <v>20</v>
      </c>
      <c r="I1461" s="9">
        <v>0.35</v>
      </c>
      <c r="J1461" s="10">
        <v>4000</v>
      </c>
      <c r="K1461" s="11">
        <f t="shared" si="44"/>
        <v>1400</v>
      </c>
      <c r="L1461" s="11">
        <f t="shared" si="45"/>
        <v>489.99999999999994</v>
      </c>
      <c r="M1461" s="12">
        <v>0.35</v>
      </c>
      <c r="O1461" s="17"/>
      <c r="P1461" s="18"/>
      <c r="Q1461" s="13"/>
      <c r="R1461" s="14"/>
    </row>
    <row r="1462" spans="1:18" ht="15.75" customHeight="1" x14ac:dyDescent="0.25">
      <c r="A1462" s="1"/>
      <c r="B1462" s="7" t="s">
        <v>14</v>
      </c>
      <c r="C1462" s="7">
        <v>1185732</v>
      </c>
      <c r="D1462" s="8">
        <v>44265</v>
      </c>
      <c r="E1462" s="7" t="s">
        <v>15</v>
      </c>
      <c r="F1462" s="7" t="s">
        <v>16</v>
      </c>
      <c r="G1462" s="7" t="s">
        <v>66</v>
      </c>
      <c r="H1462" s="7" t="s">
        <v>21</v>
      </c>
      <c r="I1462" s="9">
        <v>0.5</v>
      </c>
      <c r="J1462" s="10">
        <v>4500</v>
      </c>
      <c r="K1462" s="11">
        <f t="shared" si="44"/>
        <v>2250</v>
      </c>
      <c r="L1462" s="11">
        <f t="shared" si="45"/>
        <v>675</v>
      </c>
      <c r="M1462" s="12">
        <v>0.3</v>
      </c>
      <c r="O1462" s="17"/>
      <c r="P1462" s="18"/>
      <c r="Q1462" s="13"/>
      <c r="R1462" s="14"/>
    </row>
    <row r="1463" spans="1:18" ht="15.75" customHeight="1" x14ac:dyDescent="0.25">
      <c r="A1463" s="1"/>
      <c r="B1463" s="7" t="s">
        <v>14</v>
      </c>
      <c r="C1463" s="7">
        <v>1185732</v>
      </c>
      <c r="D1463" s="8">
        <v>44265</v>
      </c>
      <c r="E1463" s="7" t="s">
        <v>15</v>
      </c>
      <c r="F1463" s="7" t="s">
        <v>16</v>
      </c>
      <c r="G1463" s="7" t="s">
        <v>66</v>
      </c>
      <c r="H1463" s="7" t="s">
        <v>22</v>
      </c>
      <c r="I1463" s="9">
        <v>0.4</v>
      </c>
      <c r="J1463" s="10">
        <v>5500</v>
      </c>
      <c r="K1463" s="11">
        <f t="shared" si="44"/>
        <v>2200</v>
      </c>
      <c r="L1463" s="11">
        <f t="shared" si="45"/>
        <v>550</v>
      </c>
      <c r="M1463" s="12">
        <v>0.25</v>
      </c>
      <c r="O1463" s="17"/>
      <c r="P1463" s="18"/>
      <c r="Q1463" s="13"/>
      <c r="R1463" s="14"/>
    </row>
    <row r="1464" spans="1:18" ht="15.75" customHeight="1" x14ac:dyDescent="0.25">
      <c r="A1464" s="1"/>
      <c r="B1464" s="7" t="s">
        <v>14</v>
      </c>
      <c r="C1464" s="7">
        <v>1185732</v>
      </c>
      <c r="D1464" s="8">
        <v>44297</v>
      </c>
      <c r="E1464" s="7" t="s">
        <v>15</v>
      </c>
      <c r="F1464" s="7" t="s">
        <v>16</v>
      </c>
      <c r="G1464" s="7" t="s">
        <v>66</v>
      </c>
      <c r="H1464" s="7" t="s">
        <v>17</v>
      </c>
      <c r="I1464" s="9">
        <v>0.4</v>
      </c>
      <c r="J1464" s="10">
        <v>8000</v>
      </c>
      <c r="K1464" s="11">
        <f t="shared" si="44"/>
        <v>3200</v>
      </c>
      <c r="L1464" s="11">
        <f t="shared" si="45"/>
        <v>1600</v>
      </c>
      <c r="M1464" s="12">
        <v>0.5</v>
      </c>
      <c r="O1464" s="17"/>
      <c r="P1464" s="18"/>
      <c r="Q1464" s="13"/>
      <c r="R1464" s="14"/>
    </row>
    <row r="1465" spans="1:18" ht="15.75" customHeight="1" x14ac:dyDescent="0.25">
      <c r="A1465" s="1"/>
      <c r="B1465" s="7" t="s">
        <v>14</v>
      </c>
      <c r="C1465" s="7">
        <v>1185732</v>
      </c>
      <c r="D1465" s="8">
        <v>44297</v>
      </c>
      <c r="E1465" s="7" t="s">
        <v>15</v>
      </c>
      <c r="F1465" s="7" t="s">
        <v>16</v>
      </c>
      <c r="G1465" s="7" t="s">
        <v>66</v>
      </c>
      <c r="H1465" s="7" t="s">
        <v>18</v>
      </c>
      <c r="I1465" s="9">
        <v>0.4</v>
      </c>
      <c r="J1465" s="10">
        <v>5000</v>
      </c>
      <c r="K1465" s="11">
        <f t="shared" si="44"/>
        <v>2000</v>
      </c>
      <c r="L1465" s="11">
        <f t="shared" si="45"/>
        <v>600</v>
      </c>
      <c r="M1465" s="12">
        <v>0.3</v>
      </c>
      <c r="O1465" s="17"/>
      <c r="P1465" s="18"/>
      <c r="Q1465" s="13"/>
      <c r="R1465" s="14"/>
    </row>
    <row r="1466" spans="1:18" ht="15.75" customHeight="1" x14ac:dyDescent="0.25">
      <c r="A1466" s="1"/>
      <c r="B1466" s="7" t="s">
        <v>14</v>
      </c>
      <c r="C1466" s="7">
        <v>1185732</v>
      </c>
      <c r="D1466" s="8">
        <v>44297</v>
      </c>
      <c r="E1466" s="7" t="s">
        <v>15</v>
      </c>
      <c r="F1466" s="7" t="s">
        <v>16</v>
      </c>
      <c r="G1466" s="7" t="s">
        <v>66</v>
      </c>
      <c r="H1466" s="7" t="s">
        <v>19</v>
      </c>
      <c r="I1466" s="9">
        <v>0.30000000000000004</v>
      </c>
      <c r="J1466" s="10">
        <v>5000</v>
      </c>
      <c r="K1466" s="11">
        <f t="shared" si="44"/>
        <v>1500.0000000000002</v>
      </c>
      <c r="L1466" s="11">
        <f t="shared" si="45"/>
        <v>525</v>
      </c>
      <c r="M1466" s="12">
        <v>0.35</v>
      </c>
      <c r="O1466" s="17"/>
      <c r="P1466" s="18"/>
      <c r="Q1466" s="13"/>
      <c r="R1466" s="14"/>
    </row>
    <row r="1467" spans="1:18" ht="15.75" customHeight="1" x14ac:dyDescent="0.25">
      <c r="A1467" s="1"/>
      <c r="B1467" s="7" t="s">
        <v>14</v>
      </c>
      <c r="C1467" s="7">
        <v>1185732</v>
      </c>
      <c r="D1467" s="8">
        <v>44297</v>
      </c>
      <c r="E1467" s="7" t="s">
        <v>15</v>
      </c>
      <c r="F1467" s="7" t="s">
        <v>16</v>
      </c>
      <c r="G1467" s="7" t="s">
        <v>66</v>
      </c>
      <c r="H1467" s="7" t="s">
        <v>20</v>
      </c>
      <c r="I1467" s="9">
        <v>0.35</v>
      </c>
      <c r="J1467" s="10">
        <v>4250</v>
      </c>
      <c r="K1467" s="11">
        <f t="shared" si="44"/>
        <v>1487.5</v>
      </c>
      <c r="L1467" s="11">
        <f t="shared" si="45"/>
        <v>520.625</v>
      </c>
      <c r="M1467" s="12">
        <v>0.35</v>
      </c>
      <c r="O1467" s="17"/>
      <c r="P1467" s="18"/>
      <c r="Q1467" s="13"/>
      <c r="R1467" s="14"/>
    </row>
    <row r="1468" spans="1:18" ht="15.75" customHeight="1" x14ac:dyDescent="0.25">
      <c r="A1468" s="1"/>
      <c r="B1468" s="7" t="s">
        <v>14</v>
      </c>
      <c r="C1468" s="7">
        <v>1185732</v>
      </c>
      <c r="D1468" s="8">
        <v>44297</v>
      </c>
      <c r="E1468" s="7" t="s">
        <v>15</v>
      </c>
      <c r="F1468" s="7" t="s">
        <v>16</v>
      </c>
      <c r="G1468" s="7" t="s">
        <v>66</v>
      </c>
      <c r="H1468" s="7" t="s">
        <v>21</v>
      </c>
      <c r="I1468" s="9">
        <v>0.5</v>
      </c>
      <c r="J1468" s="10">
        <v>4250</v>
      </c>
      <c r="K1468" s="11">
        <f t="shared" si="44"/>
        <v>2125</v>
      </c>
      <c r="L1468" s="11">
        <f t="shared" si="45"/>
        <v>637.5</v>
      </c>
      <c r="M1468" s="12">
        <v>0.3</v>
      </c>
      <c r="O1468" s="17"/>
      <c r="P1468" s="18"/>
      <c r="Q1468" s="13"/>
      <c r="R1468" s="14"/>
    </row>
    <row r="1469" spans="1:18" ht="15.75" customHeight="1" x14ac:dyDescent="0.25">
      <c r="A1469" s="1"/>
      <c r="B1469" s="7" t="s">
        <v>14</v>
      </c>
      <c r="C1469" s="7">
        <v>1185732</v>
      </c>
      <c r="D1469" s="8">
        <v>44297</v>
      </c>
      <c r="E1469" s="7" t="s">
        <v>15</v>
      </c>
      <c r="F1469" s="7" t="s">
        <v>16</v>
      </c>
      <c r="G1469" s="7" t="s">
        <v>66</v>
      </c>
      <c r="H1469" s="7" t="s">
        <v>22</v>
      </c>
      <c r="I1469" s="9">
        <v>0.4</v>
      </c>
      <c r="J1469" s="10">
        <v>5500</v>
      </c>
      <c r="K1469" s="11">
        <f t="shared" si="44"/>
        <v>2200</v>
      </c>
      <c r="L1469" s="11">
        <f t="shared" si="45"/>
        <v>550</v>
      </c>
      <c r="M1469" s="12">
        <v>0.25</v>
      </c>
      <c r="O1469" s="17"/>
      <c r="P1469" s="18"/>
      <c r="Q1469" s="13"/>
      <c r="R1469" s="14"/>
    </row>
    <row r="1470" spans="1:18" ht="15.75" customHeight="1" x14ac:dyDescent="0.25">
      <c r="A1470" s="1"/>
      <c r="B1470" s="7" t="s">
        <v>14</v>
      </c>
      <c r="C1470" s="7">
        <v>1185732</v>
      </c>
      <c r="D1470" s="8">
        <v>44326</v>
      </c>
      <c r="E1470" s="7" t="s">
        <v>15</v>
      </c>
      <c r="F1470" s="7" t="s">
        <v>16</v>
      </c>
      <c r="G1470" s="7" t="s">
        <v>66</v>
      </c>
      <c r="H1470" s="7" t="s">
        <v>17</v>
      </c>
      <c r="I1470" s="9">
        <v>0.5</v>
      </c>
      <c r="J1470" s="10">
        <v>8200</v>
      </c>
      <c r="K1470" s="11">
        <f t="shared" si="44"/>
        <v>4100</v>
      </c>
      <c r="L1470" s="11">
        <f t="shared" si="45"/>
        <v>2050</v>
      </c>
      <c r="M1470" s="12">
        <v>0.5</v>
      </c>
      <c r="O1470" s="17"/>
      <c r="P1470" s="18"/>
      <c r="Q1470" s="13"/>
      <c r="R1470" s="14"/>
    </row>
    <row r="1471" spans="1:18" ht="15.75" customHeight="1" x14ac:dyDescent="0.25">
      <c r="A1471" s="1"/>
      <c r="B1471" s="7" t="s">
        <v>14</v>
      </c>
      <c r="C1471" s="7">
        <v>1185732</v>
      </c>
      <c r="D1471" s="8">
        <v>44326</v>
      </c>
      <c r="E1471" s="7" t="s">
        <v>15</v>
      </c>
      <c r="F1471" s="7" t="s">
        <v>16</v>
      </c>
      <c r="G1471" s="7" t="s">
        <v>66</v>
      </c>
      <c r="H1471" s="7" t="s">
        <v>18</v>
      </c>
      <c r="I1471" s="9">
        <v>0.45000000000000007</v>
      </c>
      <c r="J1471" s="10">
        <v>5250</v>
      </c>
      <c r="K1471" s="11">
        <f t="shared" si="44"/>
        <v>2362.5000000000005</v>
      </c>
      <c r="L1471" s="11">
        <f t="shared" si="45"/>
        <v>708.75000000000011</v>
      </c>
      <c r="M1471" s="12">
        <v>0.3</v>
      </c>
      <c r="O1471" s="17"/>
      <c r="P1471" s="18"/>
      <c r="Q1471" s="13"/>
      <c r="R1471" s="14"/>
    </row>
    <row r="1472" spans="1:18" ht="15.75" customHeight="1" x14ac:dyDescent="0.25">
      <c r="A1472" s="1"/>
      <c r="B1472" s="7" t="s">
        <v>14</v>
      </c>
      <c r="C1472" s="7">
        <v>1185732</v>
      </c>
      <c r="D1472" s="8">
        <v>44326</v>
      </c>
      <c r="E1472" s="7" t="s">
        <v>15</v>
      </c>
      <c r="F1472" s="7" t="s">
        <v>16</v>
      </c>
      <c r="G1472" s="7" t="s">
        <v>66</v>
      </c>
      <c r="H1472" s="7" t="s">
        <v>19</v>
      </c>
      <c r="I1472" s="9">
        <v>0.4</v>
      </c>
      <c r="J1472" s="10">
        <v>5000</v>
      </c>
      <c r="K1472" s="11">
        <f t="shared" si="44"/>
        <v>2000</v>
      </c>
      <c r="L1472" s="11">
        <f t="shared" si="45"/>
        <v>700</v>
      </c>
      <c r="M1472" s="12">
        <v>0.35</v>
      </c>
      <c r="O1472" s="17"/>
      <c r="P1472" s="18"/>
      <c r="Q1472" s="13"/>
      <c r="R1472" s="14"/>
    </row>
    <row r="1473" spans="1:18" ht="15.75" customHeight="1" x14ac:dyDescent="0.25">
      <c r="A1473" s="1"/>
      <c r="B1473" s="7" t="s">
        <v>14</v>
      </c>
      <c r="C1473" s="7">
        <v>1185732</v>
      </c>
      <c r="D1473" s="8">
        <v>44326</v>
      </c>
      <c r="E1473" s="7" t="s">
        <v>15</v>
      </c>
      <c r="F1473" s="7" t="s">
        <v>16</v>
      </c>
      <c r="G1473" s="7" t="s">
        <v>66</v>
      </c>
      <c r="H1473" s="7" t="s">
        <v>20</v>
      </c>
      <c r="I1473" s="9">
        <v>0.4</v>
      </c>
      <c r="J1473" s="10">
        <v>4500</v>
      </c>
      <c r="K1473" s="11">
        <f t="shared" si="44"/>
        <v>1800</v>
      </c>
      <c r="L1473" s="11">
        <f t="shared" si="45"/>
        <v>630</v>
      </c>
      <c r="M1473" s="12">
        <v>0.35</v>
      </c>
      <c r="O1473" s="17"/>
      <c r="P1473" s="18"/>
      <c r="Q1473" s="13"/>
      <c r="R1473" s="14"/>
    </row>
    <row r="1474" spans="1:18" ht="15.75" customHeight="1" x14ac:dyDescent="0.25">
      <c r="A1474" s="1"/>
      <c r="B1474" s="7" t="s">
        <v>14</v>
      </c>
      <c r="C1474" s="7">
        <v>1185732</v>
      </c>
      <c r="D1474" s="8">
        <v>44326</v>
      </c>
      <c r="E1474" s="7" t="s">
        <v>15</v>
      </c>
      <c r="F1474" s="7" t="s">
        <v>16</v>
      </c>
      <c r="G1474" s="7" t="s">
        <v>66</v>
      </c>
      <c r="H1474" s="7" t="s">
        <v>21</v>
      </c>
      <c r="I1474" s="9">
        <v>0.5</v>
      </c>
      <c r="J1474" s="10">
        <v>4750</v>
      </c>
      <c r="K1474" s="11">
        <f t="shared" si="44"/>
        <v>2375</v>
      </c>
      <c r="L1474" s="11">
        <f t="shared" si="45"/>
        <v>712.5</v>
      </c>
      <c r="M1474" s="12">
        <v>0.3</v>
      </c>
      <c r="O1474" s="17"/>
      <c r="P1474" s="18"/>
      <c r="Q1474" s="13"/>
      <c r="R1474" s="14"/>
    </row>
    <row r="1475" spans="1:18" ht="15.75" customHeight="1" x14ac:dyDescent="0.25">
      <c r="A1475" s="1"/>
      <c r="B1475" s="7" t="s">
        <v>14</v>
      </c>
      <c r="C1475" s="7">
        <v>1185732</v>
      </c>
      <c r="D1475" s="8">
        <v>44326</v>
      </c>
      <c r="E1475" s="7" t="s">
        <v>15</v>
      </c>
      <c r="F1475" s="7" t="s">
        <v>16</v>
      </c>
      <c r="G1475" s="7" t="s">
        <v>66</v>
      </c>
      <c r="H1475" s="7" t="s">
        <v>22</v>
      </c>
      <c r="I1475" s="9">
        <v>0.55000000000000004</v>
      </c>
      <c r="J1475" s="10">
        <v>6000</v>
      </c>
      <c r="K1475" s="11">
        <f t="shared" si="44"/>
        <v>3300.0000000000005</v>
      </c>
      <c r="L1475" s="11">
        <f t="shared" si="45"/>
        <v>825.00000000000011</v>
      </c>
      <c r="M1475" s="12">
        <v>0.25</v>
      </c>
      <c r="O1475" s="17"/>
      <c r="P1475" s="18"/>
      <c r="Q1475" s="13"/>
      <c r="R1475" s="14"/>
    </row>
    <row r="1476" spans="1:18" ht="15.75" customHeight="1" x14ac:dyDescent="0.25">
      <c r="A1476" s="1"/>
      <c r="B1476" s="7" t="s">
        <v>14</v>
      </c>
      <c r="C1476" s="7">
        <v>1185732</v>
      </c>
      <c r="D1476" s="8">
        <v>44359</v>
      </c>
      <c r="E1476" s="7" t="s">
        <v>15</v>
      </c>
      <c r="F1476" s="7" t="s">
        <v>16</v>
      </c>
      <c r="G1476" s="7" t="s">
        <v>66</v>
      </c>
      <c r="H1476" s="7" t="s">
        <v>17</v>
      </c>
      <c r="I1476" s="9">
        <v>0.5</v>
      </c>
      <c r="J1476" s="10">
        <v>8500</v>
      </c>
      <c r="K1476" s="11">
        <f t="shared" si="44"/>
        <v>4250</v>
      </c>
      <c r="L1476" s="11">
        <f t="shared" si="45"/>
        <v>2125</v>
      </c>
      <c r="M1476" s="12">
        <v>0.5</v>
      </c>
      <c r="O1476" s="17"/>
      <c r="P1476" s="18"/>
      <c r="Q1476" s="13"/>
      <c r="R1476" s="14"/>
    </row>
    <row r="1477" spans="1:18" ht="15.75" customHeight="1" x14ac:dyDescent="0.25">
      <c r="A1477" s="1"/>
      <c r="B1477" s="7" t="s">
        <v>14</v>
      </c>
      <c r="C1477" s="7">
        <v>1185732</v>
      </c>
      <c r="D1477" s="8">
        <v>44359</v>
      </c>
      <c r="E1477" s="7" t="s">
        <v>15</v>
      </c>
      <c r="F1477" s="7" t="s">
        <v>16</v>
      </c>
      <c r="G1477" s="7" t="s">
        <v>66</v>
      </c>
      <c r="H1477" s="7" t="s">
        <v>18</v>
      </c>
      <c r="I1477" s="9">
        <v>0.45000000000000007</v>
      </c>
      <c r="J1477" s="10">
        <v>6000</v>
      </c>
      <c r="K1477" s="11">
        <f t="shared" si="44"/>
        <v>2700.0000000000005</v>
      </c>
      <c r="L1477" s="11">
        <f t="shared" si="45"/>
        <v>810.00000000000011</v>
      </c>
      <c r="M1477" s="12">
        <v>0.3</v>
      </c>
      <c r="O1477" s="17"/>
      <c r="P1477" s="18"/>
      <c r="Q1477" s="13"/>
      <c r="R1477" s="14"/>
    </row>
    <row r="1478" spans="1:18" ht="15.75" customHeight="1" x14ac:dyDescent="0.25">
      <c r="A1478" s="1"/>
      <c r="B1478" s="7" t="s">
        <v>14</v>
      </c>
      <c r="C1478" s="7">
        <v>1185732</v>
      </c>
      <c r="D1478" s="8">
        <v>44359</v>
      </c>
      <c r="E1478" s="7" t="s">
        <v>15</v>
      </c>
      <c r="F1478" s="7" t="s">
        <v>16</v>
      </c>
      <c r="G1478" s="7" t="s">
        <v>66</v>
      </c>
      <c r="H1478" s="7" t="s">
        <v>19</v>
      </c>
      <c r="I1478" s="9">
        <v>0.4</v>
      </c>
      <c r="J1478" s="10">
        <v>5250</v>
      </c>
      <c r="K1478" s="11">
        <f t="shared" ref="K1478:K1541" si="46">I1478*J1478</f>
        <v>2100</v>
      </c>
      <c r="L1478" s="11">
        <f t="shared" ref="L1478:L1541" si="47">K1478*M1478</f>
        <v>735</v>
      </c>
      <c r="M1478" s="12">
        <v>0.35</v>
      </c>
      <c r="O1478" s="17"/>
      <c r="P1478" s="18"/>
      <c r="Q1478" s="13"/>
      <c r="R1478" s="14"/>
    </row>
    <row r="1479" spans="1:18" ht="15.75" customHeight="1" x14ac:dyDescent="0.25">
      <c r="A1479" s="1"/>
      <c r="B1479" s="7" t="s">
        <v>14</v>
      </c>
      <c r="C1479" s="7">
        <v>1185732</v>
      </c>
      <c r="D1479" s="8">
        <v>44359</v>
      </c>
      <c r="E1479" s="7" t="s">
        <v>15</v>
      </c>
      <c r="F1479" s="7" t="s">
        <v>16</v>
      </c>
      <c r="G1479" s="7" t="s">
        <v>66</v>
      </c>
      <c r="H1479" s="7" t="s">
        <v>20</v>
      </c>
      <c r="I1479" s="9">
        <v>0.4</v>
      </c>
      <c r="J1479" s="10">
        <v>5000</v>
      </c>
      <c r="K1479" s="11">
        <f t="shared" si="46"/>
        <v>2000</v>
      </c>
      <c r="L1479" s="11">
        <f t="shared" si="47"/>
        <v>700</v>
      </c>
      <c r="M1479" s="12">
        <v>0.35</v>
      </c>
      <c r="O1479" s="17"/>
      <c r="P1479" s="18"/>
      <c r="Q1479" s="13"/>
      <c r="R1479" s="14"/>
    </row>
    <row r="1480" spans="1:18" ht="15.75" customHeight="1" x14ac:dyDescent="0.25">
      <c r="A1480" s="1"/>
      <c r="B1480" s="7" t="s">
        <v>14</v>
      </c>
      <c r="C1480" s="7">
        <v>1185732</v>
      </c>
      <c r="D1480" s="8">
        <v>44359</v>
      </c>
      <c r="E1480" s="7" t="s">
        <v>15</v>
      </c>
      <c r="F1480" s="7" t="s">
        <v>16</v>
      </c>
      <c r="G1480" s="7" t="s">
        <v>66</v>
      </c>
      <c r="H1480" s="7" t="s">
        <v>21</v>
      </c>
      <c r="I1480" s="9">
        <v>0.5</v>
      </c>
      <c r="J1480" s="10">
        <v>5000</v>
      </c>
      <c r="K1480" s="11">
        <f t="shared" si="46"/>
        <v>2500</v>
      </c>
      <c r="L1480" s="11">
        <f t="shared" si="47"/>
        <v>750</v>
      </c>
      <c r="M1480" s="12">
        <v>0.3</v>
      </c>
      <c r="O1480" s="17"/>
      <c r="P1480" s="18"/>
      <c r="Q1480" s="13"/>
      <c r="R1480" s="14"/>
    </row>
    <row r="1481" spans="1:18" ht="15.75" customHeight="1" x14ac:dyDescent="0.25">
      <c r="A1481" s="1"/>
      <c r="B1481" s="7" t="s">
        <v>14</v>
      </c>
      <c r="C1481" s="7">
        <v>1185732</v>
      </c>
      <c r="D1481" s="8">
        <v>44359</v>
      </c>
      <c r="E1481" s="7" t="s">
        <v>15</v>
      </c>
      <c r="F1481" s="7" t="s">
        <v>16</v>
      </c>
      <c r="G1481" s="7" t="s">
        <v>66</v>
      </c>
      <c r="H1481" s="7" t="s">
        <v>22</v>
      </c>
      <c r="I1481" s="9">
        <v>0.55000000000000004</v>
      </c>
      <c r="J1481" s="10">
        <v>6500</v>
      </c>
      <c r="K1481" s="11">
        <f t="shared" si="46"/>
        <v>3575.0000000000005</v>
      </c>
      <c r="L1481" s="11">
        <f t="shared" si="47"/>
        <v>893.75000000000011</v>
      </c>
      <c r="M1481" s="12">
        <v>0.25</v>
      </c>
      <c r="O1481" s="17"/>
      <c r="P1481" s="18"/>
      <c r="Q1481" s="13"/>
      <c r="R1481" s="14"/>
    </row>
    <row r="1482" spans="1:18" ht="15.75" customHeight="1" x14ac:dyDescent="0.25">
      <c r="A1482" s="1"/>
      <c r="B1482" s="7" t="s">
        <v>14</v>
      </c>
      <c r="C1482" s="7">
        <v>1185732</v>
      </c>
      <c r="D1482" s="8">
        <v>44387</v>
      </c>
      <c r="E1482" s="7" t="s">
        <v>15</v>
      </c>
      <c r="F1482" s="7" t="s">
        <v>16</v>
      </c>
      <c r="G1482" s="7" t="s">
        <v>66</v>
      </c>
      <c r="H1482" s="7" t="s">
        <v>17</v>
      </c>
      <c r="I1482" s="9">
        <v>0.5</v>
      </c>
      <c r="J1482" s="10">
        <v>8750</v>
      </c>
      <c r="K1482" s="11">
        <f t="shared" si="46"/>
        <v>4375</v>
      </c>
      <c r="L1482" s="11">
        <f t="shared" si="47"/>
        <v>2187.5</v>
      </c>
      <c r="M1482" s="12">
        <v>0.5</v>
      </c>
      <c r="O1482" s="17"/>
      <c r="P1482" s="18"/>
      <c r="Q1482" s="13"/>
      <c r="R1482" s="14"/>
    </row>
    <row r="1483" spans="1:18" ht="15.75" customHeight="1" x14ac:dyDescent="0.25">
      <c r="A1483" s="1"/>
      <c r="B1483" s="7" t="s">
        <v>14</v>
      </c>
      <c r="C1483" s="7">
        <v>1185732</v>
      </c>
      <c r="D1483" s="8">
        <v>44387</v>
      </c>
      <c r="E1483" s="7" t="s">
        <v>15</v>
      </c>
      <c r="F1483" s="7" t="s">
        <v>16</v>
      </c>
      <c r="G1483" s="7" t="s">
        <v>66</v>
      </c>
      <c r="H1483" s="7" t="s">
        <v>18</v>
      </c>
      <c r="I1483" s="9">
        <v>0.45000000000000007</v>
      </c>
      <c r="J1483" s="10">
        <v>6250</v>
      </c>
      <c r="K1483" s="11">
        <f t="shared" si="46"/>
        <v>2812.5000000000005</v>
      </c>
      <c r="L1483" s="11">
        <f t="shared" si="47"/>
        <v>843.75000000000011</v>
      </c>
      <c r="M1483" s="12">
        <v>0.3</v>
      </c>
      <c r="O1483" s="17"/>
      <c r="P1483" s="18"/>
      <c r="Q1483" s="13"/>
      <c r="R1483" s="14"/>
    </row>
    <row r="1484" spans="1:18" ht="15.75" customHeight="1" x14ac:dyDescent="0.25">
      <c r="A1484" s="1"/>
      <c r="B1484" s="7" t="s">
        <v>14</v>
      </c>
      <c r="C1484" s="7">
        <v>1185732</v>
      </c>
      <c r="D1484" s="8">
        <v>44387</v>
      </c>
      <c r="E1484" s="7" t="s">
        <v>15</v>
      </c>
      <c r="F1484" s="7" t="s">
        <v>16</v>
      </c>
      <c r="G1484" s="7" t="s">
        <v>66</v>
      </c>
      <c r="H1484" s="7" t="s">
        <v>19</v>
      </c>
      <c r="I1484" s="9">
        <v>0.4</v>
      </c>
      <c r="J1484" s="10">
        <v>5500</v>
      </c>
      <c r="K1484" s="11">
        <f t="shared" si="46"/>
        <v>2200</v>
      </c>
      <c r="L1484" s="11">
        <f t="shared" si="47"/>
        <v>770</v>
      </c>
      <c r="M1484" s="12">
        <v>0.35</v>
      </c>
      <c r="O1484" s="17"/>
      <c r="P1484" s="18"/>
      <c r="Q1484" s="13"/>
      <c r="R1484" s="14"/>
    </row>
    <row r="1485" spans="1:18" ht="15.75" customHeight="1" x14ac:dyDescent="0.25">
      <c r="A1485" s="1"/>
      <c r="B1485" s="7" t="s">
        <v>14</v>
      </c>
      <c r="C1485" s="7">
        <v>1185732</v>
      </c>
      <c r="D1485" s="8">
        <v>44387</v>
      </c>
      <c r="E1485" s="7" t="s">
        <v>15</v>
      </c>
      <c r="F1485" s="7" t="s">
        <v>16</v>
      </c>
      <c r="G1485" s="7" t="s">
        <v>66</v>
      </c>
      <c r="H1485" s="7" t="s">
        <v>20</v>
      </c>
      <c r="I1485" s="9">
        <v>0.4</v>
      </c>
      <c r="J1485" s="10">
        <v>5000</v>
      </c>
      <c r="K1485" s="11">
        <f t="shared" si="46"/>
        <v>2000</v>
      </c>
      <c r="L1485" s="11">
        <f t="shared" si="47"/>
        <v>700</v>
      </c>
      <c r="M1485" s="12">
        <v>0.35</v>
      </c>
      <c r="O1485" s="17"/>
      <c r="P1485" s="18"/>
      <c r="Q1485" s="13"/>
      <c r="R1485" s="14"/>
    </row>
    <row r="1486" spans="1:18" ht="15.75" customHeight="1" x14ac:dyDescent="0.25">
      <c r="A1486" s="1"/>
      <c r="B1486" s="7" t="s">
        <v>14</v>
      </c>
      <c r="C1486" s="7">
        <v>1185732</v>
      </c>
      <c r="D1486" s="8">
        <v>44387</v>
      </c>
      <c r="E1486" s="7" t="s">
        <v>15</v>
      </c>
      <c r="F1486" s="7" t="s">
        <v>16</v>
      </c>
      <c r="G1486" s="7" t="s">
        <v>66</v>
      </c>
      <c r="H1486" s="7" t="s">
        <v>21</v>
      </c>
      <c r="I1486" s="9">
        <v>0.5</v>
      </c>
      <c r="J1486" s="10">
        <v>5250</v>
      </c>
      <c r="K1486" s="11">
        <f t="shared" si="46"/>
        <v>2625</v>
      </c>
      <c r="L1486" s="11">
        <f t="shared" si="47"/>
        <v>787.5</v>
      </c>
      <c r="M1486" s="12">
        <v>0.3</v>
      </c>
      <c r="O1486" s="17"/>
      <c r="P1486" s="18"/>
      <c r="Q1486" s="13"/>
      <c r="R1486" s="14"/>
    </row>
    <row r="1487" spans="1:18" ht="15.75" customHeight="1" x14ac:dyDescent="0.25">
      <c r="A1487" s="1"/>
      <c r="B1487" s="7" t="s">
        <v>14</v>
      </c>
      <c r="C1487" s="7">
        <v>1185732</v>
      </c>
      <c r="D1487" s="8">
        <v>44387</v>
      </c>
      <c r="E1487" s="7" t="s">
        <v>15</v>
      </c>
      <c r="F1487" s="7" t="s">
        <v>16</v>
      </c>
      <c r="G1487" s="7" t="s">
        <v>66</v>
      </c>
      <c r="H1487" s="7" t="s">
        <v>22</v>
      </c>
      <c r="I1487" s="9">
        <v>0.55000000000000004</v>
      </c>
      <c r="J1487" s="10">
        <v>7000</v>
      </c>
      <c r="K1487" s="11">
        <f t="shared" si="46"/>
        <v>3850.0000000000005</v>
      </c>
      <c r="L1487" s="11">
        <f t="shared" si="47"/>
        <v>962.50000000000011</v>
      </c>
      <c r="M1487" s="12">
        <v>0.25</v>
      </c>
      <c r="O1487" s="17"/>
      <c r="P1487" s="18"/>
      <c r="Q1487" s="13"/>
      <c r="R1487" s="14"/>
    </row>
    <row r="1488" spans="1:18" ht="15.75" customHeight="1" x14ac:dyDescent="0.25">
      <c r="A1488" s="1"/>
      <c r="B1488" s="7" t="s">
        <v>14</v>
      </c>
      <c r="C1488" s="7">
        <v>1185732</v>
      </c>
      <c r="D1488" s="8">
        <v>44419</v>
      </c>
      <c r="E1488" s="7" t="s">
        <v>15</v>
      </c>
      <c r="F1488" s="7" t="s">
        <v>16</v>
      </c>
      <c r="G1488" s="7" t="s">
        <v>66</v>
      </c>
      <c r="H1488" s="7" t="s">
        <v>17</v>
      </c>
      <c r="I1488" s="9">
        <v>0.5</v>
      </c>
      <c r="J1488" s="10">
        <v>8500</v>
      </c>
      <c r="K1488" s="11">
        <f t="shared" si="46"/>
        <v>4250</v>
      </c>
      <c r="L1488" s="11">
        <f t="shared" si="47"/>
        <v>2125</v>
      </c>
      <c r="M1488" s="12">
        <v>0.5</v>
      </c>
      <c r="O1488" s="17"/>
      <c r="P1488" s="18"/>
      <c r="Q1488" s="13"/>
      <c r="R1488" s="14"/>
    </row>
    <row r="1489" spans="1:18" ht="15.75" customHeight="1" x14ac:dyDescent="0.25">
      <c r="A1489" s="1"/>
      <c r="B1489" s="7" t="s">
        <v>14</v>
      </c>
      <c r="C1489" s="7">
        <v>1185732</v>
      </c>
      <c r="D1489" s="8">
        <v>44419</v>
      </c>
      <c r="E1489" s="7" t="s">
        <v>15</v>
      </c>
      <c r="F1489" s="7" t="s">
        <v>16</v>
      </c>
      <c r="G1489" s="7" t="s">
        <v>66</v>
      </c>
      <c r="H1489" s="7" t="s">
        <v>18</v>
      </c>
      <c r="I1489" s="9">
        <v>0.45000000000000007</v>
      </c>
      <c r="J1489" s="10">
        <v>6250</v>
      </c>
      <c r="K1489" s="11">
        <f t="shared" si="46"/>
        <v>2812.5000000000005</v>
      </c>
      <c r="L1489" s="11">
        <f t="shared" si="47"/>
        <v>843.75000000000011</v>
      </c>
      <c r="M1489" s="12">
        <v>0.3</v>
      </c>
      <c r="O1489" s="17"/>
      <c r="P1489" s="18"/>
      <c r="Q1489" s="13"/>
      <c r="R1489" s="14"/>
    </row>
    <row r="1490" spans="1:18" ht="15.75" customHeight="1" x14ac:dyDescent="0.25">
      <c r="A1490" s="1"/>
      <c r="B1490" s="7" t="s">
        <v>14</v>
      </c>
      <c r="C1490" s="7">
        <v>1185732</v>
      </c>
      <c r="D1490" s="8">
        <v>44419</v>
      </c>
      <c r="E1490" s="7" t="s">
        <v>15</v>
      </c>
      <c r="F1490" s="7" t="s">
        <v>16</v>
      </c>
      <c r="G1490" s="7" t="s">
        <v>66</v>
      </c>
      <c r="H1490" s="7" t="s">
        <v>19</v>
      </c>
      <c r="I1490" s="9">
        <v>0.4</v>
      </c>
      <c r="J1490" s="10">
        <v>5500</v>
      </c>
      <c r="K1490" s="11">
        <f t="shared" si="46"/>
        <v>2200</v>
      </c>
      <c r="L1490" s="11">
        <f t="shared" si="47"/>
        <v>770</v>
      </c>
      <c r="M1490" s="12">
        <v>0.35</v>
      </c>
      <c r="O1490" s="17"/>
      <c r="P1490" s="18"/>
      <c r="Q1490" s="13"/>
      <c r="R1490" s="14"/>
    </row>
    <row r="1491" spans="1:18" ht="15.75" customHeight="1" x14ac:dyDescent="0.25">
      <c r="A1491" s="1"/>
      <c r="B1491" s="7" t="s">
        <v>14</v>
      </c>
      <c r="C1491" s="7">
        <v>1185732</v>
      </c>
      <c r="D1491" s="8">
        <v>44419</v>
      </c>
      <c r="E1491" s="7" t="s">
        <v>15</v>
      </c>
      <c r="F1491" s="7" t="s">
        <v>16</v>
      </c>
      <c r="G1491" s="7" t="s">
        <v>66</v>
      </c>
      <c r="H1491" s="7" t="s">
        <v>20</v>
      </c>
      <c r="I1491" s="9">
        <v>0.4</v>
      </c>
      <c r="J1491" s="10">
        <v>5250</v>
      </c>
      <c r="K1491" s="11">
        <f t="shared" si="46"/>
        <v>2100</v>
      </c>
      <c r="L1491" s="11">
        <f t="shared" si="47"/>
        <v>735</v>
      </c>
      <c r="M1491" s="12">
        <v>0.35</v>
      </c>
      <c r="O1491" s="17"/>
      <c r="P1491" s="18"/>
      <c r="Q1491" s="13"/>
      <c r="R1491" s="14"/>
    </row>
    <row r="1492" spans="1:18" ht="15.75" customHeight="1" x14ac:dyDescent="0.25">
      <c r="A1492" s="1"/>
      <c r="B1492" s="7" t="s">
        <v>14</v>
      </c>
      <c r="C1492" s="7">
        <v>1185732</v>
      </c>
      <c r="D1492" s="8">
        <v>44419</v>
      </c>
      <c r="E1492" s="7" t="s">
        <v>15</v>
      </c>
      <c r="F1492" s="7" t="s">
        <v>16</v>
      </c>
      <c r="G1492" s="7" t="s">
        <v>66</v>
      </c>
      <c r="H1492" s="7" t="s">
        <v>21</v>
      </c>
      <c r="I1492" s="9">
        <v>0.5</v>
      </c>
      <c r="J1492" s="10">
        <v>5000</v>
      </c>
      <c r="K1492" s="11">
        <f t="shared" si="46"/>
        <v>2500</v>
      </c>
      <c r="L1492" s="11">
        <f t="shared" si="47"/>
        <v>750</v>
      </c>
      <c r="M1492" s="12">
        <v>0.3</v>
      </c>
      <c r="O1492" s="17"/>
      <c r="P1492" s="18"/>
      <c r="Q1492" s="13"/>
      <c r="R1492" s="14"/>
    </row>
    <row r="1493" spans="1:18" ht="15.75" customHeight="1" x14ac:dyDescent="0.25">
      <c r="A1493" s="1"/>
      <c r="B1493" s="7" t="s">
        <v>14</v>
      </c>
      <c r="C1493" s="7">
        <v>1185732</v>
      </c>
      <c r="D1493" s="8">
        <v>44419</v>
      </c>
      <c r="E1493" s="7" t="s">
        <v>15</v>
      </c>
      <c r="F1493" s="7" t="s">
        <v>16</v>
      </c>
      <c r="G1493" s="7" t="s">
        <v>66</v>
      </c>
      <c r="H1493" s="7" t="s">
        <v>22</v>
      </c>
      <c r="I1493" s="9">
        <v>0.55000000000000004</v>
      </c>
      <c r="J1493" s="10">
        <v>6750</v>
      </c>
      <c r="K1493" s="11">
        <f t="shared" si="46"/>
        <v>3712.5000000000005</v>
      </c>
      <c r="L1493" s="11">
        <f t="shared" si="47"/>
        <v>928.12500000000011</v>
      </c>
      <c r="M1493" s="12">
        <v>0.25</v>
      </c>
      <c r="O1493" s="17"/>
      <c r="P1493" s="18"/>
      <c r="Q1493" s="13"/>
      <c r="R1493" s="14"/>
    </row>
    <row r="1494" spans="1:18" ht="15.75" customHeight="1" x14ac:dyDescent="0.25">
      <c r="A1494" s="1"/>
      <c r="B1494" s="7" t="s">
        <v>14</v>
      </c>
      <c r="C1494" s="7">
        <v>1185732</v>
      </c>
      <c r="D1494" s="8">
        <v>44449</v>
      </c>
      <c r="E1494" s="7" t="s">
        <v>15</v>
      </c>
      <c r="F1494" s="7" t="s">
        <v>16</v>
      </c>
      <c r="G1494" s="7" t="s">
        <v>66</v>
      </c>
      <c r="H1494" s="7" t="s">
        <v>17</v>
      </c>
      <c r="I1494" s="9">
        <v>0.5</v>
      </c>
      <c r="J1494" s="10">
        <v>8000</v>
      </c>
      <c r="K1494" s="11">
        <f t="shared" si="46"/>
        <v>4000</v>
      </c>
      <c r="L1494" s="11">
        <f t="shared" si="47"/>
        <v>2000</v>
      </c>
      <c r="M1494" s="12">
        <v>0.5</v>
      </c>
      <c r="O1494" s="17"/>
      <c r="P1494" s="18"/>
      <c r="Q1494" s="13"/>
      <c r="R1494" s="14"/>
    </row>
    <row r="1495" spans="1:18" ht="15.75" customHeight="1" x14ac:dyDescent="0.25">
      <c r="A1495" s="1"/>
      <c r="B1495" s="7" t="s">
        <v>14</v>
      </c>
      <c r="C1495" s="7">
        <v>1185732</v>
      </c>
      <c r="D1495" s="8">
        <v>44449</v>
      </c>
      <c r="E1495" s="7" t="s">
        <v>15</v>
      </c>
      <c r="F1495" s="7" t="s">
        <v>16</v>
      </c>
      <c r="G1495" s="7" t="s">
        <v>66</v>
      </c>
      <c r="H1495" s="7" t="s">
        <v>18</v>
      </c>
      <c r="I1495" s="9">
        <v>0.45000000000000007</v>
      </c>
      <c r="J1495" s="10">
        <v>6000</v>
      </c>
      <c r="K1495" s="11">
        <f t="shared" si="46"/>
        <v>2700.0000000000005</v>
      </c>
      <c r="L1495" s="11">
        <f t="shared" si="47"/>
        <v>810.00000000000011</v>
      </c>
      <c r="M1495" s="12">
        <v>0.3</v>
      </c>
      <c r="O1495" s="17"/>
      <c r="P1495" s="18"/>
      <c r="Q1495" s="13"/>
      <c r="R1495" s="14"/>
    </row>
    <row r="1496" spans="1:18" ht="15.75" customHeight="1" x14ac:dyDescent="0.25">
      <c r="A1496" s="1"/>
      <c r="B1496" s="7" t="s">
        <v>14</v>
      </c>
      <c r="C1496" s="7">
        <v>1185732</v>
      </c>
      <c r="D1496" s="8">
        <v>44449</v>
      </c>
      <c r="E1496" s="7" t="s">
        <v>15</v>
      </c>
      <c r="F1496" s="7" t="s">
        <v>16</v>
      </c>
      <c r="G1496" s="7" t="s">
        <v>66</v>
      </c>
      <c r="H1496" s="7" t="s">
        <v>19</v>
      </c>
      <c r="I1496" s="9">
        <v>0.4</v>
      </c>
      <c r="J1496" s="10">
        <v>5250</v>
      </c>
      <c r="K1496" s="11">
        <f t="shared" si="46"/>
        <v>2100</v>
      </c>
      <c r="L1496" s="11">
        <f t="shared" si="47"/>
        <v>735</v>
      </c>
      <c r="M1496" s="12">
        <v>0.35</v>
      </c>
      <c r="O1496" s="17"/>
      <c r="P1496" s="18"/>
      <c r="Q1496" s="13"/>
      <c r="R1496" s="14"/>
    </row>
    <row r="1497" spans="1:18" ht="15.75" customHeight="1" x14ac:dyDescent="0.25">
      <c r="A1497" s="1"/>
      <c r="B1497" s="7" t="s">
        <v>14</v>
      </c>
      <c r="C1497" s="7">
        <v>1185732</v>
      </c>
      <c r="D1497" s="8">
        <v>44449</v>
      </c>
      <c r="E1497" s="7" t="s">
        <v>15</v>
      </c>
      <c r="F1497" s="7" t="s">
        <v>16</v>
      </c>
      <c r="G1497" s="7" t="s">
        <v>66</v>
      </c>
      <c r="H1497" s="7" t="s">
        <v>20</v>
      </c>
      <c r="I1497" s="9">
        <v>0.4</v>
      </c>
      <c r="J1497" s="10">
        <v>5000</v>
      </c>
      <c r="K1497" s="11">
        <f t="shared" si="46"/>
        <v>2000</v>
      </c>
      <c r="L1497" s="11">
        <f t="shared" si="47"/>
        <v>700</v>
      </c>
      <c r="M1497" s="12">
        <v>0.35</v>
      </c>
      <c r="O1497" s="17"/>
      <c r="P1497" s="18"/>
      <c r="Q1497" s="13"/>
      <c r="R1497" s="14"/>
    </row>
    <row r="1498" spans="1:18" ht="15.75" customHeight="1" x14ac:dyDescent="0.25">
      <c r="A1498" s="1"/>
      <c r="B1498" s="7" t="s">
        <v>14</v>
      </c>
      <c r="C1498" s="7">
        <v>1185732</v>
      </c>
      <c r="D1498" s="8">
        <v>44449</v>
      </c>
      <c r="E1498" s="7" t="s">
        <v>15</v>
      </c>
      <c r="F1498" s="7" t="s">
        <v>16</v>
      </c>
      <c r="G1498" s="7" t="s">
        <v>66</v>
      </c>
      <c r="H1498" s="7" t="s">
        <v>21</v>
      </c>
      <c r="I1498" s="9">
        <v>0.5</v>
      </c>
      <c r="J1498" s="10">
        <v>5000</v>
      </c>
      <c r="K1498" s="11">
        <f t="shared" si="46"/>
        <v>2500</v>
      </c>
      <c r="L1498" s="11">
        <f t="shared" si="47"/>
        <v>750</v>
      </c>
      <c r="M1498" s="12">
        <v>0.3</v>
      </c>
      <c r="O1498" s="17"/>
      <c r="P1498" s="18"/>
      <c r="Q1498" s="13"/>
      <c r="R1498" s="14"/>
    </row>
    <row r="1499" spans="1:18" ht="15.75" customHeight="1" x14ac:dyDescent="0.25">
      <c r="A1499" s="1"/>
      <c r="B1499" s="7" t="s">
        <v>14</v>
      </c>
      <c r="C1499" s="7">
        <v>1185732</v>
      </c>
      <c r="D1499" s="8">
        <v>44449</v>
      </c>
      <c r="E1499" s="7" t="s">
        <v>15</v>
      </c>
      <c r="F1499" s="7" t="s">
        <v>16</v>
      </c>
      <c r="G1499" s="7" t="s">
        <v>66</v>
      </c>
      <c r="H1499" s="7" t="s">
        <v>22</v>
      </c>
      <c r="I1499" s="9">
        <v>0.55000000000000004</v>
      </c>
      <c r="J1499" s="10">
        <v>6000</v>
      </c>
      <c r="K1499" s="11">
        <f t="shared" si="46"/>
        <v>3300.0000000000005</v>
      </c>
      <c r="L1499" s="11">
        <f t="shared" si="47"/>
        <v>825.00000000000011</v>
      </c>
      <c r="M1499" s="12">
        <v>0.25</v>
      </c>
      <c r="O1499" s="17"/>
      <c r="P1499" s="18"/>
      <c r="Q1499" s="13"/>
      <c r="R1499" s="14"/>
    </row>
    <row r="1500" spans="1:18" ht="15.75" customHeight="1" x14ac:dyDescent="0.25">
      <c r="A1500" s="1"/>
      <c r="B1500" s="7" t="s">
        <v>14</v>
      </c>
      <c r="C1500" s="7">
        <v>1185732</v>
      </c>
      <c r="D1500" s="8">
        <v>44481</v>
      </c>
      <c r="E1500" s="7" t="s">
        <v>15</v>
      </c>
      <c r="F1500" s="7" t="s">
        <v>16</v>
      </c>
      <c r="G1500" s="7" t="s">
        <v>66</v>
      </c>
      <c r="H1500" s="7" t="s">
        <v>17</v>
      </c>
      <c r="I1500" s="9">
        <v>0.55000000000000004</v>
      </c>
      <c r="J1500" s="10">
        <v>7750</v>
      </c>
      <c r="K1500" s="11">
        <f t="shared" si="46"/>
        <v>4262.5</v>
      </c>
      <c r="L1500" s="11">
        <f t="shared" si="47"/>
        <v>2131.25</v>
      </c>
      <c r="M1500" s="12">
        <v>0.5</v>
      </c>
      <c r="O1500" s="17"/>
      <c r="P1500" s="18"/>
      <c r="Q1500" s="13"/>
      <c r="R1500" s="14"/>
    </row>
    <row r="1501" spans="1:18" ht="15.75" customHeight="1" x14ac:dyDescent="0.25">
      <c r="A1501" s="1"/>
      <c r="B1501" s="7" t="s">
        <v>14</v>
      </c>
      <c r="C1501" s="7">
        <v>1185732</v>
      </c>
      <c r="D1501" s="8">
        <v>44481</v>
      </c>
      <c r="E1501" s="7" t="s">
        <v>15</v>
      </c>
      <c r="F1501" s="7" t="s">
        <v>16</v>
      </c>
      <c r="G1501" s="7" t="s">
        <v>66</v>
      </c>
      <c r="H1501" s="7" t="s">
        <v>18</v>
      </c>
      <c r="I1501" s="9">
        <v>0.45000000000000007</v>
      </c>
      <c r="J1501" s="10">
        <v>6000</v>
      </c>
      <c r="K1501" s="11">
        <f t="shared" si="46"/>
        <v>2700.0000000000005</v>
      </c>
      <c r="L1501" s="11">
        <f t="shared" si="47"/>
        <v>810.00000000000011</v>
      </c>
      <c r="M1501" s="12">
        <v>0.3</v>
      </c>
      <c r="O1501" s="17"/>
      <c r="P1501" s="18"/>
      <c r="Q1501" s="13"/>
      <c r="R1501" s="14"/>
    </row>
    <row r="1502" spans="1:18" ht="15.75" customHeight="1" x14ac:dyDescent="0.25">
      <c r="A1502" s="1"/>
      <c r="B1502" s="7" t="s">
        <v>14</v>
      </c>
      <c r="C1502" s="7">
        <v>1185732</v>
      </c>
      <c r="D1502" s="8">
        <v>44481</v>
      </c>
      <c r="E1502" s="7" t="s">
        <v>15</v>
      </c>
      <c r="F1502" s="7" t="s">
        <v>16</v>
      </c>
      <c r="G1502" s="7" t="s">
        <v>66</v>
      </c>
      <c r="H1502" s="7" t="s">
        <v>19</v>
      </c>
      <c r="I1502" s="9">
        <v>0.45000000000000007</v>
      </c>
      <c r="J1502" s="10">
        <v>5000</v>
      </c>
      <c r="K1502" s="11">
        <f t="shared" si="46"/>
        <v>2250.0000000000005</v>
      </c>
      <c r="L1502" s="11">
        <f t="shared" si="47"/>
        <v>787.50000000000011</v>
      </c>
      <c r="M1502" s="12">
        <v>0.35</v>
      </c>
      <c r="O1502" s="17"/>
      <c r="P1502" s="18"/>
      <c r="Q1502" s="13"/>
      <c r="R1502" s="14"/>
    </row>
    <row r="1503" spans="1:18" ht="15.75" customHeight="1" x14ac:dyDescent="0.25">
      <c r="A1503" s="1"/>
      <c r="B1503" s="7" t="s">
        <v>14</v>
      </c>
      <c r="C1503" s="7">
        <v>1185732</v>
      </c>
      <c r="D1503" s="8">
        <v>44481</v>
      </c>
      <c r="E1503" s="7" t="s">
        <v>15</v>
      </c>
      <c r="F1503" s="7" t="s">
        <v>16</v>
      </c>
      <c r="G1503" s="7" t="s">
        <v>66</v>
      </c>
      <c r="H1503" s="7" t="s">
        <v>20</v>
      </c>
      <c r="I1503" s="9">
        <v>0.45000000000000007</v>
      </c>
      <c r="J1503" s="10">
        <v>4750</v>
      </c>
      <c r="K1503" s="11">
        <f t="shared" si="46"/>
        <v>2137.5000000000005</v>
      </c>
      <c r="L1503" s="11">
        <f t="shared" si="47"/>
        <v>748.12500000000011</v>
      </c>
      <c r="M1503" s="12">
        <v>0.35</v>
      </c>
      <c r="O1503" s="17"/>
      <c r="P1503" s="18"/>
      <c r="Q1503" s="13"/>
      <c r="R1503" s="14"/>
    </row>
    <row r="1504" spans="1:18" ht="15.75" customHeight="1" x14ac:dyDescent="0.25">
      <c r="A1504" s="1"/>
      <c r="B1504" s="7" t="s">
        <v>14</v>
      </c>
      <c r="C1504" s="7">
        <v>1185732</v>
      </c>
      <c r="D1504" s="8">
        <v>44481</v>
      </c>
      <c r="E1504" s="7" t="s">
        <v>15</v>
      </c>
      <c r="F1504" s="7" t="s">
        <v>16</v>
      </c>
      <c r="G1504" s="7" t="s">
        <v>66</v>
      </c>
      <c r="H1504" s="7" t="s">
        <v>21</v>
      </c>
      <c r="I1504" s="9">
        <v>0.55000000000000004</v>
      </c>
      <c r="J1504" s="10">
        <v>4750</v>
      </c>
      <c r="K1504" s="11">
        <f t="shared" si="46"/>
        <v>2612.5</v>
      </c>
      <c r="L1504" s="11">
        <f t="shared" si="47"/>
        <v>783.75</v>
      </c>
      <c r="M1504" s="12">
        <v>0.3</v>
      </c>
      <c r="O1504" s="17"/>
      <c r="P1504" s="18"/>
      <c r="Q1504" s="13"/>
      <c r="R1504" s="14"/>
    </row>
    <row r="1505" spans="1:18" ht="15.75" customHeight="1" x14ac:dyDescent="0.25">
      <c r="A1505" s="1"/>
      <c r="B1505" s="7" t="s">
        <v>14</v>
      </c>
      <c r="C1505" s="7">
        <v>1185732</v>
      </c>
      <c r="D1505" s="8">
        <v>44481</v>
      </c>
      <c r="E1505" s="7" t="s">
        <v>15</v>
      </c>
      <c r="F1505" s="7" t="s">
        <v>16</v>
      </c>
      <c r="G1505" s="7" t="s">
        <v>66</v>
      </c>
      <c r="H1505" s="7" t="s">
        <v>22</v>
      </c>
      <c r="I1505" s="9">
        <v>0.6</v>
      </c>
      <c r="J1505" s="10">
        <v>6000</v>
      </c>
      <c r="K1505" s="11">
        <f t="shared" si="46"/>
        <v>3600</v>
      </c>
      <c r="L1505" s="11">
        <f t="shared" si="47"/>
        <v>900</v>
      </c>
      <c r="M1505" s="12">
        <v>0.25</v>
      </c>
      <c r="O1505" s="17"/>
      <c r="P1505" s="18"/>
      <c r="Q1505" s="13"/>
      <c r="R1505" s="14"/>
    </row>
    <row r="1506" spans="1:18" ht="15.75" customHeight="1" x14ac:dyDescent="0.25">
      <c r="A1506" s="1"/>
      <c r="B1506" s="7" t="s">
        <v>14</v>
      </c>
      <c r="C1506" s="7">
        <v>1185732</v>
      </c>
      <c r="D1506" s="8">
        <v>44511</v>
      </c>
      <c r="E1506" s="7" t="s">
        <v>15</v>
      </c>
      <c r="F1506" s="7" t="s">
        <v>16</v>
      </c>
      <c r="G1506" s="7" t="s">
        <v>66</v>
      </c>
      <c r="H1506" s="7" t="s">
        <v>17</v>
      </c>
      <c r="I1506" s="9">
        <v>0.55000000000000004</v>
      </c>
      <c r="J1506" s="10">
        <v>7500</v>
      </c>
      <c r="K1506" s="11">
        <f t="shared" si="46"/>
        <v>4125</v>
      </c>
      <c r="L1506" s="11">
        <f t="shared" si="47"/>
        <v>2062.5</v>
      </c>
      <c r="M1506" s="12">
        <v>0.5</v>
      </c>
      <c r="O1506" s="17"/>
      <c r="P1506" s="18"/>
      <c r="Q1506" s="13"/>
      <c r="R1506" s="14"/>
    </row>
    <row r="1507" spans="1:18" ht="15.75" customHeight="1" x14ac:dyDescent="0.25">
      <c r="A1507" s="1"/>
      <c r="B1507" s="7" t="s">
        <v>14</v>
      </c>
      <c r="C1507" s="7">
        <v>1185732</v>
      </c>
      <c r="D1507" s="8">
        <v>44511</v>
      </c>
      <c r="E1507" s="7" t="s">
        <v>15</v>
      </c>
      <c r="F1507" s="7" t="s">
        <v>16</v>
      </c>
      <c r="G1507" s="7" t="s">
        <v>66</v>
      </c>
      <c r="H1507" s="7" t="s">
        <v>18</v>
      </c>
      <c r="I1507" s="9">
        <v>0.45000000000000007</v>
      </c>
      <c r="J1507" s="10">
        <v>5750</v>
      </c>
      <c r="K1507" s="11">
        <f t="shared" si="46"/>
        <v>2587.5000000000005</v>
      </c>
      <c r="L1507" s="11">
        <f t="shared" si="47"/>
        <v>776.25000000000011</v>
      </c>
      <c r="M1507" s="12">
        <v>0.3</v>
      </c>
      <c r="O1507" s="17"/>
      <c r="P1507" s="18"/>
      <c r="Q1507" s="13"/>
      <c r="R1507" s="14"/>
    </row>
    <row r="1508" spans="1:18" ht="15.75" customHeight="1" x14ac:dyDescent="0.25">
      <c r="A1508" s="1"/>
      <c r="B1508" s="7" t="s">
        <v>14</v>
      </c>
      <c r="C1508" s="7">
        <v>1185732</v>
      </c>
      <c r="D1508" s="8">
        <v>44511</v>
      </c>
      <c r="E1508" s="7" t="s">
        <v>15</v>
      </c>
      <c r="F1508" s="7" t="s">
        <v>16</v>
      </c>
      <c r="G1508" s="7" t="s">
        <v>66</v>
      </c>
      <c r="H1508" s="7" t="s">
        <v>19</v>
      </c>
      <c r="I1508" s="9">
        <v>0.45000000000000007</v>
      </c>
      <c r="J1508" s="10">
        <v>5200</v>
      </c>
      <c r="K1508" s="11">
        <f t="shared" si="46"/>
        <v>2340.0000000000005</v>
      </c>
      <c r="L1508" s="11">
        <f t="shared" si="47"/>
        <v>819.00000000000011</v>
      </c>
      <c r="M1508" s="12">
        <v>0.35</v>
      </c>
      <c r="O1508" s="17"/>
      <c r="P1508" s="18"/>
      <c r="Q1508" s="13"/>
      <c r="R1508" s="14"/>
    </row>
    <row r="1509" spans="1:18" ht="15.75" customHeight="1" x14ac:dyDescent="0.25">
      <c r="A1509" s="1"/>
      <c r="B1509" s="7" t="s">
        <v>14</v>
      </c>
      <c r="C1509" s="7">
        <v>1185732</v>
      </c>
      <c r="D1509" s="8">
        <v>44511</v>
      </c>
      <c r="E1509" s="7" t="s">
        <v>15</v>
      </c>
      <c r="F1509" s="7" t="s">
        <v>16</v>
      </c>
      <c r="G1509" s="7" t="s">
        <v>66</v>
      </c>
      <c r="H1509" s="7" t="s">
        <v>20</v>
      </c>
      <c r="I1509" s="9">
        <v>0.45000000000000007</v>
      </c>
      <c r="J1509" s="10">
        <v>5000</v>
      </c>
      <c r="K1509" s="11">
        <f t="shared" si="46"/>
        <v>2250.0000000000005</v>
      </c>
      <c r="L1509" s="11">
        <f t="shared" si="47"/>
        <v>787.50000000000011</v>
      </c>
      <c r="M1509" s="12">
        <v>0.35</v>
      </c>
      <c r="O1509" s="17"/>
      <c r="P1509" s="18"/>
      <c r="Q1509" s="13"/>
      <c r="R1509" s="14"/>
    </row>
    <row r="1510" spans="1:18" ht="15.75" customHeight="1" x14ac:dyDescent="0.25">
      <c r="A1510" s="1"/>
      <c r="B1510" s="7" t="s">
        <v>14</v>
      </c>
      <c r="C1510" s="7">
        <v>1185732</v>
      </c>
      <c r="D1510" s="8">
        <v>44511</v>
      </c>
      <c r="E1510" s="7" t="s">
        <v>15</v>
      </c>
      <c r="F1510" s="7" t="s">
        <v>16</v>
      </c>
      <c r="G1510" s="7" t="s">
        <v>66</v>
      </c>
      <c r="H1510" s="7" t="s">
        <v>21</v>
      </c>
      <c r="I1510" s="9">
        <v>0.55000000000000004</v>
      </c>
      <c r="J1510" s="10">
        <v>4750</v>
      </c>
      <c r="K1510" s="11">
        <f t="shared" si="46"/>
        <v>2612.5</v>
      </c>
      <c r="L1510" s="11">
        <f t="shared" si="47"/>
        <v>783.75</v>
      </c>
      <c r="M1510" s="12">
        <v>0.3</v>
      </c>
      <c r="O1510" s="17"/>
      <c r="P1510" s="18"/>
      <c r="Q1510" s="13"/>
      <c r="R1510" s="14"/>
    </row>
    <row r="1511" spans="1:18" ht="15.75" customHeight="1" x14ac:dyDescent="0.25">
      <c r="A1511" s="1"/>
      <c r="B1511" s="7" t="s">
        <v>14</v>
      </c>
      <c r="C1511" s="7">
        <v>1185732</v>
      </c>
      <c r="D1511" s="8">
        <v>44511</v>
      </c>
      <c r="E1511" s="7" t="s">
        <v>15</v>
      </c>
      <c r="F1511" s="7" t="s">
        <v>16</v>
      </c>
      <c r="G1511" s="7" t="s">
        <v>66</v>
      </c>
      <c r="H1511" s="7" t="s">
        <v>22</v>
      </c>
      <c r="I1511" s="9">
        <v>0.6</v>
      </c>
      <c r="J1511" s="10">
        <v>5750</v>
      </c>
      <c r="K1511" s="11">
        <f t="shared" si="46"/>
        <v>3450</v>
      </c>
      <c r="L1511" s="11">
        <f t="shared" si="47"/>
        <v>862.5</v>
      </c>
      <c r="M1511" s="12">
        <v>0.25</v>
      </c>
      <c r="O1511" s="17"/>
      <c r="P1511" s="18"/>
      <c r="Q1511" s="13"/>
      <c r="R1511" s="14"/>
    </row>
    <row r="1512" spans="1:18" ht="15.75" customHeight="1" x14ac:dyDescent="0.25">
      <c r="A1512" s="1"/>
      <c r="B1512" s="7" t="s">
        <v>14</v>
      </c>
      <c r="C1512" s="7">
        <v>1185732</v>
      </c>
      <c r="D1512" s="8">
        <v>44540</v>
      </c>
      <c r="E1512" s="7" t="s">
        <v>15</v>
      </c>
      <c r="F1512" s="7" t="s">
        <v>16</v>
      </c>
      <c r="G1512" s="7" t="s">
        <v>66</v>
      </c>
      <c r="H1512" s="7" t="s">
        <v>17</v>
      </c>
      <c r="I1512" s="9">
        <v>0.55000000000000004</v>
      </c>
      <c r="J1512" s="10">
        <v>8000</v>
      </c>
      <c r="K1512" s="11">
        <f t="shared" si="46"/>
        <v>4400</v>
      </c>
      <c r="L1512" s="11">
        <f t="shared" si="47"/>
        <v>2200</v>
      </c>
      <c r="M1512" s="12">
        <v>0.5</v>
      </c>
      <c r="O1512" s="17"/>
      <c r="P1512" s="18"/>
      <c r="Q1512" s="13"/>
      <c r="R1512" s="14"/>
    </row>
    <row r="1513" spans="1:18" ht="15.75" customHeight="1" x14ac:dyDescent="0.25">
      <c r="A1513" s="1"/>
      <c r="B1513" s="7" t="s">
        <v>14</v>
      </c>
      <c r="C1513" s="7">
        <v>1185732</v>
      </c>
      <c r="D1513" s="8">
        <v>44540</v>
      </c>
      <c r="E1513" s="7" t="s">
        <v>15</v>
      </c>
      <c r="F1513" s="7" t="s">
        <v>16</v>
      </c>
      <c r="G1513" s="7" t="s">
        <v>66</v>
      </c>
      <c r="H1513" s="7" t="s">
        <v>18</v>
      </c>
      <c r="I1513" s="9">
        <v>0.45000000000000007</v>
      </c>
      <c r="J1513" s="10">
        <v>6000</v>
      </c>
      <c r="K1513" s="11">
        <f t="shared" si="46"/>
        <v>2700.0000000000005</v>
      </c>
      <c r="L1513" s="11">
        <f t="shared" si="47"/>
        <v>810.00000000000011</v>
      </c>
      <c r="M1513" s="12">
        <v>0.3</v>
      </c>
      <c r="O1513" s="17"/>
      <c r="P1513" s="18"/>
      <c r="Q1513" s="13"/>
      <c r="R1513" s="14"/>
    </row>
    <row r="1514" spans="1:18" ht="15.75" customHeight="1" x14ac:dyDescent="0.25">
      <c r="A1514" s="1"/>
      <c r="B1514" s="7" t="s">
        <v>14</v>
      </c>
      <c r="C1514" s="7">
        <v>1185732</v>
      </c>
      <c r="D1514" s="8">
        <v>44540</v>
      </c>
      <c r="E1514" s="7" t="s">
        <v>15</v>
      </c>
      <c r="F1514" s="7" t="s">
        <v>16</v>
      </c>
      <c r="G1514" s="7" t="s">
        <v>66</v>
      </c>
      <c r="H1514" s="7" t="s">
        <v>19</v>
      </c>
      <c r="I1514" s="9">
        <v>0.45000000000000007</v>
      </c>
      <c r="J1514" s="10">
        <v>5500</v>
      </c>
      <c r="K1514" s="11">
        <f t="shared" si="46"/>
        <v>2475.0000000000005</v>
      </c>
      <c r="L1514" s="11">
        <f t="shared" si="47"/>
        <v>866.25000000000011</v>
      </c>
      <c r="M1514" s="12">
        <v>0.35</v>
      </c>
      <c r="O1514" s="17"/>
      <c r="P1514" s="18"/>
      <c r="Q1514" s="13"/>
      <c r="R1514" s="14"/>
    </row>
    <row r="1515" spans="1:18" ht="15.75" customHeight="1" x14ac:dyDescent="0.25">
      <c r="A1515" s="1"/>
      <c r="B1515" s="7" t="s">
        <v>14</v>
      </c>
      <c r="C1515" s="7">
        <v>1185732</v>
      </c>
      <c r="D1515" s="8">
        <v>44540</v>
      </c>
      <c r="E1515" s="7" t="s">
        <v>15</v>
      </c>
      <c r="F1515" s="7" t="s">
        <v>16</v>
      </c>
      <c r="G1515" s="7" t="s">
        <v>66</v>
      </c>
      <c r="H1515" s="7" t="s">
        <v>20</v>
      </c>
      <c r="I1515" s="9">
        <v>0.45000000000000007</v>
      </c>
      <c r="J1515" s="10">
        <v>5000</v>
      </c>
      <c r="K1515" s="11">
        <f t="shared" si="46"/>
        <v>2250.0000000000005</v>
      </c>
      <c r="L1515" s="11">
        <f t="shared" si="47"/>
        <v>787.50000000000011</v>
      </c>
      <c r="M1515" s="12">
        <v>0.35</v>
      </c>
      <c r="O1515" s="17"/>
      <c r="P1515" s="18"/>
      <c r="Q1515" s="13"/>
      <c r="R1515" s="14"/>
    </row>
    <row r="1516" spans="1:18" ht="15.75" customHeight="1" x14ac:dyDescent="0.25">
      <c r="A1516" s="1"/>
      <c r="B1516" s="7" t="s">
        <v>14</v>
      </c>
      <c r="C1516" s="7">
        <v>1185732</v>
      </c>
      <c r="D1516" s="8">
        <v>44540</v>
      </c>
      <c r="E1516" s="7" t="s">
        <v>15</v>
      </c>
      <c r="F1516" s="7" t="s">
        <v>16</v>
      </c>
      <c r="G1516" s="7" t="s">
        <v>66</v>
      </c>
      <c r="H1516" s="7" t="s">
        <v>21</v>
      </c>
      <c r="I1516" s="9">
        <v>0.55000000000000004</v>
      </c>
      <c r="J1516" s="10">
        <v>5000</v>
      </c>
      <c r="K1516" s="11">
        <f t="shared" si="46"/>
        <v>2750</v>
      </c>
      <c r="L1516" s="11">
        <f t="shared" si="47"/>
        <v>825</v>
      </c>
      <c r="M1516" s="12">
        <v>0.3</v>
      </c>
      <c r="O1516" s="17"/>
      <c r="P1516" s="18"/>
      <c r="Q1516" s="13"/>
      <c r="R1516" s="14"/>
    </row>
    <row r="1517" spans="1:18" ht="15.75" customHeight="1" x14ac:dyDescent="0.25">
      <c r="A1517" s="1"/>
      <c r="B1517" s="7" t="s">
        <v>14</v>
      </c>
      <c r="C1517" s="7">
        <v>1185732</v>
      </c>
      <c r="D1517" s="8">
        <v>44540</v>
      </c>
      <c r="E1517" s="7" t="s">
        <v>15</v>
      </c>
      <c r="F1517" s="7" t="s">
        <v>16</v>
      </c>
      <c r="G1517" s="7" t="s">
        <v>66</v>
      </c>
      <c r="H1517" s="7" t="s">
        <v>22</v>
      </c>
      <c r="I1517" s="9">
        <v>0.6</v>
      </c>
      <c r="J1517" s="10">
        <v>6000</v>
      </c>
      <c r="K1517" s="11">
        <f t="shared" si="46"/>
        <v>3600</v>
      </c>
      <c r="L1517" s="11">
        <f t="shared" si="47"/>
        <v>900</v>
      </c>
      <c r="M1517" s="12">
        <v>0.25</v>
      </c>
      <c r="O1517" s="17"/>
      <c r="P1517" s="18"/>
      <c r="Q1517" s="13"/>
      <c r="R1517" s="14"/>
    </row>
    <row r="1518" spans="1:18" ht="15.75" customHeight="1" x14ac:dyDescent="0.25">
      <c r="A1518" s="1" t="s">
        <v>39</v>
      </c>
      <c r="B1518" s="7" t="s">
        <v>27</v>
      </c>
      <c r="C1518" s="7">
        <v>1128299</v>
      </c>
      <c r="D1518" s="8">
        <v>44220</v>
      </c>
      <c r="E1518" s="7" t="s">
        <v>28</v>
      </c>
      <c r="F1518" s="7" t="s">
        <v>67</v>
      </c>
      <c r="G1518" s="7" t="s">
        <v>68</v>
      </c>
      <c r="H1518" s="7" t="s">
        <v>17</v>
      </c>
      <c r="I1518" s="9">
        <v>0.30000000000000004</v>
      </c>
      <c r="J1518" s="10">
        <v>3500</v>
      </c>
      <c r="K1518" s="11">
        <f t="shared" si="46"/>
        <v>1050.0000000000002</v>
      </c>
      <c r="L1518" s="11">
        <f t="shared" si="47"/>
        <v>367.50000000000006</v>
      </c>
      <c r="M1518" s="12">
        <v>0.35</v>
      </c>
      <c r="O1518" s="17"/>
      <c r="P1518" s="18"/>
      <c r="Q1518" s="13"/>
      <c r="R1518" s="14"/>
    </row>
    <row r="1519" spans="1:18" ht="15.75" customHeight="1" x14ac:dyDescent="0.25">
      <c r="A1519" s="1"/>
      <c r="B1519" s="7" t="s">
        <v>27</v>
      </c>
      <c r="C1519" s="7">
        <v>1128299</v>
      </c>
      <c r="D1519" s="8">
        <v>44220</v>
      </c>
      <c r="E1519" s="7" t="s">
        <v>28</v>
      </c>
      <c r="F1519" s="7" t="s">
        <v>67</v>
      </c>
      <c r="G1519" s="7" t="s">
        <v>68</v>
      </c>
      <c r="H1519" s="7" t="s">
        <v>18</v>
      </c>
      <c r="I1519" s="9">
        <v>0.4</v>
      </c>
      <c r="J1519" s="10">
        <v>3500</v>
      </c>
      <c r="K1519" s="11">
        <f t="shared" si="46"/>
        <v>1400</v>
      </c>
      <c r="L1519" s="11">
        <f t="shared" si="47"/>
        <v>489.99999999999994</v>
      </c>
      <c r="M1519" s="12">
        <v>0.35</v>
      </c>
      <c r="O1519" s="17"/>
      <c r="P1519" s="18"/>
      <c r="Q1519" s="13"/>
      <c r="R1519" s="14"/>
    </row>
    <row r="1520" spans="1:18" ht="15.75" customHeight="1" x14ac:dyDescent="0.25">
      <c r="A1520" s="1"/>
      <c r="B1520" s="7" t="s">
        <v>27</v>
      </c>
      <c r="C1520" s="7">
        <v>1128299</v>
      </c>
      <c r="D1520" s="8">
        <v>44220</v>
      </c>
      <c r="E1520" s="7" t="s">
        <v>28</v>
      </c>
      <c r="F1520" s="7" t="s">
        <v>67</v>
      </c>
      <c r="G1520" s="7" t="s">
        <v>68</v>
      </c>
      <c r="H1520" s="7" t="s">
        <v>19</v>
      </c>
      <c r="I1520" s="9">
        <v>0.4</v>
      </c>
      <c r="J1520" s="10">
        <v>3500</v>
      </c>
      <c r="K1520" s="11">
        <f t="shared" si="46"/>
        <v>1400</v>
      </c>
      <c r="L1520" s="11">
        <f t="shared" si="47"/>
        <v>489.99999999999994</v>
      </c>
      <c r="M1520" s="12">
        <v>0.35</v>
      </c>
      <c r="O1520" s="17"/>
      <c r="P1520" s="18"/>
      <c r="Q1520" s="13"/>
      <c r="R1520" s="14"/>
    </row>
    <row r="1521" spans="1:18" ht="15.75" customHeight="1" x14ac:dyDescent="0.25">
      <c r="A1521" s="1"/>
      <c r="B1521" s="7" t="s">
        <v>27</v>
      </c>
      <c r="C1521" s="7">
        <v>1128299</v>
      </c>
      <c r="D1521" s="8">
        <v>44220</v>
      </c>
      <c r="E1521" s="7" t="s">
        <v>28</v>
      </c>
      <c r="F1521" s="7" t="s">
        <v>67</v>
      </c>
      <c r="G1521" s="7" t="s">
        <v>68</v>
      </c>
      <c r="H1521" s="7" t="s">
        <v>20</v>
      </c>
      <c r="I1521" s="9">
        <v>0.4</v>
      </c>
      <c r="J1521" s="10">
        <v>2000</v>
      </c>
      <c r="K1521" s="11">
        <f t="shared" si="46"/>
        <v>800</v>
      </c>
      <c r="L1521" s="11">
        <f t="shared" si="47"/>
        <v>280</v>
      </c>
      <c r="M1521" s="12">
        <v>0.35</v>
      </c>
      <c r="O1521" s="17"/>
      <c r="P1521" s="18"/>
      <c r="Q1521" s="13"/>
      <c r="R1521" s="14"/>
    </row>
    <row r="1522" spans="1:18" ht="15.75" customHeight="1" x14ac:dyDescent="0.25">
      <c r="A1522" s="1"/>
      <c r="B1522" s="7" t="s">
        <v>27</v>
      </c>
      <c r="C1522" s="7">
        <v>1128299</v>
      </c>
      <c r="D1522" s="8">
        <v>44220</v>
      </c>
      <c r="E1522" s="7" t="s">
        <v>28</v>
      </c>
      <c r="F1522" s="7" t="s">
        <v>67</v>
      </c>
      <c r="G1522" s="7" t="s">
        <v>68</v>
      </c>
      <c r="H1522" s="7" t="s">
        <v>21</v>
      </c>
      <c r="I1522" s="9">
        <v>0.45000000000000007</v>
      </c>
      <c r="J1522" s="10">
        <v>1500</v>
      </c>
      <c r="K1522" s="11">
        <f t="shared" si="46"/>
        <v>675.00000000000011</v>
      </c>
      <c r="L1522" s="11">
        <f t="shared" si="47"/>
        <v>270.00000000000006</v>
      </c>
      <c r="M1522" s="12">
        <v>0.4</v>
      </c>
      <c r="O1522" s="17"/>
      <c r="P1522" s="18"/>
      <c r="Q1522" s="13"/>
      <c r="R1522" s="14"/>
    </row>
    <row r="1523" spans="1:18" ht="15.75" customHeight="1" x14ac:dyDescent="0.25">
      <c r="A1523" s="1"/>
      <c r="B1523" s="7" t="s">
        <v>27</v>
      </c>
      <c r="C1523" s="7">
        <v>1128299</v>
      </c>
      <c r="D1523" s="8">
        <v>44220</v>
      </c>
      <c r="E1523" s="7" t="s">
        <v>28</v>
      </c>
      <c r="F1523" s="7" t="s">
        <v>67</v>
      </c>
      <c r="G1523" s="7" t="s">
        <v>68</v>
      </c>
      <c r="H1523" s="7" t="s">
        <v>22</v>
      </c>
      <c r="I1523" s="9">
        <v>0.4</v>
      </c>
      <c r="J1523" s="10">
        <v>4000</v>
      </c>
      <c r="K1523" s="11">
        <f t="shared" si="46"/>
        <v>1600</v>
      </c>
      <c r="L1523" s="11">
        <f t="shared" si="47"/>
        <v>480</v>
      </c>
      <c r="M1523" s="12">
        <v>0.3</v>
      </c>
      <c r="O1523" s="17"/>
      <c r="P1523" s="18"/>
      <c r="Q1523" s="13"/>
      <c r="R1523" s="14"/>
    </row>
    <row r="1524" spans="1:18" ht="15.75" customHeight="1" x14ac:dyDescent="0.25">
      <c r="A1524" s="1"/>
      <c r="B1524" s="7" t="s">
        <v>27</v>
      </c>
      <c r="C1524" s="7">
        <v>1128299</v>
      </c>
      <c r="D1524" s="8">
        <v>44251</v>
      </c>
      <c r="E1524" s="7" t="s">
        <v>28</v>
      </c>
      <c r="F1524" s="7" t="s">
        <v>67</v>
      </c>
      <c r="G1524" s="7" t="s">
        <v>68</v>
      </c>
      <c r="H1524" s="7" t="s">
        <v>17</v>
      </c>
      <c r="I1524" s="9">
        <v>0.30000000000000004</v>
      </c>
      <c r="J1524" s="10">
        <v>4500</v>
      </c>
      <c r="K1524" s="11">
        <f t="shared" si="46"/>
        <v>1350.0000000000002</v>
      </c>
      <c r="L1524" s="11">
        <f t="shared" si="47"/>
        <v>472.50000000000006</v>
      </c>
      <c r="M1524" s="12">
        <v>0.35</v>
      </c>
      <c r="O1524" s="17"/>
      <c r="P1524" s="18"/>
      <c r="Q1524" s="13"/>
      <c r="R1524" s="14"/>
    </row>
    <row r="1525" spans="1:18" ht="15.75" customHeight="1" x14ac:dyDescent="0.25">
      <c r="A1525" s="1"/>
      <c r="B1525" s="7" t="s">
        <v>27</v>
      </c>
      <c r="C1525" s="7">
        <v>1128299</v>
      </c>
      <c r="D1525" s="8">
        <v>44251</v>
      </c>
      <c r="E1525" s="7" t="s">
        <v>28</v>
      </c>
      <c r="F1525" s="7" t="s">
        <v>67</v>
      </c>
      <c r="G1525" s="7" t="s">
        <v>68</v>
      </c>
      <c r="H1525" s="7" t="s">
        <v>18</v>
      </c>
      <c r="I1525" s="9">
        <v>0.4</v>
      </c>
      <c r="J1525" s="10">
        <v>3500</v>
      </c>
      <c r="K1525" s="11">
        <f t="shared" si="46"/>
        <v>1400</v>
      </c>
      <c r="L1525" s="11">
        <f t="shared" si="47"/>
        <v>489.99999999999994</v>
      </c>
      <c r="M1525" s="12">
        <v>0.35</v>
      </c>
      <c r="O1525" s="17"/>
      <c r="P1525" s="18"/>
      <c r="Q1525" s="13"/>
      <c r="R1525" s="14"/>
    </row>
    <row r="1526" spans="1:18" ht="15.75" customHeight="1" x14ac:dyDescent="0.25">
      <c r="A1526" s="1"/>
      <c r="B1526" s="7" t="s">
        <v>27</v>
      </c>
      <c r="C1526" s="7">
        <v>1128299</v>
      </c>
      <c r="D1526" s="8">
        <v>44251</v>
      </c>
      <c r="E1526" s="7" t="s">
        <v>28</v>
      </c>
      <c r="F1526" s="7" t="s">
        <v>67</v>
      </c>
      <c r="G1526" s="7" t="s">
        <v>68</v>
      </c>
      <c r="H1526" s="7" t="s">
        <v>19</v>
      </c>
      <c r="I1526" s="9">
        <v>0.4</v>
      </c>
      <c r="J1526" s="10">
        <v>3500</v>
      </c>
      <c r="K1526" s="11">
        <f t="shared" si="46"/>
        <v>1400</v>
      </c>
      <c r="L1526" s="11">
        <f t="shared" si="47"/>
        <v>489.99999999999994</v>
      </c>
      <c r="M1526" s="12">
        <v>0.35</v>
      </c>
      <c r="O1526" s="17"/>
      <c r="P1526" s="18"/>
      <c r="Q1526" s="13"/>
      <c r="R1526" s="14"/>
    </row>
    <row r="1527" spans="1:18" ht="15.75" customHeight="1" x14ac:dyDescent="0.25">
      <c r="A1527" s="1"/>
      <c r="B1527" s="7" t="s">
        <v>27</v>
      </c>
      <c r="C1527" s="7">
        <v>1128299</v>
      </c>
      <c r="D1527" s="8">
        <v>44251</v>
      </c>
      <c r="E1527" s="7" t="s">
        <v>28</v>
      </c>
      <c r="F1527" s="7" t="s">
        <v>67</v>
      </c>
      <c r="G1527" s="7" t="s">
        <v>68</v>
      </c>
      <c r="H1527" s="7" t="s">
        <v>20</v>
      </c>
      <c r="I1527" s="9">
        <v>0.4</v>
      </c>
      <c r="J1527" s="10">
        <v>2000</v>
      </c>
      <c r="K1527" s="11">
        <f t="shared" si="46"/>
        <v>800</v>
      </c>
      <c r="L1527" s="11">
        <f t="shared" si="47"/>
        <v>280</v>
      </c>
      <c r="M1527" s="12">
        <v>0.35</v>
      </c>
      <c r="O1527" s="17"/>
      <c r="P1527" s="18"/>
      <c r="Q1527" s="13"/>
      <c r="R1527" s="14"/>
    </row>
    <row r="1528" spans="1:18" ht="15.75" customHeight="1" x14ac:dyDescent="0.25">
      <c r="A1528" s="1"/>
      <c r="B1528" s="7" t="s">
        <v>27</v>
      </c>
      <c r="C1528" s="7">
        <v>1128299</v>
      </c>
      <c r="D1528" s="8">
        <v>44251</v>
      </c>
      <c r="E1528" s="7" t="s">
        <v>28</v>
      </c>
      <c r="F1528" s="7" t="s">
        <v>67</v>
      </c>
      <c r="G1528" s="7" t="s">
        <v>68</v>
      </c>
      <c r="H1528" s="7" t="s">
        <v>21</v>
      </c>
      <c r="I1528" s="9">
        <v>0.45000000000000007</v>
      </c>
      <c r="J1528" s="10">
        <v>1250</v>
      </c>
      <c r="K1528" s="11">
        <f t="shared" si="46"/>
        <v>562.50000000000011</v>
      </c>
      <c r="L1528" s="11">
        <f t="shared" si="47"/>
        <v>225.00000000000006</v>
      </c>
      <c r="M1528" s="12">
        <v>0.4</v>
      </c>
      <c r="O1528" s="17"/>
      <c r="P1528" s="18"/>
      <c r="Q1528" s="13"/>
      <c r="R1528" s="14"/>
    </row>
    <row r="1529" spans="1:18" ht="15.75" customHeight="1" x14ac:dyDescent="0.25">
      <c r="A1529" s="1"/>
      <c r="B1529" s="7" t="s">
        <v>27</v>
      </c>
      <c r="C1529" s="7">
        <v>1128299</v>
      </c>
      <c r="D1529" s="8">
        <v>44251</v>
      </c>
      <c r="E1529" s="7" t="s">
        <v>28</v>
      </c>
      <c r="F1529" s="7" t="s">
        <v>67</v>
      </c>
      <c r="G1529" s="7" t="s">
        <v>68</v>
      </c>
      <c r="H1529" s="7" t="s">
        <v>22</v>
      </c>
      <c r="I1529" s="9">
        <v>0.4</v>
      </c>
      <c r="J1529" s="10">
        <v>3250</v>
      </c>
      <c r="K1529" s="11">
        <f t="shared" si="46"/>
        <v>1300</v>
      </c>
      <c r="L1529" s="11">
        <f t="shared" si="47"/>
        <v>390</v>
      </c>
      <c r="M1529" s="12">
        <v>0.3</v>
      </c>
      <c r="O1529" s="17"/>
      <c r="P1529" s="18"/>
      <c r="Q1529" s="13"/>
      <c r="R1529" s="14"/>
    </row>
    <row r="1530" spans="1:18" ht="15.75" customHeight="1" x14ac:dyDescent="0.25">
      <c r="A1530" s="1"/>
      <c r="B1530" s="7" t="s">
        <v>27</v>
      </c>
      <c r="C1530" s="7">
        <v>1128299</v>
      </c>
      <c r="D1530" s="8">
        <v>44278</v>
      </c>
      <c r="E1530" s="7" t="s">
        <v>28</v>
      </c>
      <c r="F1530" s="7" t="s">
        <v>67</v>
      </c>
      <c r="G1530" s="7" t="s">
        <v>68</v>
      </c>
      <c r="H1530" s="7" t="s">
        <v>17</v>
      </c>
      <c r="I1530" s="9">
        <v>0.4</v>
      </c>
      <c r="J1530" s="10">
        <v>4750</v>
      </c>
      <c r="K1530" s="11">
        <f t="shared" si="46"/>
        <v>1900</v>
      </c>
      <c r="L1530" s="11">
        <f t="shared" si="47"/>
        <v>665</v>
      </c>
      <c r="M1530" s="12">
        <v>0.35</v>
      </c>
      <c r="O1530" s="17"/>
      <c r="P1530" s="18"/>
      <c r="Q1530" s="13"/>
      <c r="R1530" s="14"/>
    </row>
    <row r="1531" spans="1:18" ht="15.75" customHeight="1" x14ac:dyDescent="0.25">
      <c r="A1531" s="1"/>
      <c r="B1531" s="7" t="s">
        <v>27</v>
      </c>
      <c r="C1531" s="7">
        <v>1128299</v>
      </c>
      <c r="D1531" s="8">
        <v>44278</v>
      </c>
      <c r="E1531" s="7" t="s">
        <v>28</v>
      </c>
      <c r="F1531" s="7" t="s">
        <v>67</v>
      </c>
      <c r="G1531" s="7" t="s">
        <v>68</v>
      </c>
      <c r="H1531" s="7" t="s">
        <v>18</v>
      </c>
      <c r="I1531" s="9">
        <v>0.5</v>
      </c>
      <c r="J1531" s="10">
        <v>3250</v>
      </c>
      <c r="K1531" s="11">
        <f t="shared" si="46"/>
        <v>1625</v>
      </c>
      <c r="L1531" s="11">
        <f t="shared" si="47"/>
        <v>568.75</v>
      </c>
      <c r="M1531" s="12">
        <v>0.35</v>
      </c>
      <c r="O1531" s="17"/>
      <c r="P1531" s="18"/>
      <c r="Q1531" s="13"/>
      <c r="R1531" s="14"/>
    </row>
    <row r="1532" spans="1:18" ht="15.75" customHeight="1" x14ac:dyDescent="0.25">
      <c r="A1532" s="1"/>
      <c r="B1532" s="7" t="s">
        <v>27</v>
      </c>
      <c r="C1532" s="7">
        <v>1128299</v>
      </c>
      <c r="D1532" s="8">
        <v>44278</v>
      </c>
      <c r="E1532" s="7" t="s">
        <v>28</v>
      </c>
      <c r="F1532" s="7" t="s">
        <v>67</v>
      </c>
      <c r="G1532" s="7" t="s">
        <v>68</v>
      </c>
      <c r="H1532" s="7" t="s">
        <v>19</v>
      </c>
      <c r="I1532" s="9">
        <v>0.54999999999999993</v>
      </c>
      <c r="J1532" s="10">
        <v>3500</v>
      </c>
      <c r="K1532" s="11">
        <f t="shared" si="46"/>
        <v>1924.9999999999998</v>
      </c>
      <c r="L1532" s="11">
        <f t="shared" si="47"/>
        <v>673.74999999999989</v>
      </c>
      <c r="M1532" s="12">
        <v>0.35</v>
      </c>
      <c r="O1532" s="17"/>
      <c r="P1532" s="18"/>
      <c r="Q1532" s="13"/>
      <c r="R1532" s="14"/>
    </row>
    <row r="1533" spans="1:18" ht="15.75" customHeight="1" x14ac:dyDescent="0.25">
      <c r="A1533" s="1"/>
      <c r="B1533" s="7" t="s">
        <v>27</v>
      </c>
      <c r="C1533" s="7">
        <v>1128299</v>
      </c>
      <c r="D1533" s="8">
        <v>44278</v>
      </c>
      <c r="E1533" s="7" t="s">
        <v>28</v>
      </c>
      <c r="F1533" s="7" t="s">
        <v>67</v>
      </c>
      <c r="G1533" s="7" t="s">
        <v>68</v>
      </c>
      <c r="H1533" s="7" t="s">
        <v>20</v>
      </c>
      <c r="I1533" s="9">
        <v>0.5</v>
      </c>
      <c r="J1533" s="10">
        <v>2500</v>
      </c>
      <c r="K1533" s="11">
        <f t="shared" si="46"/>
        <v>1250</v>
      </c>
      <c r="L1533" s="11">
        <f t="shared" si="47"/>
        <v>437.5</v>
      </c>
      <c r="M1533" s="12">
        <v>0.35</v>
      </c>
      <c r="O1533" s="17"/>
      <c r="P1533" s="18"/>
      <c r="Q1533" s="13"/>
      <c r="R1533" s="14"/>
    </row>
    <row r="1534" spans="1:18" ht="15.75" customHeight="1" x14ac:dyDescent="0.25">
      <c r="A1534" s="1"/>
      <c r="B1534" s="7" t="s">
        <v>27</v>
      </c>
      <c r="C1534" s="7">
        <v>1128299</v>
      </c>
      <c r="D1534" s="8">
        <v>44278</v>
      </c>
      <c r="E1534" s="7" t="s">
        <v>28</v>
      </c>
      <c r="F1534" s="7" t="s">
        <v>67</v>
      </c>
      <c r="G1534" s="7" t="s">
        <v>68</v>
      </c>
      <c r="H1534" s="7" t="s">
        <v>21</v>
      </c>
      <c r="I1534" s="9">
        <v>0.55000000000000004</v>
      </c>
      <c r="J1534" s="10">
        <v>1000</v>
      </c>
      <c r="K1534" s="11">
        <f t="shared" si="46"/>
        <v>550</v>
      </c>
      <c r="L1534" s="11">
        <f t="shared" si="47"/>
        <v>220</v>
      </c>
      <c r="M1534" s="12">
        <v>0.4</v>
      </c>
      <c r="O1534" s="17"/>
      <c r="P1534" s="18"/>
      <c r="Q1534" s="13"/>
      <c r="R1534" s="14"/>
    </row>
    <row r="1535" spans="1:18" ht="15.75" customHeight="1" x14ac:dyDescent="0.25">
      <c r="A1535" s="1"/>
      <c r="B1535" s="7" t="s">
        <v>27</v>
      </c>
      <c r="C1535" s="7">
        <v>1128299</v>
      </c>
      <c r="D1535" s="8">
        <v>44278</v>
      </c>
      <c r="E1535" s="7" t="s">
        <v>28</v>
      </c>
      <c r="F1535" s="7" t="s">
        <v>67</v>
      </c>
      <c r="G1535" s="7" t="s">
        <v>68</v>
      </c>
      <c r="H1535" s="7" t="s">
        <v>22</v>
      </c>
      <c r="I1535" s="9">
        <v>0.5</v>
      </c>
      <c r="J1535" s="10">
        <v>3000</v>
      </c>
      <c r="K1535" s="11">
        <f t="shared" si="46"/>
        <v>1500</v>
      </c>
      <c r="L1535" s="11">
        <f t="shared" si="47"/>
        <v>450</v>
      </c>
      <c r="M1535" s="12">
        <v>0.3</v>
      </c>
      <c r="O1535" s="17"/>
      <c r="P1535" s="18"/>
      <c r="Q1535" s="13"/>
      <c r="R1535" s="14"/>
    </row>
    <row r="1536" spans="1:18" ht="15.75" customHeight="1" x14ac:dyDescent="0.25">
      <c r="A1536" s="1"/>
      <c r="B1536" s="7" t="s">
        <v>27</v>
      </c>
      <c r="C1536" s="7">
        <v>1128299</v>
      </c>
      <c r="D1536" s="8">
        <v>44310</v>
      </c>
      <c r="E1536" s="7" t="s">
        <v>28</v>
      </c>
      <c r="F1536" s="7" t="s">
        <v>67</v>
      </c>
      <c r="G1536" s="7" t="s">
        <v>68</v>
      </c>
      <c r="H1536" s="7" t="s">
        <v>17</v>
      </c>
      <c r="I1536" s="9">
        <v>0.55000000000000004</v>
      </c>
      <c r="J1536" s="10">
        <v>4750</v>
      </c>
      <c r="K1536" s="11">
        <f t="shared" si="46"/>
        <v>2612.5</v>
      </c>
      <c r="L1536" s="11">
        <f t="shared" si="47"/>
        <v>914.37499999999989</v>
      </c>
      <c r="M1536" s="12">
        <v>0.35</v>
      </c>
      <c r="O1536" s="17"/>
      <c r="P1536" s="18"/>
      <c r="Q1536" s="13"/>
      <c r="R1536" s="14"/>
    </row>
    <row r="1537" spans="1:18" ht="15.75" customHeight="1" x14ac:dyDescent="0.25">
      <c r="A1537" s="1"/>
      <c r="B1537" s="7" t="s">
        <v>27</v>
      </c>
      <c r="C1537" s="7">
        <v>1128299</v>
      </c>
      <c r="D1537" s="8">
        <v>44310</v>
      </c>
      <c r="E1537" s="7" t="s">
        <v>28</v>
      </c>
      <c r="F1537" s="7" t="s">
        <v>67</v>
      </c>
      <c r="G1537" s="7" t="s">
        <v>68</v>
      </c>
      <c r="H1537" s="7" t="s">
        <v>18</v>
      </c>
      <c r="I1537" s="9">
        <v>0.60000000000000009</v>
      </c>
      <c r="J1537" s="10">
        <v>2750</v>
      </c>
      <c r="K1537" s="11">
        <f t="shared" si="46"/>
        <v>1650.0000000000002</v>
      </c>
      <c r="L1537" s="11">
        <f t="shared" si="47"/>
        <v>577.5</v>
      </c>
      <c r="M1537" s="12">
        <v>0.35</v>
      </c>
      <c r="O1537" s="17"/>
      <c r="P1537" s="18"/>
      <c r="Q1537" s="13"/>
      <c r="R1537" s="14"/>
    </row>
    <row r="1538" spans="1:18" ht="15.75" customHeight="1" x14ac:dyDescent="0.25">
      <c r="A1538" s="1"/>
      <c r="B1538" s="7" t="s">
        <v>27</v>
      </c>
      <c r="C1538" s="7">
        <v>1128299</v>
      </c>
      <c r="D1538" s="8">
        <v>44310</v>
      </c>
      <c r="E1538" s="7" t="s">
        <v>28</v>
      </c>
      <c r="F1538" s="7" t="s">
        <v>67</v>
      </c>
      <c r="G1538" s="7" t="s">
        <v>68</v>
      </c>
      <c r="H1538" s="7" t="s">
        <v>19</v>
      </c>
      <c r="I1538" s="9">
        <v>0.60000000000000009</v>
      </c>
      <c r="J1538" s="10">
        <v>3250</v>
      </c>
      <c r="K1538" s="11">
        <f t="shared" si="46"/>
        <v>1950.0000000000002</v>
      </c>
      <c r="L1538" s="11">
        <f t="shared" si="47"/>
        <v>682.5</v>
      </c>
      <c r="M1538" s="12">
        <v>0.35</v>
      </c>
      <c r="O1538" s="17"/>
      <c r="P1538" s="18"/>
      <c r="Q1538" s="13"/>
      <c r="R1538" s="14"/>
    </row>
    <row r="1539" spans="1:18" ht="15.75" customHeight="1" x14ac:dyDescent="0.25">
      <c r="A1539" s="1"/>
      <c r="B1539" s="7" t="s">
        <v>27</v>
      </c>
      <c r="C1539" s="7">
        <v>1128299</v>
      </c>
      <c r="D1539" s="8">
        <v>44310</v>
      </c>
      <c r="E1539" s="7" t="s">
        <v>28</v>
      </c>
      <c r="F1539" s="7" t="s">
        <v>67</v>
      </c>
      <c r="G1539" s="7" t="s">
        <v>68</v>
      </c>
      <c r="H1539" s="7" t="s">
        <v>20</v>
      </c>
      <c r="I1539" s="9">
        <v>0.45000000000000007</v>
      </c>
      <c r="J1539" s="10">
        <v>2250</v>
      </c>
      <c r="K1539" s="11">
        <f t="shared" si="46"/>
        <v>1012.5000000000001</v>
      </c>
      <c r="L1539" s="11">
        <f t="shared" si="47"/>
        <v>354.375</v>
      </c>
      <c r="M1539" s="12">
        <v>0.35</v>
      </c>
      <c r="O1539" s="17"/>
      <c r="P1539" s="18"/>
      <c r="Q1539" s="13"/>
      <c r="R1539" s="14"/>
    </row>
    <row r="1540" spans="1:18" ht="15.75" customHeight="1" x14ac:dyDescent="0.25">
      <c r="A1540" s="1"/>
      <c r="B1540" s="7" t="s">
        <v>27</v>
      </c>
      <c r="C1540" s="7">
        <v>1128299</v>
      </c>
      <c r="D1540" s="8">
        <v>44310</v>
      </c>
      <c r="E1540" s="7" t="s">
        <v>28</v>
      </c>
      <c r="F1540" s="7" t="s">
        <v>67</v>
      </c>
      <c r="G1540" s="7" t="s">
        <v>68</v>
      </c>
      <c r="H1540" s="7" t="s">
        <v>21</v>
      </c>
      <c r="I1540" s="9">
        <v>0.50000000000000011</v>
      </c>
      <c r="J1540" s="10">
        <v>1250</v>
      </c>
      <c r="K1540" s="11">
        <f t="shared" si="46"/>
        <v>625.00000000000011</v>
      </c>
      <c r="L1540" s="11">
        <f t="shared" si="47"/>
        <v>250.00000000000006</v>
      </c>
      <c r="M1540" s="12">
        <v>0.4</v>
      </c>
      <c r="O1540" s="17"/>
      <c r="P1540" s="18"/>
      <c r="Q1540" s="13"/>
      <c r="R1540" s="14"/>
    </row>
    <row r="1541" spans="1:18" ht="15.75" customHeight="1" x14ac:dyDescent="0.25">
      <c r="A1541" s="1"/>
      <c r="B1541" s="7" t="s">
        <v>27</v>
      </c>
      <c r="C1541" s="7">
        <v>1128299</v>
      </c>
      <c r="D1541" s="8">
        <v>44310</v>
      </c>
      <c r="E1541" s="7" t="s">
        <v>28</v>
      </c>
      <c r="F1541" s="7" t="s">
        <v>67</v>
      </c>
      <c r="G1541" s="7" t="s">
        <v>68</v>
      </c>
      <c r="H1541" s="7" t="s">
        <v>22</v>
      </c>
      <c r="I1541" s="9">
        <v>0.65000000000000013</v>
      </c>
      <c r="J1541" s="10">
        <v>3000</v>
      </c>
      <c r="K1541" s="11">
        <f t="shared" si="46"/>
        <v>1950.0000000000005</v>
      </c>
      <c r="L1541" s="11">
        <f t="shared" si="47"/>
        <v>585.00000000000011</v>
      </c>
      <c r="M1541" s="12">
        <v>0.3</v>
      </c>
      <c r="O1541" s="17"/>
      <c r="P1541" s="18"/>
      <c r="Q1541" s="13"/>
      <c r="R1541" s="14"/>
    </row>
    <row r="1542" spans="1:18" ht="15.75" customHeight="1" x14ac:dyDescent="0.25">
      <c r="A1542" s="1"/>
      <c r="B1542" s="7" t="s">
        <v>27</v>
      </c>
      <c r="C1542" s="7">
        <v>1128299</v>
      </c>
      <c r="D1542" s="8">
        <v>44341</v>
      </c>
      <c r="E1542" s="7" t="s">
        <v>28</v>
      </c>
      <c r="F1542" s="7" t="s">
        <v>67</v>
      </c>
      <c r="G1542" s="7" t="s">
        <v>68</v>
      </c>
      <c r="H1542" s="7" t="s">
        <v>17</v>
      </c>
      <c r="I1542" s="9">
        <v>0.5</v>
      </c>
      <c r="J1542" s="10">
        <v>5000</v>
      </c>
      <c r="K1542" s="11">
        <f t="shared" ref="K1542:K1605" si="48">I1542*J1542</f>
        <v>2500</v>
      </c>
      <c r="L1542" s="11">
        <f t="shared" ref="L1542:L1605" si="49">K1542*M1542</f>
        <v>875</v>
      </c>
      <c r="M1542" s="12">
        <v>0.35</v>
      </c>
      <c r="O1542" s="17"/>
      <c r="P1542" s="18"/>
      <c r="Q1542" s="13"/>
      <c r="R1542" s="14"/>
    </row>
    <row r="1543" spans="1:18" ht="15.75" customHeight="1" x14ac:dyDescent="0.25">
      <c r="A1543" s="1"/>
      <c r="B1543" s="7" t="s">
        <v>27</v>
      </c>
      <c r="C1543" s="7">
        <v>1128299</v>
      </c>
      <c r="D1543" s="8">
        <v>44341</v>
      </c>
      <c r="E1543" s="7" t="s">
        <v>28</v>
      </c>
      <c r="F1543" s="7" t="s">
        <v>67</v>
      </c>
      <c r="G1543" s="7" t="s">
        <v>68</v>
      </c>
      <c r="H1543" s="7" t="s">
        <v>18</v>
      </c>
      <c r="I1543" s="9">
        <v>0.55000000000000004</v>
      </c>
      <c r="J1543" s="10">
        <v>3500</v>
      </c>
      <c r="K1543" s="11">
        <f t="shared" si="48"/>
        <v>1925.0000000000002</v>
      </c>
      <c r="L1543" s="11">
        <f t="shared" si="49"/>
        <v>673.75</v>
      </c>
      <c r="M1543" s="12">
        <v>0.35</v>
      </c>
      <c r="O1543" s="17"/>
      <c r="P1543" s="18"/>
      <c r="Q1543" s="13"/>
      <c r="R1543" s="14"/>
    </row>
    <row r="1544" spans="1:18" ht="15.75" customHeight="1" x14ac:dyDescent="0.25">
      <c r="A1544" s="1"/>
      <c r="B1544" s="7" t="s">
        <v>27</v>
      </c>
      <c r="C1544" s="7">
        <v>1128299</v>
      </c>
      <c r="D1544" s="8">
        <v>44341</v>
      </c>
      <c r="E1544" s="7" t="s">
        <v>28</v>
      </c>
      <c r="F1544" s="7" t="s">
        <v>67</v>
      </c>
      <c r="G1544" s="7" t="s">
        <v>68</v>
      </c>
      <c r="H1544" s="7" t="s">
        <v>19</v>
      </c>
      <c r="I1544" s="9">
        <v>0.55000000000000004</v>
      </c>
      <c r="J1544" s="10">
        <v>3500</v>
      </c>
      <c r="K1544" s="11">
        <f t="shared" si="48"/>
        <v>1925.0000000000002</v>
      </c>
      <c r="L1544" s="11">
        <f t="shared" si="49"/>
        <v>673.75</v>
      </c>
      <c r="M1544" s="12">
        <v>0.35</v>
      </c>
      <c r="O1544" s="17"/>
      <c r="P1544" s="18"/>
      <c r="Q1544" s="13"/>
      <c r="R1544" s="14"/>
    </row>
    <row r="1545" spans="1:18" ht="15.75" customHeight="1" x14ac:dyDescent="0.25">
      <c r="A1545" s="1"/>
      <c r="B1545" s="7" t="s">
        <v>27</v>
      </c>
      <c r="C1545" s="7">
        <v>1128299</v>
      </c>
      <c r="D1545" s="8">
        <v>44341</v>
      </c>
      <c r="E1545" s="7" t="s">
        <v>28</v>
      </c>
      <c r="F1545" s="7" t="s">
        <v>67</v>
      </c>
      <c r="G1545" s="7" t="s">
        <v>68</v>
      </c>
      <c r="H1545" s="7" t="s">
        <v>20</v>
      </c>
      <c r="I1545" s="9">
        <v>0.5</v>
      </c>
      <c r="J1545" s="10">
        <v>2750</v>
      </c>
      <c r="K1545" s="11">
        <f t="shared" si="48"/>
        <v>1375</v>
      </c>
      <c r="L1545" s="11">
        <f t="shared" si="49"/>
        <v>481.24999999999994</v>
      </c>
      <c r="M1545" s="12">
        <v>0.35</v>
      </c>
      <c r="O1545" s="17"/>
      <c r="P1545" s="18"/>
      <c r="Q1545" s="13"/>
      <c r="R1545" s="14"/>
    </row>
    <row r="1546" spans="1:18" ht="15.75" customHeight="1" x14ac:dyDescent="0.25">
      <c r="A1546" s="1"/>
      <c r="B1546" s="7" t="s">
        <v>27</v>
      </c>
      <c r="C1546" s="7">
        <v>1128299</v>
      </c>
      <c r="D1546" s="8">
        <v>44341</v>
      </c>
      <c r="E1546" s="7" t="s">
        <v>28</v>
      </c>
      <c r="F1546" s="7" t="s">
        <v>67</v>
      </c>
      <c r="G1546" s="7" t="s">
        <v>68</v>
      </c>
      <c r="H1546" s="7" t="s">
        <v>21</v>
      </c>
      <c r="I1546" s="9">
        <v>0.44999999999999996</v>
      </c>
      <c r="J1546" s="10">
        <v>1750</v>
      </c>
      <c r="K1546" s="11">
        <f t="shared" si="48"/>
        <v>787.49999999999989</v>
      </c>
      <c r="L1546" s="11">
        <f t="shared" si="49"/>
        <v>315</v>
      </c>
      <c r="M1546" s="12">
        <v>0.4</v>
      </c>
      <c r="O1546" s="17"/>
      <c r="P1546" s="18"/>
      <c r="Q1546" s="13"/>
      <c r="R1546" s="14"/>
    </row>
    <row r="1547" spans="1:18" ht="15.75" customHeight="1" x14ac:dyDescent="0.25">
      <c r="A1547" s="1"/>
      <c r="B1547" s="7" t="s">
        <v>27</v>
      </c>
      <c r="C1547" s="7">
        <v>1128299</v>
      </c>
      <c r="D1547" s="8">
        <v>44341</v>
      </c>
      <c r="E1547" s="7" t="s">
        <v>28</v>
      </c>
      <c r="F1547" s="7" t="s">
        <v>67</v>
      </c>
      <c r="G1547" s="7" t="s">
        <v>68</v>
      </c>
      <c r="H1547" s="7" t="s">
        <v>22</v>
      </c>
      <c r="I1547" s="9">
        <v>0.6</v>
      </c>
      <c r="J1547" s="10">
        <v>5250</v>
      </c>
      <c r="K1547" s="11">
        <f t="shared" si="48"/>
        <v>3150</v>
      </c>
      <c r="L1547" s="11">
        <f t="shared" si="49"/>
        <v>945</v>
      </c>
      <c r="M1547" s="12">
        <v>0.3</v>
      </c>
      <c r="O1547" s="17"/>
      <c r="P1547" s="18"/>
      <c r="Q1547" s="13"/>
      <c r="R1547" s="14"/>
    </row>
    <row r="1548" spans="1:18" ht="15.75" customHeight="1" x14ac:dyDescent="0.25">
      <c r="A1548" s="1"/>
      <c r="B1548" s="7" t="s">
        <v>27</v>
      </c>
      <c r="C1548" s="7">
        <v>1128299</v>
      </c>
      <c r="D1548" s="8">
        <v>44371</v>
      </c>
      <c r="E1548" s="7" t="s">
        <v>28</v>
      </c>
      <c r="F1548" s="7" t="s">
        <v>67</v>
      </c>
      <c r="G1548" s="7" t="s">
        <v>68</v>
      </c>
      <c r="H1548" s="7" t="s">
        <v>17</v>
      </c>
      <c r="I1548" s="9">
        <v>0.54999999999999993</v>
      </c>
      <c r="J1548" s="10">
        <v>7750</v>
      </c>
      <c r="K1548" s="11">
        <f t="shared" si="48"/>
        <v>4262.4999999999991</v>
      </c>
      <c r="L1548" s="11">
        <f t="shared" si="49"/>
        <v>1491.8749999999995</v>
      </c>
      <c r="M1548" s="12">
        <v>0.35</v>
      </c>
      <c r="O1548" s="17"/>
      <c r="P1548" s="18"/>
      <c r="Q1548" s="13"/>
      <c r="R1548" s="14"/>
    </row>
    <row r="1549" spans="1:18" ht="15.75" customHeight="1" x14ac:dyDescent="0.25">
      <c r="A1549" s="1"/>
      <c r="B1549" s="7" t="s">
        <v>27</v>
      </c>
      <c r="C1549" s="7">
        <v>1128299</v>
      </c>
      <c r="D1549" s="8">
        <v>44371</v>
      </c>
      <c r="E1549" s="7" t="s">
        <v>28</v>
      </c>
      <c r="F1549" s="7" t="s">
        <v>67</v>
      </c>
      <c r="G1549" s="7" t="s">
        <v>68</v>
      </c>
      <c r="H1549" s="7" t="s">
        <v>18</v>
      </c>
      <c r="I1549" s="9">
        <v>0.64999999999999991</v>
      </c>
      <c r="J1549" s="10">
        <v>6500</v>
      </c>
      <c r="K1549" s="11">
        <f t="shared" si="48"/>
        <v>4224.9999999999991</v>
      </c>
      <c r="L1549" s="11">
        <f t="shared" si="49"/>
        <v>1478.7499999999995</v>
      </c>
      <c r="M1549" s="12">
        <v>0.35</v>
      </c>
      <c r="O1549" s="17"/>
      <c r="P1549" s="18"/>
      <c r="Q1549" s="13"/>
      <c r="R1549" s="14"/>
    </row>
    <row r="1550" spans="1:18" ht="15.75" customHeight="1" x14ac:dyDescent="0.25">
      <c r="A1550" s="1"/>
      <c r="B1550" s="7" t="s">
        <v>27</v>
      </c>
      <c r="C1550" s="7">
        <v>1128299</v>
      </c>
      <c r="D1550" s="8">
        <v>44371</v>
      </c>
      <c r="E1550" s="7" t="s">
        <v>28</v>
      </c>
      <c r="F1550" s="7" t="s">
        <v>67</v>
      </c>
      <c r="G1550" s="7" t="s">
        <v>68</v>
      </c>
      <c r="H1550" s="7" t="s">
        <v>19</v>
      </c>
      <c r="I1550" s="9">
        <v>0.79999999999999993</v>
      </c>
      <c r="J1550" s="10">
        <v>6500</v>
      </c>
      <c r="K1550" s="11">
        <f t="shared" si="48"/>
        <v>5200</v>
      </c>
      <c r="L1550" s="11">
        <f t="shared" si="49"/>
        <v>1819.9999999999998</v>
      </c>
      <c r="M1550" s="12">
        <v>0.35</v>
      </c>
      <c r="O1550" s="17"/>
      <c r="P1550" s="18"/>
      <c r="Q1550" s="13"/>
      <c r="R1550" s="14"/>
    </row>
    <row r="1551" spans="1:18" ht="15.75" customHeight="1" x14ac:dyDescent="0.25">
      <c r="A1551" s="1"/>
      <c r="B1551" s="7" t="s">
        <v>27</v>
      </c>
      <c r="C1551" s="7">
        <v>1128299</v>
      </c>
      <c r="D1551" s="8">
        <v>44371</v>
      </c>
      <c r="E1551" s="7" t="s">
        <v>28</v>
      </c>
      <c r="F1551" s="7" t="s">
        <v>67</v>
      </c>
      <c r="G1551" s="7" t="s">
        <v>68</v>
      </c>
      <c r="H1551" s="7" t="s">
        <v>20</v>
      </c>
      <c r="I1551" s="9">
        <v>0.79999999999999993</v>
      </c>
      <c r="J1551" s="10">
        <v>5250</v>
      </c>
      <c r="K1551" s="11">
        <f t="shared" si="48"/>
        <v>4200</v>
      </c>
      <c r="L1551" s="11">
        <f t="shared" si="49"/>
        <v>1470</v>
      </c>
      <c r="M1551" s="12">
        <v>0.35</v>
      </c>
      <c r="O1551" s="17"/>
      <c r="P1551" s="18"/>
      <c r="Q1551" s="13"/>
      <c r="R1551" s="14"/>
    </row>
    <row r="1552" spans="1:18" ht="15.75" customHeight="1" x14ac:dyDescent="0.25">
      <c r="A1552" s="1"/>
      <c r="B1552" s="7" t="s">
        <v>27</v>
      </c>
      <c r="C1552" s="7">
        <v>1128299</v>
      </c>
      <c r="D1552" s="8">
        <v>44371</v>
      </c>
      <c r="E1552" s="7" t="s">
        <v>28</v>
      </c>
      <c r="F1552" s="7" t="s">
        <v>67</v>
      </c>
      <c r="G1552" s="7" t="s">
        <v>68</v>
      </c>
      <c r="H1552" s="7" t="s">
        <v>21</v>
      </c>
      <c r="I1552" s="9">
        <v>0.9</v>
      </c>
      <c r="J1552" s="10">
        <v>4000</v>
      </c>
      <c r="K1552" s="11">
        <f t="shared" si="48"/>
        <v>3600</v>
      </c>
      <c r="L1552" s="11">
        <f t="shared" si="49"/>
        <v>1440</v>
      </c>
      <c r="M1552" s="12">
        <v>0.4</v>
      </c>
      <c r="O1552" s="17"/>
      <c r="P1552" s="18"/>
      <c r="Q1552" s="13"/>
      <c r="R1552" s="14"/>
    </row>
    <row r="1553" spans="1:18" ht="15.75" customHeight="1" x14ac:dyDescent="0.25">
      <c r="A1553" s="1"/>
      <c r="B1553" s="7" t="s">
        <v>27</v>
      </c>
      <c r="C1553" s="7">
        <v>1128299</v>
      </c>
      <c r="D1553" s="8">
        <v>44371</v>
      </c>
      <c r="E1553" s="7" t="s">
        <v>28</v>
      </c>
      <c r="F1553" s="7" t="s">
        <v>67</v>
      </c>
      <c r="G1553" s="7" t="s">
        <v>68</v>
      </c>
      <c r="H1553" s="7" t="s">
        <v>22</v>
      </c>
      <c r="I1553" s="9">
        <v>1.05</v>
      </c>
      <c r="J1553" s="10">
        <v>7000</v>
      </c>
      <c r="K1553" s="11">
        <f t="shared" si="48"/>
        <v>7350</v>
      </c>
      <c r="L1553" s="11">
        <f t="shared" si="49"/>
        <v>2205</v>
      </c>
      <c r="M1553" s="12">
        <v>0.3</v>
      </c>
      <c r="O1553" s="17"/>
      <c r="P1553" s="18"/>
      <c r="Q1553" s="13"/>
      <c r="R1553" s="14"/>
    </row>
    <row r="1554" spans="1:18" ht="15.75" customHeight="1" x14ac:dyDescent="0.25">
      <c r="A1554" s="1"/>
      <c r="B1554" s="7" t="s">
        <v>27</v>
      </c>
      <c r="C1554" s="7">
        <v>1128299</v>
      </c>
      <c r="D1554" s="8">
        <v>44400</v>
      </c>
      <c r="E1554" s="7" t="s">
        <v>28</v>
      </c>
      <c r="F1554" s="7" t="s">
        <v>67</v>
      </c>
      <c r="G1554" s="7" t="s">
        <v>68</v>
      </c>
      <c r="H1554" s="7" t="s">
        <v>17</v>
      </c>
      <c r="I1554" s="9">
        <v>0.85</v>
      </c>
      <c r="J1554" s="10">
        <v>8500</v>
      </c>
      <c r="K1554" s="11">
        <f t="shared" si="48"/>
        <v>7225</v>
      </c>
      <c r="L1554" s="11">
        <f t="shared" si="49"/>
        <v>2528.75</v>
      </c>
      <c r="M1554" s="12">
        <v>0.35</v>
      </c>
      <c r="O1554" s="17"/>
      <c r="P1554" s="18"/>
      <c r="Q1554" s="13"/>
      <c r="R1554" s="14"/>
    </row>
    <row r="1555" spans="1:18" ht="15.75" customHeight="1" x14ac:dyDescent="0.25">
      <c r="A1555" s="1"/>
      <c r="B1555" s="7" t="s">
        <v>27</v>
      </c>
      <c r="C1555" s="7">
        <v>1128299</v>
      </c>
      <c r="D1555" s="8">
        <v>44400</v>
      </c>
      <c r="E1555" s="7" t="s">
        <v>28</v>
      </c>
      <c r="F1555" s="7" t="s">
        <v>67</v>
      </c>
      <c r="G1555" s="7" t="s">
        <v>68</v>
      </c>
      <c r="H1555" s="7" t="s">
        <v>18</v>
      </c>
      <c r="I1555" s="9">
        <v>0.9</v>
      </c>
      <c r="J1555" s="10">
        <v>7000</v>
      </c>
      <c r="K1555" s="11">
        <f t="shared" si="48"/>
        <v>6300</v>
      </c>
      <c r="L1555" s="11">
        <f t="shared" si="49"/>
        <v>2205</v>
      </c>
      <c r="M1555" s="12">
        <v>0.35</v>
      </c>
      <c r="O1555" s="17"/>
      <c r="P1555" s="18"/>
      <c r="Q1555" s="13"/>
      <c r="R1555" s="14"/>
    </row>
    <row r="1556" spans="1:18" ht="15.75" customHeight="1" x14ac:dyDescent="0.25">
      <c r="A1556" s="1"/>
      <c r="B1556" s="7" t="s">
        <v>27</v>
      </c>
      <c r="C1556" s="7">
        <v>1128299</v>
      </c>
      <c r="D1556" s="8">
        <v>44400</v>
      </c>
      <c r="E1556" s="7" t="s">
        <v>28</v>
      </c>
      <c r="F1556" s="7" t="s">
        <v>67</v>
      </c>
      <c r="G1556" s="7" t="s">
        <v>68</v>
      </c>
      <c r="H1556" s="7" t="s">
        <v>19</v>
      </c>
      <c r="I1556" s="9">
        <v>0.9</v>
      </c>
      <c r="J1556" s="10">
        <v>6500</v>
      </c>
      <c r="K1556" s="11">
        <f t="shared" si="48"/>
        <v>5850</v>
      </c>
      <c r="L1556" s="11">
        <f t="shared" si="49"/>
        <v>2047.4999999999998</v>
      </c>
      <c r="M1556" s="12">
        <v>0.35</v>
      </c>
      <c r="O1556" s="17"/>
      <c r="P1556" s="18"/>
      <c r="Q1556" s="13"/>
      <c r="R1556" s="14"/>
    </row>
    <row r="1557" spans="1:18" ht="15.75" customHeight="1" x14ac:dyDescent="0.25">
      <c r="A1557" s="1"/>
      <c r="B1557" s="7" t="s">
        <v>27</v>
      </c>
      <c r="C1557" s="7">
        <v>1128299</v>
      </c>
      <c r="D1557" s="8">
        <v>44400</v>
      </c>
      <c r="E1557" s="7" t="s">
        <v>28</v>
      </c>
      <c r="F1557" s="7" t="s">
        <v>67</v>
      </c>
      <c r="G1557" s="7" t="s">
        <v>68</v>
      </c>
      <c r="H1557" s="7" t="s">
        <v>20</v>
      </c>
      <c r="I1557" s="9">
        <v>0.85</v>
      </c>
      <c r="J1557" s="10">
        <v>5500</v>
      </c>
      <c r="K1557" s="11">
        <f t="shared" si="48"/>
        <v>4675</v>
      </c>
      <c r="L1557" s="11">
        <f t="shared" si="49"/>
        <v>1636.25</v>
      </c>
      <c r="M1557" s="12">
        <v>0.35</v>
      </c>
      <c r="O1557" s="17"/>
      <c r="P1557" s="18"/>
      <c r="Q1557" s="13"/>
      <c r="R1557" s="14"/>
    </row>
    <row r="1558" spans="1:18" ht="15.75" customHeight="1" x14ac:dyDescent="0.25">
      <c r="A1558" s="1"/>
      <c r="B1558" s="7" t="s">
        <v>27</v>
      </c>
      <c r="C1558" s="7">
        <v>1128299</v>
      </c>
      <c r="D1558" s="8">
        <v>44400</v>
      </c>
      <c r="E1558" s="7" t="s">
        <v>28</v>
      </c>
      <c r="F1558" s="7" t="s">
        <v>67</v>
      </c>
      <c r="G1558" s="7" t="s">
        <v>68</v>
      </c>
      <c r="H1558" s="7" t="s">
        <v>21</v>
      </c>
      <c r="I1558" s="9">
        <v>0.9</v>
      </c>
      <c r="J1558" s="10">
        <v>6000</v>
      </c>
      <c r="K1558" s="11">
        <f t="shared" si="48"/>
        <v>5400</v>
      </c>
      <c r="L1558" s="11">
        <f t="shared" si="49"/>
        <v>2160</v>
      </c>
      <c r="M1558" s="12">
        <v>0.4</v>
      </c>
      <c r="O1558" s="17"/>
      <c r="P1558" s="18"/>
      <c r="Q1558" s="13"/>
      <c r="R1558" s="14"/>
    </row>
    <row r="1559" spans="1:18" ht="15.75" customHeight="1" x14ac:dyDescent="0.25">
      <c r="A1559" s="1"/>
      <c r="B1559" s="7" t="s">
        <v>27</v>
      </c>
      <c r="C1559" s="7">
        <v>1128299</v>
      </c>
      <c r="D1559" s="8">
        <v>44400</v>
      </c>
      <c r="E1559" s="7" t="s">
        <v>28</v>
      </c>
      <c r="F1559" s="7" t="s">
        <v>67</v>
      </c>
      <c r="G1559" s="7" t="s">
        <v>68</v>
      </c>
      <c r="H1559" s="7" t="s">
        <v>22</v>
      </c>
      <c r="I1559" s="9">
        <v>1.05</v>
      </c>
      <c r="J1559" s="10">
        <v>6000</v>
      </c>
      <c r="K1559" s="11">
        <f t="shared" si="48"/>
        <v>6300</v>
      </c>
      <c r="L1559" s="11">
        <f t="shared" si="49"/>
        <v>1890</v>
      </c>
      <c r="M1559" s="12">
        <v>0.3</v>
      </c>
      <c r="O1559" s="17"/>
      <c r="P1559" s="18"/>
      <c r="Q1559" s="13"/>
      <c r="R1559" s="14"/>
    </row>
    <row r="1560" spans="1:18" ht="15.75" customHeight="1" x14ac:dyDescent="0.25">
      <c r="A1560" s="1"/>
      <c r="B1560" s="7" t="s">
        <v>27</v>
      </c>
      <c r="C1560" s="7">
        <v>1128299</v>
      </c>
      <c r="D1560" s="8">
        <v>44432</v>
      </c>
      <c r="E1560" s="7" t="s">
        <v>28</v>
      </c>
      <c r="F1560" s="7" t="s">
        <v>67</v>
      </c>
      <c r="G1560" s="7" t="s">
        <v>68</v>
      </c>
      <c r="H1560" s="7" t="s">
        <v>17</v>
      </c>
      <c r="I1560" s="9">
        <v>0.9</v>
      </c>
      <c r="J1560" s="10">
        <v>8000</v>
      </c>
      <c r="K1560" s="11">
        <f t="shared" si="48"/>
        <v>7200</v>
      </c>
      <c r="L1560" s="11">
        <f t="shared" si="49"/>
        <v>2520</v>
      </c>
      <c r="M1560" s="12">
        <v>0.35</v>
      </c>
      <c r="O1560" s="17"/>
      <c r="P1560" s="18"/>
      <c r="Q1560" s="13"/>
      <c r="R1560" s="14"/>
    </row>
    <row r="1561" spans="1:18" ht="15.75" customHeight="1" x14ac:dyDescent="0.25">
      <c r="A1561" s="1"/>
      <c r="B1561" s="7" t="s">
        <v>27</v>
      </c>
      <c r="C1561" s="7">
        <v>1128299</v>
      </c>
      <c r="D1561" s="8">
        <v>44432</v>
      </c>
      <c r="E1561" s="7" t="s">
        <v>28</v>
      </c>
      <c r="F1561" s="7" t="s">
        <v>67</v>
      </c>
      <c r="G1561" s="7" t="s">
        <v>68</v>
      </c>
      <c r="H1561" s="7" t="s">
        <v>18</v>
      </c>
      <c r="I1561" s="9">
        <v>0.8</v>
      </c>
      <c r="J1561" s="10">
        <v>7750</v>
      </c>
      <c r="K1561" s="11">
        <f t="shared" si="48"/>
        <v>6200</v>
      </c>
      <c r="L1561" s="11">
        <f t="shared" si="49"/>
        <v>2170</v>
      </c>
      <c r="M1561" s="12">
        <v>0.35</v>
      </c>
      <c r="O1561" s="17"/>
      <c r="P1561" s="18"/>
      <c r="Q1561" s="13"/>
      <c r="R1561" s="14"/>
    </row>
    <row r="1562" spans="1:18" ht="15.75" customHeight="1" x14ac:dyDescent="0.25">
      <c r="A1562" s="1"/>
      <c r="B1562" s="7" t="s">
        <v>27</v>
      </c>
      <c r="C1562" s="7">
        <v>1128299</v>
      </c>
      <c r="D1562" s="8">
        <v>44432</v>
      </c>
      <c r="E1562" s="7" t="s">
        <v>28</v>
      </c>
      <c r="F1562" s="7" t="s">
        <v>67</v>
      </c>
      <c r="G1562" s="7" t="s">
        <v>68</v>
      </c>
      <c r="H1562" s="7" t="s">
        <v>19</v>
      </c>
      <c r="I1562" s="9">
        <v>0.70000000000000007</v>
      </c>
      <c r="J1562" s="10">
        <v>6500</v>
      </c>
      <c r="K1562" s="11">
        <f t="shared" si="48"/>
        <v>4550</v>
      </c>
      <c r="L1562" s="11">
        <f t="shared" si="49"/>
        <v>1592.5</v>
      </c>
      <c r="M1562" s="12">
        <v>0.35</v>
      </c>
      <c r="O1562" s="17"/>
      <c r="P1562" s="18"/>
      <c r="Q1562" s="13"/>
      <c r="R1562" s="14"/>
    </row>
    <row r="1563" spans="1:18" ht="15.75" customHeight="1" x14ac:dyDescent="0.25">
      <c r="A1563" s="1"/>
      <c r="B1563" s="7" t="s">
        <v>27</v>
      </c>
      <c r="C1563" s="7">
        <v>1128299</v>
      </c>
      <c r="D1563" s="8">
        <v>44432</v>
      </c>
      <c r="E1563" s="7" t="s">
        <v>28</v>
      </c>
      <c r="F1563" s="7" t="s">
        <v>67</v>
      </c>
      <c r="G1563" s="7" t="s">
        <v>68</v>
      </c>
      <c r="H1563" s="7" t="s">
        <v>20</v>
      </c>
      <c r="I1563" s="9">
        <v>0.70000000000000007</v>
      </c>
      <c r="J1563" s="10">
        <v>4250</v>
      </c>
      <c r="K1563" s="11">
        <f t="shared" si="48"/>
        <v>2975.0000000000005</v>
      </c>
      <c r="L1563" s="11">
        <f t="shared" si="49"/>
        <v>1041.25</v>
      </c>
      <c r="M1563" s="12">
        <v>0.35</v>
      </c>
      <c r="O1563" s="17"/>
      <c r="P1563" s="18"/>
      <c r="Q1563" s="13"/>
      <c r="R1563" s="14"/>
    </row>
    <row r="1564" spans="1:18" ht="15.75" customHeight="1" x14ac:dyDescent="0.25">
      <c r="A1564" s="1"/>
      <c r="B1564" s="7" t="s">
        <v>27</v>
      </c>
      <c r="C1564" s="7">
        <v>1128299</v>
      </c>
      <c r="D1564" s="8">
        <v>44432</v>
      </c>
      <c r="E1564" s="7" t="s">
        <v>28</v>
      </c>
      <c r="F1564" s="7" t="s">
        <v>67</v>
      </c>
      <c r="G1564" s="7" t="s">
        <v>68</v>
      </c>
      <c r="H1564" s="7" t="s">
        <v>21</v>
      </c>
      <c r="I1564" s="9">
        <v>0.7</v>
      </c>
      <c r="J1564" s="10">
        <v>4250</v>
      </c>
      <c r="K1564" s="11">
        <f t="shared" si="48"/>
        <v>2975</v>
      </c>
      <c r="L1564" s="11">
        <f t="shared" si="49"/>
        <v>1190</v>
      </c>
      <c r="M1564" s="12">
        <v>0.4</v>
      </c>
      <c r="O1564" s="17"/>
      <c r="P1564" s="18"/>
      <c r="Q1564" s="13"/>
      <c r="R1564" s="14"/>
    </row>
    <row r="1565" spans="1:18" ht="15.75" customHeight="1" x14ac:dyDescent="0.25">
      <c r="A1565" s="1"/>
      <c r="B1565" s="7" t="s">
        <v>27</v>
      </c>
      <c r="C1565" s="7">
        <v>1128299</v>
      </c>
      <c r="D1565" s="8">
        <v>44432</v>
      </c>
      <c r="E1565" s="7" t="s">
        <v>28</v>
      </c>
      <c r="F1565" s="7" t="s">
        <v>67</v>
      </c>
      <c r="G1565" s="7" t="s">
        <v>68</v>
      </c>
      <c r="H1565" s="7" t="s">
        <v>22</v>
      </c>
      <c r="I1565" s="9">
        <v>0.75</v>
      </c>
      <c r="J1565" s="10">
        <v>2500</v>
      </c>
      <c r="K1565" s="11">
        <f t="shared" si="48"/>
        <v>1875</v>
      </c>
      <c r="L1565" s="11">
        <f t="shared" si="49"/>
        <v>562.5</v>
      </c>
      <c r="M1565" s="12">
        <v>0.3</v>
      </c>
      <c r="O1565" s="17"/>
      <c r="P1565" s="18"/>
      <c r="Q1565" s="13"/>
      <c r="R1565" s="14"/>
    </row>
    <row r="1566" spans="1:18" ht="15.75" customHeight="1" x14ac:dyDescent="0.25">
      <c r="A1566" s="1"/>
      <c r="B1566" s="7" t="s">
        <v>27</v>
      </c>
      <c r="C1566" s="7">
        <v>1128299</v>
      </c>
      <c r="D1566" s="8">
        <v>44464</v>
      </c>
      <c r="E1566" s="7" t="s">
        <v>28</v>
      </c>
      <c r="F1566" s="7" t="s">
        <v>67</v>
      </c>
      <c r="G1566" s="7" t="s">
        <v>68</v>
      </c>
      <c r="H1566" s="7" t="s">
        <v>17</v>
      </c>
      <c r="I1566" s="9">
        <v>0.50000000000000011</v>
      </c>
      <c r="J1566" s="10">
        <v>4500</v>
      </c>
      <c r="K1566" s="11">
        <f t="shared" si="48"/>
        <v>2250.0000000000005</v>
      </c>
      <c r="L1566" s="11">
        <f t="shared" si="49"/>
        <v>787.50000000000011</v>
      </c>
      <c r="M1566" s="12">
        <v>0.35</v>
      </c>
      <c r="O1566" s="17"/>
      <c r="P1566" s="18"/>
      <c r="Q1566" s="13"/>
      <c r="R1566" s="14"/>
    </row>
    <row r="1567" spans="1:18" ht="15.75" customHeight="1" x14ac:dyDescent="0.25">
      <c r="A1567" s="1"/>
      <c r="B1567" s="7" t="s">
        <v>27</v>
      </c>
      <c r="C1567" s="7">
        <v>1128299</v>
      </c>
      <c r="D1567" s="8">
        <v>44464</v>
      </c>
      <c r="E1567" s="7" t="s">
        <v>28</v>
      </c>
      <c r="F1567" s="7" t="s">
        <v>67</v>
      </c>
      <c r="G1567" s="7" t="s">
        <v>68</v>
      </c>
      <c r="H1567" s="7" t="s">
        <v>18</v>
      </c>
      <c r="I1567" s="9">
        <v>0.55000000000000016</v>
      </c>
      <c r="J1567" s="10">
        <v>4500</v>
      </c>
      <c r="K1567" s="11">
        <f t="shared" si="48"/>
        <v>2475.0000000000009</v>
      </c>
      <c r="L1567" s="11">
        <f t="shared" si="49"/>
        <v>866.25000000000023</v>
      </c>
      <c r="M1567" s="12">
        <v>0.35</v>
      </c>
      <c r="O1567" s="17"/>
      <c r="P1567" s="18"/>
      <c r="Q1567" s="13"/>
      <c r="R1567" s="14"/>
    </row>
    <row r="1568" spans="1:18" ht="15.75" customHeight="1" x14ac:dyDescent="0.25">
      <c r="A1568" s="1"/>
      <c r="B1568" s="7" t="s">
        <v>27</v>
      </c>
      <c r="C1568" s="7">
        <v>1128299</v>
      </c>
      <c r="D1568" s="8">
        <v>44464</v>
      </c>
      <c r="E1568" s="7" t="s">
        <v>28</v>
      </c>
      <c r="F1568" s="7" t="s">
        <v>67</v>
      </c>
      <c r="G1568" s="7" t="s">
        <v>68</v>
      </c>
      <c r="H1568" s="7" t="s">
        <v>19</v>
      </c>
      <c r="I1568" s="9">
        <v>0.50000000000000011</v>
      </c>
      <c r="J1568" s="10">
        <v>2500</v>
      </c>
      <c r="K1568" s="11">
        <f t="shared" si="48"/>
        <v>1250.0000000000002</v>
      </c>
      <c r="L1568" s="11">
        <f t="shared" si="49"/>
        <v>437.50000000000006</v>
      </c>
      <c r="M1568" s="12">
        <v>0.35</v>
      </c>
      <c r="O1568" s="17"/>
      <c r="P1568" s="18"/>
      <c r="Q1568" s="13"/>
      <c r="R1568" s="14"/>
    </row>
    <row r="1569" spans="1:18" ht="15.75" customHeight="1" x14ac:dyDescent="0.25">
      <c r="A1569" s="1"/>
      <c r="B1569" s="7" t="s">
        <v>27</v>
      </c>
      <c r="C1569" s="7">
        <v>1128299</v>
      </c>
      <c r="D1569" s="8">
        <v>44464</v>
      </c>
      <c r="E1569" s="7" t="s">
        <v>28</v>
      </c>
      <c r="F1569" s="7" t="s">
        <v>67</v>
      </c>
      <c r="G1569" s="7" t="s">
        <v>68</v>
      </c>
      <c r="H1569" s="7" t="s">
        <v>20</v>
      </c>
      <c r="I1569" s="9">
        <v>0.50000000000000011</v>
      </c>
      <c r="J1569" s="10">
        <v>2000</v>
      </c>
      <c r="K1569" s="11">
        <f t="shared" si="48"/>
        <v>1000.0000000000002</v>
      </c>
      <c r="L1569" s="11">
        <f t="shared" si="49"/>
        <v>350.00000000000006</v>
      </c>
      <c r="M1569" s="12">
        <v>0.35</v>
      </c>
      <c r="O1569" s="17"/>
      <c r="P1569" s="18"/>
      <c r="Q1569" s="13"/>
      <c r="R1569" s="14"/>
    </row>
    <row r="1570" spans="1:18" ht="15.75" customHeight="1" x14ac:dyDescent="0.25">
      <c r="A1570" s="1"/>
      <c r="B1570" s="7" t="s">
        <v>27</v>
      </c>
      <c r="C1570" s="7">
        <v>1128299</v>
      </c>
      <c r="D1570" s="8">
        <v>44464</v>
      </c>
      <c r="E1570" s="7" t="s">
        <v>28</v>
      </c>
      <c r="F1570" s="7" t="s">
        <v>67</v>
      </c>
      <c r="G1570" s="7" t="s">
        <v>68</v>
      </c>
      <c r="H1570" s="7" t="s">
        <v>21</v>
      </c>
      <c r="I1570" s="9">
        <v>0.60000000000000009</v>
      </c>
      <c r="J1570" s="10">
        <v>2250</v>
      </c>
      <c r="K1570" s="11">
        <f t="shared" si="48"/>
        <v>1350.0000000000002</v>
      </c>
      <c r="L1570" s="11">
        <f t="shared" si="49"/>
        <v>540.00000000000011</v>
      </c>
      <c r="M1570" s="12">
        <v>0.4</v>
      </c>
      <c r="O1570" s="17"/>
      <c r="P1570" s="18"/>
      <c r="Q1570" s="13"/>
      <c r="R1570" s="14"/>
    </row>
    <row r="1571" spans="1:18" ht="15.75" customHeight="1" x14ac:dyDescent="0.25">
      <c r="A1571" s="1"/>
      <c r="B1571" s="7" t="s">
        <v>27</v>
      </c>
      <c r="C1571" s="7">
        <v>1128299</v>
      </c>
      <c r="D1571" s="8">
        <v>44464</v>
      </c>
      <c r="E1571" s="7" t="s">
        <v>28</v>
      </c>
      <c r="F1571" s="7" t="s">
        <v>67</v>
      </c>
      <c r="G1571" s="7" t="s">
        <v>68</v>
      </c>
      <c r="H1571" s="7" t="s">
        <v>22</v>
      </c>
      <c r="I1571" s="9">
        <v>0.44999999999999996</v>
      </c>
      <c r="J1571" s="10">
        <v>2500</v>
      </c>
      <c r="K1571" s="11">
        <f t="shared" si="48"/>
        <v>1125</v>
      </c>
      <c r="L1571" s="11">
        <f t="shared" si="49"/>
        <v>337.5</v>
      </c>
      <c r="M1571" s="12">
        <v>0.3</v>
      </c>
      <c r="O1571" s="17"/>
      <c r="P1571" s="18"/>
      <c r="Q1571" s="13"/>
      <c r="R1571" s="14"/>
    </row>
    <row r="1572" spans="1:18" ht="15.75" customHeight="1" x14ac:dyDescent="0.25">
      <c r="A1572" s="1"/>
      <c r="B1572" s="7" t="s">
        <v>27</v>
      </c>
      <c r="C1572" s="7">
        <v>1128299</v>
      </c>
      <c r="D1572" s="8">
        <v>44493</v>
      </c>
      <c r="E1572" s="7" t="s">
        <v>28</v>
      </c>
      <c r="F1572" s="7" t="s">
        <v>67</v>
      </c>
      <c r="G1572" s="7" t="s">
        <v>68</v>
      </c>
      <c r="H1572" s="7" t="s">
        <v>17</v>
      </c>
      <c r="I1572" s="9">
        <v>0.4</v>
      </c>
      <c r="J1572" s="10">
        <v>3500</v>
      </c>
      <c r="K1572" s="11">
        <f t="shared" si="48"/>
        <v>1400</v>
      </c>
      <c r="L1572" s="11">
        <f t="shared" si="49"/>
        <v>489.99999999999994</v>
      </c>
      <c r="M1572" s="12">
        <v>0.35</v>
      </c>
      <c r="O1572" s="17"/>
      <c r="P1572" s="18"/>
      <c r="Q1572" s="13"/>
      <c r="R1572" s="14"/>
    </row>
    <row r="1573" spans="1:18" ht="15.75" customHeight="1" x14ac:dyDescent="0.25">
      <c r="A1573" s="1"/>
      <c r="B1573" s="7" t="s">
        <v>27</v>
      </c>
      <c r="C1573" s="7">
        <v>1128299</v>
      </c>
      <c r="D1573" s="8">
        <v>44493</v>
      </c>
      <c r="E1573" s="7" t="s">
        <v>28</v>
      </c>
      <c r="F1573" s="7" t="s">
        <v>67</v>
      </c>
      <c r="G1573" s="7" t="s">
        <v>68</v>
      </c>
      <c r="H1573" s="7" t="s">
        <v>18</v>
      </c>
      <c r="I1573" s="9">
        <v>0.55000000000000016</v>
      </c>
      <c r="J1573" s="10">
        <v>5250</v>
      </c>
      <c r="K1573" s="11">
        <f t="shared" si="48"/>
        <v>2887.5000000000009</v>
      </c>
      <c r="L1573" s="11">
        <f t="shared" si="49"/>
        <v>1010.6250000000002</v>
      </c>
      <c r="M1573" s="12">
        <v>0.35</v>
      </c>
      <c r="O1573" s="17"/>
      <c r="P1573" s="18"/>
      <c r="Q1573" s="13"/>
      <c r="R1573" s="14"/>
    </row>
    <row r="1574" spans="1:18" ht="15.75" customHeight="1" x14ac:dyDescent="0.25">
      <c r="A1574" s="1"/>
      <c r="B1574" s="7" t="s">
        <v>27</v>
      </c>
      <c r="C1574" s="7">
        <v>1128299</v>
      </c>
      <c r="D1574" s="8">
        <v>44493</v>
      </c>
      <c r="E1574" s="7" t="s">
        <v>28</v>
      </c>
      <c r="F1574" s="7" t="s">
        <v>67</v>
      </c>
      <c r="G1574" s="7" t="s">
        <v>68</v>
      </c>
      <c r="H1574" s="7" t="s">
        <v>19</v>
      </c>
      <c r="I1574" s="9">
        <v>0.50000000000000011</v>
      </c>
      <c r="J1574" s="10">
        <v>3500</v>
      </c>
      <c r="K1574" s="11">
        <f t="shared" si="48"/>
        <v>1750.0000000000005</v>
      </c>
      <c r="L1574" s="11">
        <f t="shared" si="49"/>
        <v>612.50000000000011</v>
      </c>
      <c r="M1574" s="12">
        <v>0.35</v>
      </c>
      <c r="O1574" s="17"/>
      <c r="P1574" s="18"/>
      <c r="Q1574" s="13"/>
      <c r="R1574" s="14"/>
    </row>
    <row r="1575" spans="1:18" ht="15.75" customHeight="1" x14ac:dyDescent="0.25">
      <c r="A1575" s="1"/>
      <c r="B1575" s="7" t="s">
        <v>27</v>
      </c>
      <c r="C1575" s="7">
        <v>1128299</v>
      </c>
      <c r="D1575" s="8">
        <v>44493</v>
      </c>
      <c r="E1575" s="7" t="s">
        <v>28</v>
      </c>
      <c r="F1575" s="7" t="s">
        <v>67</v>
      </c>
      <c r="G1575" s="7" t="s">
        <v>68</v>
      </c>
      <c r="H1575" s="7" t="s">
        <v>20</v>
      </c>
      <c r="I1575" s="9">
        <v>0.45000000000000007</v>
      </c>
      <c r="J1575" s="10">
        <v>3250</v>
      </c>
      <c r="K1575" s="11">
        <f t="shared" si="48"/>
        <v>1462.5000000000002</v>
      </c>
      <c r="L1575" s="11">
        <f t="shared" si="49"/>
        <v>511.87500000000006</v>
      </c>
      <c r="M1575" s="12">
        <v>0.35</v>
      </c>
      <c r="O1575" s="17"/>
      <c r="P1575" s="18"/>
      <c r="Q1575" s="13"/>
      <c r="R1575" s="14"/>
    </row>
    <row r="1576" spans="1:18" ht="15.75" customHeight="1" x14ac:dyDescent="0.25">
      <c r="A1576" s="1"/>
      <c r="B1576" s="7" t="s">
        <v>27</v>
      </c>
      <c r="C1576" s="7">
        <v>1128299</v>
      </c>
      <c r="D1576" s="8">
        <v>44493</v>
      </c>
      <c r="E1576" s="7" t="s">
        <v>28</v>
      </c>
      <c r="F1576" s="7" t="s">
        <v>67</v>
      </c>
      <c r="G1576" s="7" t="s">
        <v>68</v>
      </c>
      <c r="H1576" s="7" t="s">
        <v>21</v>
      </c>
      <c r="I1576" s="9">
        <v>0.55000000000000004</v>
      </c>
      <c r="J1576" s="10">
        <v>3000</v>
      </c>
      <c r="K1576" s="11">
        <f t="shared" si="48"/>
        <v>1650.0000000000002</v>
      </c>
      <c r="L1576" s="11">
        <f t="shared" si="49"/>
        <v>660.00000000000011</v>
      </c>
      <c r="M1576" s="12">
        <v>0.4</v>
      </c>
      <c r="O1576" s="17"/>
      <c r="P1576" s="18"/>
      <c r="Q1576" s="13"/>
      <c r="R1576" s="14"/>
    </row>
    <row r="1577" spans="1:18" ht="15.75" customHeight="1" x14ac:dyDescent="0.25">
      <c r="A1577" s="1"/>
      <c r="B1577" s="7" t="s">
        <v>27</v>
      </c>
      <c r="C1577" s="7">
        <v>1128299</v>
      </c>
      <c r="D1577" s="8">
        <v>44493</v>
      </c>
      <c r="E1577" s="7" t="s">
        <v>28</v>
      </c>
      <c r="F1577" s="7" t="s">
        <v>67</v>
      </c>
      <c r="G1577" s="7" t="s">
        <v>68</v>
      </c>
      <c r="H1577" s="7" t="s">
        <v>22</v>
      </c>
      <c r="I1577" s="9">
        <v>0.60000000000000009</v>
      </c>
      <c r="J1577" s="10">
        <v>3500</v>
      </c>
      <c r="K1577" s="11">
        <f t="shared" si="48"/>
        <v>2100.0000000000005</v>
      </c>
      <c r="L1577" s="11">
        <f t="shared" si="49"/>
        <v>630.00000000000011</v>
      </c>
      <c r="M1577" s="12">
        <v>0.3</v>
      </c>
      <c r="O1577" s="17"/>
      <c r="P1577" s="18"/>
      <c r="Q1577" s="13"/>
      <c r="R1577" s="14"/>
    </row>
    <row r="1578" spans="1:18" ht="15.75" customHeight="1" x14ac:dyDescent="0.25">
      <c r="A1578" s="1"/>
      <c r="B1578" s="7" t="s">
        <v>27</v>
      </c>
      <c r="C1578" s="7">
        <v>1128299</v>
      </c>
      <c r="D1578" s="8">
        <v>44524</v>
      </c>
      <c r="E1578" s="7" t="s">
        <v>28</v>
      </c>
      <c r="F1578" s="7" t="s">
        <v>67</v>
      </c>
      <c r="G1578" s="7" t="s">
        <v>68</v>
      </c>
      <c r="H1578" s="7" t="s">
        <v>17</v>
      </c>
      <c r="I1578" s="9">
        <v>0.45000000000000007</v>
      </c>
      <c r="J1578" s="10">
        <v>5750</v>
      </c>
      <c r="K1578" s="11">
        <f t="shared" si="48"/>
        <v>2587.5000000000005</v>
      </c>
      <c r="L1578" s="11">
        <f t="shared" si="49"/>
        <v>905.62500000000011</v>
      </c>
      <c r="M1578" s="12">
        <v>0.35</v>
      </c>
      <c r="O1578" s="17"/>
      <c r="P1578" s="18"/>
      <c r="Q1578" s="13"/>
      <c r="R1578" s="14"/>
    </row>
    <row r="1579" spans="1:18" ht="15.75" customHeight="1" x14ac:dyDescent="0.25">
      <c r="A1579" s="1"/>
      <c r="B1579" s="7" t="s">
        <v>27</v>
      </c>
      <c r="C1579" s="7">
        <v>1128299</v>
      </c>
      <c r="D1579" s="8">
        <v>44524</v>
      </c>
      <c r="E1579" s="7" t="s">
        <v>28</v>
      </c>
      <c r="F1579" s="7" t="s">
        <v>67</v>
      </c>
      <c r="G1579" s="7" t="s">
        <v>68</v>
      </c>
      <c r="H1579" s="7" t="s">
        <v>18</v>
      </c>
      <c r="I1579" s="9">
        <v>0.50000000000000011</v>
      </c>
      <c r="J1579" s="10">
        <v>6500</v>
      </c>
      <c r="K1579" s="11">
        <f t="shared" si="48"/>
        <v>3250.0000000000009</v>
      </c>
      <c r="L1579" s="11">
        <f t="shared" si="49"/>
        <v>1137.5000000000002</v>
      </c>
      <c r="M1579" s="12">
        <v>0.35</v>
      </c>
      <c r="O1579" s="17"/>
      <c r="P1579" s="18"/>
      <c r="Q1579" s="13"/>
      <c r="R1579" s="14"/>
    </row>
    <row r="1580" spans="1:18" ht="15.75" customHeight="1" x14ac:dyDescent="0.25">
      <c r="A1580" s="1"/>
      <c r="B1580" s="7" t="s">
        <v>27</v>
      </c>
      <c r="C1580" s="7">
        <v>1128299</v>
      </c>
      <c r="D1580" s="8">
        <v>44524</v>
      </c>
      <c r="E1580" s="7" t="s">
        <v>28</v>
      </c>
      <c r="F1580" s="7" t="s">
        <v>67</v>
      </c>
      <c r="G1580" s="7" t="s">
        <v>68</v>
      </c>
      <c r="H1580" s="7" t="s">
        <v>19</v>
      </c>
      <c r="I1580" s="9">
        <v>0.45000000000000007</v>
      </c>
      <c r="J1580" s="10">
        <v>4750</v>
      </c>
      <c r="K1580" s="11">
        <f t="shared" si="48"/>
        <v>2137.5000000000005</v>
      </c>
      <c r="L1580" s="11">
        <f t="shared" si="49"/>
        <v>748.12500000000011</v>
      </c>
      <c r="M1580" s="12">
        <v>0.35</v>
      </c>
      <c r="O1580" s="17"/>
      <c r="P1580" s="18"/>
      <c r="Q1580" s="13"/>
      <c r="R1580" s="14"/>
    </row>
    <row r="1581" spans="1:18" ht="15.75" customHeight="1" x14ac:dyDescent="0.25">
      <c r="A1581" s="1"/>
      <c r="B1581" s="7" t="s">
        <v>27</v>
      </c>
      <c r="C1581" s="7">
        <v>1128299</v>
      </c>
      <c r="D1581" s="8">
        <v>44524</v>
      </c>
      <c r="E1581" s="7" t="s">
        <v>28</v>
      </c>
      <c r="F1581" s="7" t="s">
        <v>67</v>
      </c>
      <c r="G1581" s="7" t="s">
        <v>68</v>
      </c>
      <c r="H1581" s="7" t="s">
        <v>20</v>
      </c>
      <c r="I1581" s="9">
        <v>0.55000000000000016</v>
      </c>
      <c r="J1581" s="10">
        <v>4500</v>
      </c>
      <c r="K1581" s="11">
        <f t="shared" si="48"/>
        <v>2475.0000000000009</v>
      </c>
      <c r="L1581" s="11">
        <f t="shared" si="49"/>
        <v>866.25000000000023</v>
      </c>
      <c r="M1581" s="12">
        <v>0.35</v>
      </c>
      <c r="O1581" s="17"/>
      <c r="P1581" s="18"/>
      <c r="Q1581" s="13"/>
      <c r="R1581" s="14"/>
    </row>
    <row r="1582" spans="1:18" ht="15.75" customHeight="1" x14ac:dyDescent="0.25">
      <c r="A1582" s="1"/>
      <c r="B1582" s="7" t="s">
        <v>27</v>
      </c>
      <c r="C1582" s="7">
        <v>1128299</v>
      </c>
      <c r="D1582" s="8">
        <v>44524</v>
      </c>
      <c r="E1582" s="7" t="s">
        <v>28</v>
      </c>
      <c r="F1582" s="7" t="s">
        <v>67</v>
      </c>
      <c r="G1582" s="7" t="s">
        <v>68</v>
      </c>
      <c r="H1582" s="7" t="s">
        <v>21</v>
      </c>
      <c r="I1582" s="9">
        <v>0.75000000000000011</v>
      </c>
      <c r="J1582" s="10">
        <v>4250</v>
      </c>
      <c r="K1582" s="11">
        <f t="shared" si="48"/>
        <v>3187.5000000000005</v>
      </c>
      <c r="L1582" s="11">
        <f t="shared" si="49"/>
        <v>1275.0000000000002</v>
      </c>
      <c r="M1582" s="12">
        <v>0.4</v>
      </c>
      <c r="O1582" s="17"/>
      <c r="P1582" s="18"/>
      <c r="Q1582" s="13"/>
      <c r="R1582" s="14"/>
    </row>
    <row r="1583" spans="1:18" ht="15.75" customHeight="1" x14ac:dyDescent="0.25">
      <c r="A1583" s="1"/>
      <c r="B1583" s="7" t="s">
        <v>27</v>
      </c>
      <c r="C1583" s="7">
        <v>1128299</v>
      </c>
      <c r="D1583" s="8">
        <v>44524</v>
      </c>
      <c r="E1583" s="7" t="s">
        <v>28</v>
      </c>
      <c r="F1583" s="7" t="s">
        <v>67</v>
      </c>
      <c r="G1583" s="7" t="s">
        <v>68</v>
      </c>
      <c r="H1583" s="7" t="s">
        <v>22</v>
      </c>
      <c r="I1583" s="9">
        <v>0.80000000000000016</v>
      </c>
      <c r="J1583" s="10">
        <v>5500</v>
      </c>
      <c r="K1583" s="11">
        <f t="shared" si="48"/>
        <v>4400.0000000000009</v>
      </c>
      <c r="L1583" s="11">
        <f t="shared" si="49"/>
        <v>1320.0000000000002</v>
      </c>
      <c r="M1583" s="12">
        <v>0.3</v>
      </c>
      <c r="O1583" s="17"/>
      <c r="P1583" s="18"/>
      <c r="Q1583" s="13"/>
      <c r="R1583" s="14"/>
    </row>
    <row r="1584" spans="1:18" ht="15.75" customHeight="1" x14ac:dyDescent="0.25">
      <c r="A1584" s="1"/>
      <c r="B1584" s="7" t="s">
        <v>27</v>
      </c>
      <c r="C1584" s="7">
        <v>1128299</v>
      </c>
      <c r="D1584" s="8">
        <v>44553</v>
      </c>
      <c r="E1584" s="7" t="s">
        <v>28</v>
      </c>
      <c r="F1584" s="7" t="s">
        <v>67</v>
      </c>
      <c r="G1584" s="7" t="s">
        <v>68</v>
      </c>
      <c r="H1584" s="7" t="s">
        <v>17</v>
      </c>
      <c r="I1584" s="9">
        <v>0.65000000000000013</v>
      </c>
      <c r="J1584" s="10">
        <v>7500</v>
      </c>
      <c r="K1584" s="11">
        <f t="shared" si="48"/>
        <v>4875.0000000000009</v>
      </c>
      <c r="L1584" s="11">
        <f t="shared" si="49"/>
        <v>1706.2500000000002</v>
      </c>
      <c r="M1584" s="12">
        <v>0.35</v>
      </c>
      <c r="O1584" s="17"/>
      <c r="P1584" s="18"/>
      <c r="Q1584" s="13"/>
      <c r="R1584" s="14"/>
    </row>
    <row r="1585" spans="1:18" ht="15.75" customHeight="1" x14ac:dyDescent="0.25">
      <c r="A1585" s="1"/>
      <c r="B1585" s="7" t="s">
        <v>27</v>
      </c>
      <c r="C1585" s="7">
        <v>1128299</v>
      </c>
      <c r="D1585" s="8">
        <v>44553</v>
      </c>
      <c r="E1585" s="7" t="s">
        <v>28</v>
      </c>
      <c r="F1585" s="7" t="s">
        <v>67</v>
      </c>
      <c r="G1585" s="7" t="s">
        <v>68</v>
      </c>
      <c r="H1585" s="7" t="s">
        <v>18</v>
      </c>
      <c r="I1585" s="9">
        <v>0.75000000000000022</v>
      </c>
      <c r="J1585" s="10">
        <v>7500</v>
      </c>
      <c r="K1585" s="11">
        <f t="shared" si="48"/>
        <v>5625.0000000000018</v>
      </c>
      <c r="L1585" s="11">
        <f t="shared" si="49"/>
        <v>1968.7500000000005</v>
      </c>
      <c r="M1585" s="12">
        <v>0.35</v>
      </c>
      <c r="O1585" s="17"/>
      <c r="P1585" s="18"/>
      <c r="Q1585" s="13"/>
      <c r="R1585" s="14"/>
    </row>
    <row r="1586" spans="1:18" ht="15.75" customHeight="1" x14ac:dyDescent="0.25">
      <c r="A1586" s="1"/>
      <c r="B1586" s="7" t="s">
        <v>27</v>
      </c>
      <c r="C1586" s="7">
        <v>1128299</v>
      </c>
      <c r="D1586" s="8">
        <v>44553</v>
      </c>
      <c r="E1586" s="7" t="s">
        <v>28</v>
      </c>
      <c r="F1586" s="7" t="s">
        <v>67</v>
      </c>
      <c r="G1586" s="7" t="s">
        <v>68</v>
      </c>
      <c r="H1586" s="7" t="s">
        <v>19</v>
      </c>
      <c r="I1586" s="9">
        <v>0.70000000000000018</v>
      </c>
      <c r="J1586" s="10">
        <v>5500</v>
      </c>
      <c r="K1586" s="11">
        <f t="shared" si="48"/>
        <v>3850.0000000000009</v>
      </c>
      <c r="L1586" s="11">
        <f t="shared" si="49"/>
        <v>1347.5000000000002</v>
      </c>
      <c r="M1586" s="12">
        <v>0.35</v>
      </c>
      <c r="O1586" s="17"/>
      <c r="P1586" s="18"/>
      <c r="Q1586" s="13"/>
      <c r="R1586" s="14"/>
    </row>
    <row r="1587" spans="1:18" ht="15.75" customHeight="1" x14ac:dyDescent="0.25">
      <c r="A1587" s="1"/>
      <c r="B1587" s="7" t="s">
        <v>27</v>
      </c>
      <c r="C1587" s="7">
        <v>1128299</v>
      </c>
      <c r="D1587" s="8">
        <v>44553</v>
      </c>
      <c r="E1587" s="7" t="s">
        <v>28</v>
      </c>
      <c r="F1587" s="7" t="s">
        <v>67</v>
      </c>
      <c r="G1587" s="7" t="s">
        <v>68</v>
      </c>
      <c r="H1587" s="7" t="s">
        <v>20</v>
      </c>
      <c r="I1587" s="9">
        <v>0.70000000000000018</v>
      </c>
      <c r="J1587" s="10">
        <v>5500</v>
      </c>
      <c r="K1587" s="11">
        <f t="shared" si="48"/>
        <v>3850.0000000000009</v>
      </c>
      <c r="L1587" s="11">
        <f t="shared" si="49"/>
        <v>1347.5000000000002</v>
      </c>
      <c r="M1587" s="12">
        <v>0.35</v>
      </c>
      <c r="O1587" s="17"/>
      <c r="P1587" s="18"/>
      <c r="Q1587" s="13"/>
      <c r="R1587" s="14"/>
    </row>
    <row r="1588" spans="1:18" ht="15.75" customHeight="1" x14ac:dyDescent="0.25">
      <c r="A1588" s="1"/>
      <c r="B1588" s="7" t="s">
        <v>27</v>
      </c>
      <c r="C1588" s="7">
        <v>1128299</v>
      </c>
      <c r="D1588" s="8">
        <v>44553</v>
      </c>
      <c r="E1588" s="7" t="s">
        <v>28</v>
      </c>
      <c r="F1588" s="7" t="s">
        <v>67</v>
      </c>
      <c r="G1588" s="7" t="s">
        <v>68</v>
      </c>
      <c r="H1588" s="7" t="s">
        <v>21</v>
      </c>
      <c r="I1588" s="9">
        <v>0.80000000000000016</v>
      </c>
      <c r="J1588" s="10">
        <v>4750</v>
      </c>
      <c r="K1588" s="11">
        <f t="shared" si="48"/>
        <v>3800.0000000000009</v>
      </c>
      <c r="L1588" s="11">
        <f t="shared" si="49"/>
        <v>1520.0000000000005</v>
      </c>
      <c r="M1588" s="12">
        <v>0.4</v>
      </c>
      <c r="O1588" s="17"/>
      <c r="P1588" s="18"/>
      <c r="Q1588" s="13"/>
      <c r="R1588" s="14"/>
    </row>
    <row r="1589" spans="1:18" ht="15.75" customHeight="1" x14ac:dyDescent="0.25">
      <c r="A1589" s="1"/>
      <c r="B1589" s="7" t="s">
        <v>27</v>
      </c>
      <c r="C1589" s="7">
        <v>1128299</v>
      </c>
      <c r="D1589" s="8">
        <v>44553</v>
      </c>
      <c r="E1589" s="7" t="s">
        <v>28</v>
      </c>
      <c r="F1589" s="7" t="s">
        <v>67</v>
      </c>
      <c r="G1589" s="7" t="s">
        <v>68</v>
      </c>
      <c r="H1589" s="7" t="s">
        <v>22</v>
      </c>
      <c r="I1589" s="9">
        <v>0.8500000000000002</v>
      </c>
      <c r="J1589" s="10">
        <v>5750</v>
      </c>
      <c r="K1589" s="11">
        <f t="shared" si="48"/>
        <v>4887.5000000000009</v>
      </c>
      <c r="L1589" s="11">
        <f t="shared" si="49"/>
        <v>1466.2500000000002</v>
      </c>
      <c r="M1589" s="12">
        <v>0.3</v>
      </c>
      <c r="O1589" s="17"/>
      <c r="P1589" s="18"/>
      <c r="Q1589" s="13"/>
      <c r="R1589" s="14"/>
    </row>
    <row r="1590" spans="1:18" ht="15.75" customHeight="1" x14ac:dyDescent="0.25">
      <c r="A1590" s="1" t="s">
        <v>39</v>
      </c>
      <c r="B1590" s="7" t="s">
        <v>14</v>
      </c>
      <c r="C1590" s="7">
        <v>1185732</v>
      </c>
      <c r="D1590" s="8">
        <v>44215</v>
      </c>
      <c r="E1590" s="7" t="s">
        <v>46</v>
      </c>
      <c r="F1590" s="7" t="s">
        <v>69</v>
      </c>
      <c r="G1590" s="7" t="s">
        <v>70</v>
      </c>
      <c r="H1590" s="7" t="s">
        <v>17</v>
      </c>
      <c r="I1590" s="9">
        <v>0.35</v>
      </c>
      <c r="J1590" s="10">
        <v>7500</v>
      </c>
      <c r="K1590" s="11">
        <f t="shared" si="48"/>
        <v>2625</v>
      </c>
      <c r="L1590" s="11">
        <f t="shared" si="49"/>
        <v>1312.5</v>
      </c>
      <c r="M1590" s="12">
        <v>0.5</v>
      </c>
      <c r="O1590" s="17"/>
      <c r="P1590" s="18"/>
      <c r="Q1590" s="13"/>
      <c r="R1590" s="14"/>
    </row>
    <row r="1591" spans="1:18" ht="15.75" customHeight="1" x14ac:dyDescent="0.25">
      <c r="A1591" s="1"/>
      <c r="B1591" s="7" t="s">
        <v>14</v>
      </c>
      <c r="C1591" s="7">
        <v>1185732</v>
      </c>
      <c r="D1591" s="8">
        <v>44215</v>
      </c>
      <c r="E1591" s="7" t="s">
        <v>46</v>
      </c>
      <c r="F1591" s="7" t="s">
        <v>69</v>
      </c>
      <c r="G1591" s="7" t="s">
        <v>70</v>
      </c>
      <c r="H1591" s="7" t="s">
        <v>18</v>
      </c>
      <c r="I1591" s="9">
        <v>0.35</v>
      </c>
      <c r="J1591" s="10">
        <v>5500</v>
      </c>
      <c r="K1591" s="11">
        <f t="shared" si="48"/>
        <v>1924.9999999999998</v>
      </c>
      <c r="L1591" s="11">
        <f t="shared" si="49"/>
        <v>769.99999999999989</v>
      </c>
      <c r="M1591" s="12">
        <v>0.39999999999999997</v>
      </c>
      <c r="O1591" s="17"/>
      <c r="P1591" s="18"/>
      <c r="Q1591" s="13"/>
      <c r="R1591" s="14"/>
    </row>
    <row r="1592" spans="1:18" ht="15.75" customHeight="1" x14ac:dyDescent="0.25">
      <c r="A1592" s="1"/>
      <c r="B1592" s="7" t="s">
        <v>14</v>
      </c>
      <c r="C1592" s="7">
        <v>1185732</v>
      </c>
      <c r="D1592" s="8">
        <v>44215</v>
      </c>
      <c r="E1592" s="7" t="s">
        <v>46</v>
      </c>
      <c r="F1592" s="7" t="s">
        <v>69</v>
      </c>
      <c r="G1592" s="7" t="s">
        <v>70</v>
      </c>
      <c r="H1592" s="7" t="s">
        <v>19</v>
      </c>
      <c r="I1592" s="9">
        <v>0.25</v>
      </c>
      <c r="J1592" s="10">
        <v>5500</v>
      </c>
      <c r="K1592" s="11">
        <f t="shared" si="48"/>
        <v>1375</v>
      </c>
      <c r="L1592" s="11">
        <f t="shared" si="49"/>
        <v>412.5</v>
      </c>
      <c r="M1592" s="12">
        <v>0.3</v>
      </c>
      <c r="O1592" s="17"/>
      <c r="P1592" s="18"/>
      <c r="Q1592" s="13"/>
      <c r="R1592" s="14"/>
    </row>
    <row r="1593" spans="1:18" ht="15.75" customHeight="1" x14ac:dyDescent="0.25">
      <c r="A1593" s="1"/>
      <c r="B1593" s="7" t="s">
        <v>14</v>
      </c>
      <c r="C1593" s="7">
        <v>1185732</v>
      </c>
      <c r="D1593" s="8">
        <v>44215</v>
      </c>
      <c r="E1593" s="7" t="s">
        <v>46</v>
      </c>
      <c r="F1593" s="7" t="s">
        <v>69</v>
      </c>
      <c r="G1593" s="7" t="s">
        <v>70</v>
      </c>
      <c r="H1593" s="7" t="s">
        <v>20</v>
      </c>
      <c r="I1593" s="9">
        <v>0.29999999999999993</v>
      </c>
      <c r="J1593" s="10">
        <v>4000</v>
      </c>
      <c r="K1593" s="11">
        <f t="shared" si="48"/>
        <v>1199.9999999999998</v>
      </c>
      <c r="L1593" s="11">
        <f t="shared" si="49"/>
        <v>419.99999999999989</v>
      </c>
      <c r="M1593" s="12">
        <v>0.35</v>
      </c>
      <c r="O1593" s="17"/>
      <c r="P1593" s="18"/>
      <c r="Q1593" s="13"/>
      <c r="R1593" s="14"/>
    </row>
    <row r="1594" spans="1:18" ht="15.75" customHeight="1" x14ac:dyDescent="0.25">
      <c r="A1594" s="1"/>
      <c r="B1594" s="7" t="s">
        <v>14</v>
      </c>
      <c r="C1594" s="7">
        <v>1185732</v>
      </c>
      <c r="D1594" s="8">
        <v>44215</v>
      </c>
      <c r="E1594" s="7" t="s">
        <v>46</v>
      </c>
      <c r="F1594" s="7" t="s">
        <v>69</v>
      </c>
      <c r="G1594" s="7" t="s">
        <v>70</v>
      </c>
      <c r="H1594" s="7" t="s">
        <v>21</v>
      </c>
      <c r="I1594" s="9">
        <v>0.45000000000000007</v>
      </c>
      <c r="J1594" s="10">
        <v>4500</v>
      </c>
      <c r="K1594" s="11">
        <f t="shared" si="48"/>
        <v>2025.0000000000002</v>
      </c>
      <c r="L1594" s="11">
        <f t="shared" si="49"/>
        <v>810</v>
      </c>
      <c r="M1594" s="12">
        <v>0.39999999999999997</v>
      </c>
      <c r="O1594" s="17"/>
      <c r="P1594" s="18"/>
      <c r="Q1594" s="13"/>
      <c r="R1594" s="14"/>
    </row>
    <row r="1595" spans="1:18" ht="15.75" customHeight="1" x14ac:dyDescent="0.25">
      <c r="A1595" s="1"/>
      <c r="B1595" s="7" t="s">
        <v>14</v>
      </c>
      <c r="C1595" s="7">
        <v>1185732</v>
      </c>
      <c r="D1595" s="8">
        <v>44215</v>
      </c>
      <c r="E1595" s="7" t="s">
        <v>46</v>
      </c>
      <c r="F1595" s="7" t="s">
        <v>69</v>
      </c>
      <c r="G1595" s="7" t="s">
        <v>70</v>
      </c>
      <c r="H1595" s="7" t="s">
        <v>22</v>
      </c>
      <c r="I1595" s="9">
        <v>0.35</v>
      </c>
      <c r="J1595" s="10">
        <v>5500</v>
      </c>
      <c r="K1595" s="11">
        <f t="shared" si="48"/>
        <v>1924.9999999999998</v>
      </c>
      <c r="L1595" s="11">
        <f t="shared" si="49"/>
        <v>1058.75</v>
      </c>
      <c r="M1595" s="12">
        <v>0.55000000000000004</v>
      </c>
      <c r="O1595" s="17"/>
      <c r="P1595" s="18"/>
      <c r="Q1595" s="13"/>
      <c r="R1595" s="14"/>
    </row>
    <row r="1596" spans="1:18" ht="15.75" customHeight="1" x14ac:dyDescent="0.25">
      <c r="A1596" s="1"/>
      <c r="B1596" s="7" t="s">
        <v>14</v>
      </c>
      <c r="C1596" s="7">
        <v>1185732</v>
      </c>
      <c r="D1596" s="8">
        <v>44244</v>
      </c>
      <c r="E1596" s="7" t="s">
        <v>46</v>
      </c>
      <c r="F1596" s="7" t="s">
        <v>69</v>
      </c>
      <c r="G1596" s="7" t="s">
        <v>70</v>
      </c>
      <c r="H1596" s="7" t="s">
        <v>17</v>
      </c>
      <c r="I1596" s="9">
        <v>0.35</v>
      </c>
      <c r="J1596" s="10">
        <v>8000</v>
      </c>
      <c r="K1596" s="11">
        <f t="shared" si="48"/>
        <v>2800</v>
      </c>
      <c r="L1596" s="11">
        <f t="shared" si="49"/>
        <v>1400</v>
      </c>
      <c r="M1596" s="12">
        <v>0.5</v>
      </c>
      <c r="O1596" s="17"/>
      <c r="P1596" s="18"/>
      <c r="Q1596" s="13"/>
      <c r="R1596" s="14"/>
    </row>
    <row r="1597" spans="1:18" ht="15.75" customHeight="1" x14ac:dyDescent="0.25">
      <c r="A1597" s="1"/>
      <c r="B1597" s="7" t="s">
        <v>14</v>
      </c>
      <c r="C1597" s="7">
        <v>1185732</v>
      </c>
      <c r="D1597" s="8">
        <v>44244</v>
      </c>
      <c r="E1597" s="7" t="s">
        <v>46</v>
      </c>
      <c r="F1597" s="7" t="s">
        <v>69</v>
      </c>
      <c r="G1597" s="7" t="s">
        <v>70</v>
      </c>
      <c r="H1597" s="7" t="s">
        <v>18</v>
      </c>
      <c r="I1597" s="9">
        <v>0.35</v>
      </c>
      <c r="J1597" s="10">
        <v>4500</v>
      </c>
      <c r="K1597" s="11">
        <f t="shared" si="48"/>
        <v>1575</v>
      </c>
      <c r="L1597" s="11">
        <f t="shared" si="49"/>
        <v>630</v>
      </c>
      <c r="M1597" s="12">
        <v>0.39999999999999997</v>
      </c>
      <c r="O1597" s="17"/>
      <c r="P1597" s="18"/>
      <c r="Q1597" s="13"/>
      <c r="R1597" s="14"/>
    </row>
    <row r="1598" spans="1:18" ht="15.75" customHeight="1" x14ac:dyDescent="0.25">
      <c r="A1598" s="1"/>
      <c r="B1598" s="7" t="s">
        <v>14</v>
      </c>
      <c r="C1598" s="7">
        <v>1185732</v>
      </c>
      <c r="D1598" s="8">
        <v>44244</v>
      </c>
      <c r="E1598" s="7" t="s">
        <v>46</v>
      </c>
      <c r="F1598" s="7" t="s">
        <v>69</v>
      </c>
      <c r="G1598" s="7" t="s">
        <v>70</v>
      </c>
      <c r="H1598" s="7" t="s">
        <v>19</v>
      </c>
      <c r="I1598" s="9">
        <v>0.25</v>
      </c>
      <c r="J1598" s="10">
        <v>5000</v>
      </c>
      <c r="K1598" s="11">
        <f t="shared" si="48"/>
        <v>1250</v>
      </c>
      <c r="L1598" s="11">
        <f t="shared" si="49"/>
        <v>375</v>
      </c>
      <c r="M1598" s="12">
        <v>0.3</v>
      </c>
      <c r="O1598" s="17"/>
      <c r="P1598" s="18"/>
      <c r="Q1598" s="13"/>
      <c r="R1598" s="14"/>
    </row>
    <row r="1599" spans="1:18" ht="15.75" customHeight="1" x14ac:dyDescent="0.25">
      <c r="A1599" s="1"/>
      <c r="B1599" s="7" t="s">
        <v>14</v>
      </c>
      <c r="C1599" s="7">
        <v>1185732</v>
      </c>
      <c r="D1599" s="8">
        <v>44244</v>
      </c>
      <c r="E1599" s="7" t="s">
        <v>46</v>
      </c>
      <c r="F1599" s="7" t="s">
        <v>69</v>
      </c>
      <c r="G1599" s="7" t="s">
        <v>70</v>
      </c>
      <c r="H1599" s="7" t="s">
        <v>20</v>
      </c>
      <c r="I1599" s="9">
        <v>0.29999999999999993</v>
      </c>
      <c r="J1599" s="10">
        <v>3750</v>
      </c>
      <c r="K1599" s="11">
        <f t="shared" si="48"/>
        <v>1124.9999999999998</v>
      </c>
      <c r="L1599" s="11">
        <f t="shared" si="49"/>
        <v>393.74999999999989</v>
      </c>
      <c r="M1599" s="12">
        <v>0.35</v>
      </c>
      <c r="O1599" s="17"/>
      <c r="P1599" s="18"/>
      <c r="Q1599" s="13"/>
      <c r="R1599" s="14"/>
    </row>
    <row r="1600" spans="1:18" ht="15.75" customHeight="1" x14ac:dyDescent="0.25">
      <c r="A1600" s="1"/>
      <c r="B1600" s="7" t="s">
        <v>14</v>
      </c>
      <c r="C1600" s="7">
        <v>1185732</v>
      </c>
      <c r="D1600" s="8">
        <v>44244</v>
      </c>
      <c r="E1600" s="7" t="s">
        <v>46</v>
      </c>
      <c r="F1600" s="7" t="s">
        <v>69</v>
      </c>
      <c r="G1600" s="7" t="s">
        <v>70</v>
      </c>
      <c r="H1600" s="7" t="s">
        <v>21</v>
      </c>
      <c r="I1600" s="9">
        <v>0.45000000000000007</v>
      </c>
      <c r="J1600" s="10">
        <v>4500</v>
      </c>
      <c r="K1600" s="11">
        <f t="shared" si="48"/>
        <v>2025.0000000000002</v>
      </c>
      <c r="L1600" s="11">
        <f t="shared" si="49"/>
        <v>810</v>
      </c>
      <c r="M1600" s="12">
        <v>0.39999999999999997</v>
      </c>
      <c r="O1600" s="17"/>
      <c r="P1600" s="18"/>
      <c r="Q1600" s="13"/>
      <c r="R1600" s="14"/>
    </row>
    <row r="1601" spans="1:18" ht="15.75" customHeight="1" x14ac:dyDescent="0.25">
      <c r="A1601" s="1"/>
      <c r="B1601" s="7" t="s">
        <v>14</v>
      </c>
      <c r="C1601" s="7">
        <v>1185732</v>
      </c>
      <c r="D1601" s="8">
        <v>44244</v>
      </c>
      <c r="E1601" s="7" t="s">
        <v>46</v>
      </c>
      <c r="F1601" s="7" t="s">
        <v>69</v>
      </c>
      <c r="G1601" s="7" t="s">
        <v>70</v>
      </c>
      <c r="H1601" s="7" t="s">
        <v>22</v>
      </c>
      <c r="I1601" s="9">
        <v>0.35</v>
      </c>
      <c r="J1601" s="10">
        <v>5500</v>
      </c>
      <c r="K1601" s="11">
        <f t="shared" si="48"/>
        <v>1924.9999999999998</v>
      </c>
      <c r="L1601" s="11">
        <f t="shared" si="49"/>
        <v>1058.75</v>
      </c>
      <c r="M1601" s="12">
        <v>0.55000000000000004</v>
      </c>
      <c r="O1601" s="17"/>
      <c r="P1601" s="18"/>
      <c r="Q1601" s="13"/>
      <c r="R1601" s="14"/>
    </row>
    <row r="1602" spans="1:18" ht="15.75" customHeight="1" x14ac:dyDescent="0.25">
      <c r="A1602" s="1"/>
      <c r="B1602" s="7" t="s">
        <v>14</v>
      </c>
      <c r="C1602" s="7">
        <v>1185732</v>
      </c>
      <c r="D1602" s="8">
        <v>44270</v>
      </c>
      <c r="E1602" s="7" t="s">
        <v>46</v>
      </c>
      <c r="F1602" s="7" t="s">
        <v>69</v>
      </c>
      <c r="G1602" s="7" t="s">
        <v>70</v>
      </c>
      <c r="H1602" s="7" t="s">
        <v>17</v>
      </c>
      <c r="I1602" s="9">
        <v>0.35</v>
      </c>
      <c r="J1602" s="10">
        <v>7700</v>
      </c>
      <c r="K1602" s="11">
        <f t="shared" si="48"/>
        <v>2695</v>
      </c>
      <c r="L1602" s="11">
        <f t="shared" si="49"/>
        <v>1347.5</v>
      </c>
      <c r="M1602" s="12">
        <v>0.5</v>
      </c>
      <c r="O1602" s="17"/>
      <c r="P1602" s="18"/>
      <c r="Q1602" s="13"/>
      <c r="R1602" s="14"/>
    </row>
    <row r="1603" spans="1:18" ht="15.75" customHeight="1" x14ac:dyDescent="0.25">
      <c r="A1603" s="1"/>
      <c r="B1603" s="7" t="s">
        <v>14</v>
      </c>
      <c r="C1603" s="7">
        <v>1185732</v>
      </c>
      <c r="D1603" s="8">
        <v>44270</v>
      </c>
      <c r="E1603" s="7" t="s">
        <v>46</v>
      </c>
      <c r="F1603" s="7" t="s">
        <v>69</v>
      </c>
      <c r="G1603" s="7" t="s">
        <v>70</v>
      </c>
      <c r="H1603" s="7" t="s">
        <v>18</v>
      </c>
      <c r="I1603" s="9">
        <v>0.35</v>
      </c>
      <c r="J1603" s="10">
        <v>4500</v>
      </c>
      <c r="K1603" s="11">
        <f t="shared" si="48"/>
        <v>1575</v>
      </c>
      <c r="L1603" s="11">
        <f t="shared" si="49"/>
        <v>630</v>
      </c>
      <c r="M1603" s="12">
        <v>0.39999999999999997</v>
      </c>
      <c r="O1603" s="17"/>
      <c r="P1603" s="18"/>
      <c r="Q1603" s="13"/>
      <c r="R1603" s="14"/>
    </row>
    <row r="1604" spans="1:18" ht="15.75" customHeight="1" x14ac:dyDescent="0.25">
      <c r="A1604" s="1"/>
      <c r="B1604" s="7" t="s">
        <v>14</v>
      </c>
      <c r="C1604" s="7">
        <v>1185732</v>
      </c>
      <c r="D1604" s="8">
        <v>44270</v>
      </c>
      <c r="E1604" s="7" t="s">
        <v>46</v>
      </c>
      <c r="F1604" s="7" t="s">
        <v>69</v>
      </c>
      <c r="G1604" s="7" t="s">
        <v>70</v>
      </c>
      <c r="H1604" s="7" t="s">
        <v>19</v>
      </c>
      <c r="I1604" s="9">
        <v>0.25</v>
      </c>
      <c r="J1604" s="10">
        <v>4750</v>
      </c>
      <c r="K1604" s="11">
        <f t="shared" si="48"/>
        <v>1187.5</v>
      </c>
      <c r="L1604" s="11">
        <f t="shared" si="49"/>
        <v>356.25</v>
      </c>
      <c r="M1604" s="12">
        <v>0.3</v>
      </c>
      <c r="O1604" s="17"/>
      <c r="P1604" s="18"/>
      <c r="Q1604" s="13"/>
      <c r="R1604" s="14"/>
    </row>
    <row r="1605" spans="1:18" ht="15.75" customHeight="1" x14ac:dyDescent="0.25">
      <c r="A1605" s="1"/>
      <c r="B1605" s="7" t="s">
        <v>14</v>
      </c>
      <c r="C1605" s="7">
        <v>1185732</v>
      </c>
      <c r="D1605" s="8">
        <v>44270</v>
      </c>
      <c r="E1605" s="7" t="s">
        <v>46</v>
      </c>
      <c r="F1605" s="7" t="s">
        <v>69</v>
      </c>
      <c r="G1605" s="7" t="s">
        <v>70</v>
      </c>
      <c r="H1605" s="7" t="s">
        <v>20</v>
      </c>
      <c r="I1605" s="9">
        <v>0.29999999999999993</v>
      </c>
      <c r="J1605" s="10">
        <v>3250</v>
      </c>
      <c r="K1605" s="11">
        <f t="shared" si="48"/>
        <v>974.99999999999977</v>
      </c>
      <c r="L1605" s="11">
        <f t="shared" si="49"/>
        <v>341.24999999999989</v>
      </c>
      <c r="M1605" s="12">
        <v>0.35</v>
      </c>
      <c r="O1605" s="17"/>
      <c r="P1605" s="18"/>
      <c r="Q1605" s="13"/>
      <c r="R1605" s="14"/>
    </row>
    <row r="1606" spans="1:18" ht="15.75" customHeight="1" x14ac:dyDescent="0.25">
      <c r="A1606" s="1"/>
      <c r="B1606" s="7" t="s">
        <v>14</v>
      </c>
      <c r="C1606" s="7">
        <v>1185732</v>
      </c>
      <c r="D1606" s="8">
        <v>44270</v>
      </c>
      <c r="E1606" s="7" t="s">
        <v>46</v>
      </c>
      <c r="F1606" s="7" t="s">
        <v>69</v>
      </c>
      <c r="G1606" s="7" t="s">
        <v>70</v>
      </c>
      <c r="H1606" s="7" t="s">
        <v>21</v>
      </c>
      <c r="I1606" s="9">
        <v>0.45000000000000007</v>
      </c>
      <c r="J1606" s="10">
        <v>3750</v>
      </c>
      <c r="K1606" s="11">
        <f t="shared" ref="K1606:K1669" si="50">I1606*J1606</f>
        <v>1687.5000000000002</v>
      </c>
      <c r="L1606" s="11">
        <f t="shared" ref="L1606:L1669" si="51">K1606*M1606</f>
        <v>675</v>
      </c>
      <c r="M1606" s="12">
        <v>0.39999999999999997</v>
      </c>
      <c r="O1606" s="17"/>
      <c r="P1606" s="18"/>
      <c r="Q1606" s="13"/>
      <c r="R1606" s="14"/>
    </row>
    <row r="1607" spans="1:18" ht="15.75" customHeight="1" x14ac:dyDescent="0.25">
      <c r="A1607" s="1"/>
      <c r="B1607" s="7" t="s">
        <v>14</v>
      </c>
      <c r="C1607" s="7">
        <v>1185732</v>
      </c>
      <c r="D1607" s="8">
        <v>44270</v>
      </c>
      <c r="E1607" s="7" t="s">
        <v>46</v>
      </c>
      <c r="F1607" s="7" t="s">
        <v>69</v>
      </c>
      <c r="G1607" s="7" t="s">
        <v>70</v>
      </c>
      <c r="H1607" s="7" t="s">
        <v>22</v>
      </c>
      <c r="I1607" s="9">
        <v>0.35</v>
      </c>
      <c r="J1607" s="10">
        <v>4750</v>
      </c>
      <c r="K1607" s="11">
        <f t="shared" si="50"/>
        <v>1662.5</v>
      </c>
      <c r="L1607" s="11">
        <f t="shared" si="51"/>
        <v>914.37500000000011</v>
      </c>
      <c r="M1607" s="12">
        <v>0.55000000000000004</v>
      </c>
      <c r="O1607" s="17"/>
      <c r="P1607" s="18"/>
      <c r="Q1607" s="13"/>
      <c r="R1607" s="14"/>
    </row>
    <row r="1608" spans="1:18" ht="15.75" customHeight="1" x14ac:dyDescent="0.25">
      <c r="A1608" s="1"/>
      <c r="B1608" s="7" t="s">
        <v>14</v>
      </c>
      <c r="C1608" s="7">
        <v>1185732</v>
      </c>
      <c r="D1608" s="8">
        <v>44302</v>
      </c>
      <c r="E1608" s="7" t="s">
        <v>46</v>
      </c>
      <c r="F1608" s="7" t="s">
        <v>69</v>
      </c>
      <c r="G1608" s="7" t="s">
        <v>70</v>
      </c>
      <c r="H1608" s="7" t="s">
        <v>17</v>
      </c>
      <c r="I1608" s="9">
        <v>0.35</v>
      </c>
      <c r="J1608" s="10">
        <v>7250</v>
      </c>
      <c r="K1608" s="11">
        <f t="shared" si="50"/>
        <v>2537.5</v>
      </c>
      <c r="L1608" s="11">
        <f t="shared" si="51"/>
        <v>1268.75</v>
      </c>
      <c r="M1608" s="12">
        <v>0.5</v>
      </c>
      <c r="O1608" s="17"/>
      <c r="P1608" s="18"/>
      <c r="Q1608" s="13"/>
      <c r="R1608" s="14"/>
    </row>
    <row r="1609" spans="1:18" ht="15.75" customHeight="1" x14ac:dyDescent="0.25">
      <c r="A1609" s="1"/>
      <c r="B1609" s="7" t="s">
        <v>14</v>
      </c>
      <c r="C1609" s="7">
        <v>1185732</v>
      </c>
      <c r="D1609" s="8">
        <v>44302</v>
      </c>
      <c r="E1609" s="7" t="s">
        <v>46</v>
      </c>
      <c r="F1609" s="7" t="s">
        <v>69</v>
      </c>
      <c r="G1609" s="7" t="s">
        <v>70</v>
      </c>
      <c r="H1609" s="7" t="s">
        <v>18</v>
      </c>
      <c r="I1609" s="9">
        <v>0.4</v>
      </c>
      <c r="J1609" s="10">
        <v>4250</v>
      </c>
      <c r="K1609" s="11">
        <f t="shared" si="50"/>
        <v>1700</v>
      </c>
      <c r="L1609" s="11">
        <f t="shared" si="51"/>
        <v>680</v>
      </c>
      <c r="M1609" s="12">
        <v>0.39999999999999997</v>
      </c>
      <c r="O1609" s="17"/>
      <c r="P1609" s="18"/>
      <c r="Q1609" s="13"/>
      <c r="R1609" s="14"/>
    </row>
    <row r="1610" spans="1:18" ht="15.75" customHeight="1" x14ac:dyDescent="0.25">
      <c r="A1610" s="1"/>
      <c r="B1610" s="7" t="s">
        <v>14</v>
      </c>
      <c r="C1610" s="7">
        <v>1185732</v>
      </c>
      <c r="D1610" s="8">
        <v>44302</v>
      </c>
      <c r="E1610" s="7" t="s">
        <v>46</v>
      </c>
      <c r="F1610" s="7" t="s">
        <v>69</v>
      </c>
      <c r="G1610" s="7" t="s">
        <v>70</v>
      </c>
      <c r="H1610" s="7" t="s">
        <v>19</v>
      </c>
      <c r="I1610" s="9">
        <v>0.30000000000000004</v>
      </c>
      <c r="J1610" s="10">
        <v>4500</v>
      </c>
      <c r="K1610" s="11">
        <f t="shared" si="50"/>
        <v>1350.0000000000002</v>
      </c>
      <c r="L1610" s="11">
        <f t="shared" si="51"/>
        <v>405.00000000000006</v>
      </c>
      <c r="M1610" s="12">
        <v>0.3</v>
      </c>
      <c r="O1610" s="17"/>
      <c r="P1610" s="18"/>
      <c r="Q1610" s="13"/>
      <c r="R1610" s="14"/>
    </row>
    <row r="1611" spans="1:18" ht="15.75" customHeight="1" x14ac:dyDescent="0.25">
      <c r="A1611" s="1"/>
      <c r="B1611" s="7" t="s">
        <v>14</v>
      </c>
      <c r="C1611" s="7">
        <v>1185732</v>
      </c>
      <c r="D1611" s="8">
        <v>44302</v>
      </c>
      <c r="E1611" s="7" t="s">
        <v>46</v>
      </c>
      <c r="F1611" s="7" t="s">
        <v>69</v>
      </c>
      <c r="G1611" s="7" t="s">
        <v>70</v>
      </c>
      <c r="H1611" s="7" t="s">
        <v>20</v>
      </c>
      <c r="I1611" s="9">
        <v>0.35</v>
      </c>
      <c r="J1611" s="10">
        <v>3750</v>
      </c>
      <c r="K1611" s="11">
        <f t="shared" si="50"/>
        <v>1312.5</v>
      </c>
      <c r="L1611" s="11">
        <f t="shared" si="51"/>
        <v>459.37499999999994</v>
      </c>
      <c r="M1611" s="12">
        <v>0.35</v>
      </c>
      <c r="O1611" s="17"/>
      <c r="P1611" s="18"/>
      <c r="Q1611" s="13"/>
      <c r="R1611" s="14"/>
    </row>
    <row r="1612" spans="1:18" ht="15.75" customHeight="1" x14ac:dyDescent="0.25">
      <c r="A1612" s="1"/>
      <c r="B1612" s="7" t="s">
        <v>14</v>
      </c>
      <c r="C1612" s="7">
        <v>1185732</v>
      </c>
      <c r="D1612" s="8">
        <v>44302</v>
      </c>
      <c r="E1612" s="7" t="s">
        <v>46</v>
      </c>
      <c r="F1612" s="7" t="s">
        <v>69</v>
      </c>
      <c r="G1612" s="7" t="s">
        <v>70</v>
      </c>
      <c r="H1612" s="7" t="s">
        <v>21</v>
      </c>
      <c r="I1612" s="9">
        <v>0.5</v>
      </c>
      <c r="J1612" s="10">
        <v>4000</v>
      </c>
      <c r="K1612" s="11">
        <f t="shared" si="50"/>
        <v>2000</v>
      </c>
      <c r="L1612" s="11">
        <f t="shared" si="51"/>
        <v>799.99999999999989</v>
      </c>
      <c r="M1612" s="12">
        <v>0.39999999999999997</v>
      </c>
      <c r="O1612" s="17"/>
      <c r="P1612" s="18"/>
      <c r="Q1612" s="13"/>
      <c r="R1612" s="14"/>
    </row>
    <row r="1613" spans="1:18" ht="15.75" customHeight="1" x14ac:dyDescent="0.25">
      <c r="A1613" s="1"/>
      <c r="B1613" s="7" t="s">
        <v>14</v>
      </c>
      <c r="C1613" s="7">
        <v>1185732</v>
      </c>
      <c r="D1613" s="8">
        <v>44302</v>
      </c>
      <c r="E1613" s="7" t="s">
        <v>46</v>
      </c>
      <c r="F1613" s="7" t="s">
        <v>69</v>
      </c>
      <c r="G1613" s="7" t="s">
        <v>70</v>
      </c>
      <c r="H1613" s="7" t="s">
        <v>22</v>
      </c>
      <c r="I1613" s="9">
        <v>0.4</v>
      </c>
      <c r="J1613" s="10">
        <v>5250</v>
      </c>
      <c r="K1613" s="11">
        <f t="shared" si="50"/>
        <v>2100</v>
      </c>
      <c r="L1613" s="11">
        <f t="shared" si="51"/>
        <v>1155</v>
      </c>
      <c r="M1613" s="12">
        <v>0.55000000000000004</v>
      </c>
      <c r="O1613" s="17"/>
      <c r="P1613" s="18"/>
      <c r="Q1613" s="13"/>
      <c r="R1613" s="14"/>
    </row>
    <row r="1614" spans="1:18" ht="15.75" customHeight="1" x14ac:dyDescent="0.25">
      <c r="A1614" s="1"/>
      <c r="B1614" s="7" t="s">
        <v>14</v>
      </c>
      <c r="C1614" s="7">
        <v>1185732</v>
      </c>
      <c r="D1614" s="8">
        <v>44331</v>
      </c>
      <c r="E1614" s="7" t="s">
        <v>46</v>
      </c>
      <c r="F1614" s="7" t="s">
        <v>69</v>
      </c>
      <c r="G1614" s="7" t="s">
        <v>70</v>
      </c>
      <c r="H1614" s="7" t="s">
        <v>17</v>
      </c>
      <c r="I1614" s="9">
        <v>0.5</v>
      </c>
      <c r="J1614" s="10">
        <v>7950</v>
      </c>
      <c r="K1614" s="11">
        <f t="shared" si="50"/>
        <v>3975</v>
      </c>
      <c r="L1614" s="11">
        <f t="shared" si="51"/>
        <v>1987.5</v>
      </c>
      <c r="M1614" s="12">
        <v>0.5</v>
      </c>
      <c r="O1614" s="17"/>
      <c r="P1614" s="18"/>
      <c r="Q1614" s="13"/>
      <c r="R1614" s="14"/>
    </row>
    <row r="1615" spans="1:18" ht="15.75" customHeight="1" x14ac:dyDescent="0.25">
      <c r="A1615" s="1"/>
      <c r="B1615" s="7" t="s">
        <v>14</v>
      </c>
      <c r="C1615" s="7">
        <v>1185732</v>
      </c>
      <c r="D1615" s="8">
        <v>44331</v>
      </c>
      <c r="E1615" s="7" t="s">
        <v>46</v>
      </c>
      <c r="F1615" s="7" t="s">
        <v>69</v>
      </c>
      <c r="G1615" s="7" t="s">
        <v>70</v>
      </c>
      <c r="H1615" s="7" t="s">
        <v>18</v>
      </c>
      <c r="I1615" s="9">
        <v>0.5</v>
      </c>
      <c r="J1615" s="10">
        <v>5000</v>
      </c>
      <c r="K1615" s="11">
        <f t="shared" si="50"/>
        <v>2500</v>
      </c>
      <c r="L1615" s="11">
        <f t="shared" si="51"/>
        <v>999.99999999999989</v>
      </c>
      <c r="M1615" s="12">
        <v>0.39999999999999997</v>
      </c>
      <c r="O1615" s="17"/>
      <c r="P1615" s="18"/>
      <c r="Q1615" s="13"/>
      <c r="R1615" s="14"/>
    </row>
    <row r="1616" spans="1:18" ht="15.75" customHeight="1" x14ac:dyDescent="0.25">
      <c r="A1616" s="1"/>
      <c r="B1616" s="7" t="s">
        <v>14</v>
      </c>
      <c r="C1616" s="7">
        <v>1185732</v>
      </c>
      <c r="D1616" s="8">
        <v>44331</v>
      </c>
      <c r="E1616" s="7" t="s">
        <v>46</v>
      </c>
      <c r="F1616" s="7" t="s">
        <v>69</v>
      </c>
      <c r="G1616" s="7" t="s">
        <v>70</v>
      </c>
      <c r="H1616" s="7" t="s">
        <v>19</v>
      </c>
      <c r="I1616" s="9">
        <v>0.45</v>
      </c>
      <c r="J1616" s="10">
        <v>4750</v>
      </c>
      <c r="K1616" s="11">
        <f t="shared" si="50"/>
        <v>2137.5</v>
      </c>
      <c r="L1616" s="11">
        <f t="shared" si="51"/>
        <v>641.25</v>
      </c>
      <c r="M1616" s="12">
        <v>0.3</v>
      </c>
      <c r="O1616" s="17"/>
      <c r="P1616" s="18"/>
      <c r="Q1616" s="13"/>
      <c r="R1616" s="14"/>
    </row>
    <row r="1617" spans="1:18" ht="15.75" customHeight="1" x14ac:dyDescent="0.25">
      <c r="A1617" s="1"/>
      <c r="B1617" s="7" t="s">
        <v>14</v>
      </c>
      <c r="C1617" s="7">
        <v>1185732</v>
      </c>
      <c r="D1617" s="8">
        <v>44331</v>
      </c>
      <c r="E1617" s="7" t="s">
        <v>46</v>
      </c>
      <c r="F1617" s="7" t="s">
        <v>69</v>
      </c>
      <c r="G1617" s="7" t="s">
        <v>70</v>
      </c>
      <c r="H1617" s="7" t="s">
        <v>20</v>
      </c>
      <c r="I1617" s="9">
        <v>0.45</v>
      </c>
      <c r="J1617" s="10">
        <v>4500</v>
      </c>
      <c r="K1617" s="11">
        <f t="shared" si="50"/>
        <v>2025</v>
      </c>
      <c r="L1617" s="11">
        <f t="shared" si="51"/>
        <v>708.75</v>
      </c>
      <c r="M1617" s="12">
        <v>0.35</v>
      </c>
      <c r="O1617" s="17"/>
      <c r="P1617" s="18"/>
      <c r="Q1617" s="13"/>
      <c r="R1617" s="14"/>
    </row>
    <row r="1618" spans="1:18" ht="15.75" customHeight="1" x14ac:dyDescent="0.25">
      <c r="A1618" s="1"/>
      <c r="B1618" s="7" t="s">
        <v>14</v>
      </c>
      <c r="C1618" s="7">
        <v>1185732</v>
      </c>
      <c r="D1618" s="8">
        <v>44331</v>
      </c>
      <c r="E1618" s="7" t="s">
        <v>46</v>
      </c>
      <c r="F1618" s="7" t="s">
        <v>69</v>
      </c>
      <c r="G1618" s="7" t="s">
        <v>70</v>
      </c>
      <c r="H1618" s="7" t="s">
        <v>21</v>
      </c>
      <c r="I1618" s="9">
        <v>0.54999999999999993</v>
      </c>
      <c r="J1618" s="10">
        <v>4750</v>
      </c>
      <c r="K1618" s="11">
        <f t="shared" si="50"/>
        <v>2612.4999999999995</v>
      </c>
      <c r="L1618" s="11">
        <f t="shared" si="51"/>
        <v>1044.9999999999998</v>
      </c>
      <c r="M1618" s="12">
        <v>0.39999999999999997</v>
      </c>
      <c r="O1618" s="17"/>
      <c r="P1618" s="18"/>
      <c r="Q1618" s="13"/>
      <c r="R1618" s="14"/>
    </row>
    <row r="1619" spans="1:18" ht="15.75" customHeight="1" x14ac:dyDescent="0.25">
      <c r="A1619" s="1"/>
      <c r="B1619" s="7" t="s">
        <v>14</v>
      </c>
      <c r="C1619" s="7">
        <v>1185732</v>
      </c>
      <c r="D1619" s="8">
        <v>44331</v>
      </c>
      <c r="E1619" s="7" t="s">
        <v>46</v>
      </c>
      <c r="F1619" s="7" t="s">
        <v>69</v>
      </c>
      <c r="G1619" s="7" t="s">
        <v>70</v>
      </c>
      <c r="H1619" s="7" t="s">
        <v>22</v>
      </c>
      <c r="I1619" s="9">
        <v>0.6</v>
      </c>
      <c r="J1619" s="10">
        <v>5750</v>
      </c>
      <c r="K1619" s="11">
        <f t="shared" si="50"/>
        <v>3450</v>
      </c>
      <c r="L1619" s="11">
        <f t="shared" si="51"/>
        <v>1897.5000000000002</v>
      </c>
      <c r="M1619" s="12">
        <v>0.55000000000000004</v>
      </c>
      <c r="O1619" s="17"/>
      <c r="P1619" s="18"/>
      <c r="Q1619" s="13"/>
      <c r="R1619" s="14"/>
    </row>
    <row r="1620" spans="1:18" ht="15.75" customHeight="1" x14ac:dyDescent="0.25">
      <c r="A1620" s="1"/>
      <c r="B1620" s="7" t="s">
        <v>14</v>
      </c>
      <c r="C1620" s="7">
        <v>1185732</v>
      </c>
      <c r="D1620" s="8">
        <v>44364</v>
      </c>
      <c r="E1620" s="7" t="s">
        <v>46</v>
      </c>
      <c r="F1620" s="7" t="s">
        <v>69</v>
      </c>
      <c r="G1620" s="7" t="s">
        <v>70</v>
      </c>
      <c r="H1620" s="7" t="s">
        <v>17</v>
      </c>
      <c r="I1620" s="9">
        <v>0.54999999999999993</v>
      </c>
      <c r="J1620" s="10">
        <v>8250</v>
      </c>
      <c r="K1620" s="11">
        <f t="shared" si="50"/>
        <v>4537.4999999999991</v>
      </c>
      <c r="L1620" s="11">
        <f t="shared" si="51"/>
        <v>2268.7499999999995</v>
      </c>
      <c r="M1620" s="12">
        <v>0.5</v>
      </c>
      <c r="O1620" s="17"/>
      <c r="P1620" s="18"/>
      <c r="Q1620" s="13"/>
      <c r="R1620" s="14"/>
    </row>
    <row r="1621" spans="1:18" ht="15.75" customHeight="1" x14ac:dyDescent="0.25">
      <c r="A1621" s="1"/>
      <c r="B1621" s="7" t="s">
        <v>14</v>
      </c>
      <c r="C1621" s="7">
        <v>1185732</v>
      </c>
      <c r="D1621" s="8">
        <v>44364</v>
      </c>
      <c r="E1621" s="7" t="s">
        <v>46</v>
      </c>
      <c r="F1621" s="7" t="s">
        <v>69</v>
      </c>
      <c r="G1621" s="7" t="s">
        <v>70</v>
      </c>
      <c r="H1621" s="7" t="s">
        <v>18</v>
      </c>
      <c r="I1621" s="9">
        <v>0.5</v>
      </c>
      <c r="J1621" s="10">
        <v>5750</v>
      </c>
      <c r="K1621" s="11">
        <f t="shared" si="50"/>
        <v>2875</v>
      </c>
      <c r="L1621" s="11">
        <f t="shared" si="51"/>
        <v>1150</v>
      </c>
      <c r="M1621" s="12">
        <v>0.39999999999999997</v>
      </c>
      <c r="O1621" s="17"/>
      <c r="P1621" s="18"/>
      <c r="Q1621" s="13"/>
      <c r="R1621" s="14"/>
    </row>
    <row r="1622" spans="1:18" ht="15.75" customHeight="1" x14ac:dyDescent="0.25">
      <c r="A1622" s="1"/>
      <c r="B1622" s="7" t="s">
        <v>14</v>
      </c>
      <c r="C1622" s="7">
        <v>1185732</v>
      </c>
      <c r="D1622" s="8">
        <v>44364</v>
      </c>
      <c r="E1622" s="7" t="s">
        <v>46</v>
      </c>
      <c r="F1622" s="7" t="s">
        <v>69</v>
      </c>
      <c r="G1622" s="7" t="s">
        <v>70</v>
      </c>
      <c r="H1622" s="7" t="s">
        <v>19</v>
      </c>
      <c r="I1622" s="9">
        <v>0.45</v>
      </c>
      <c r="J1622" s="10">
        <v>5500</v>
      </c>
      <c r="K1622" s="11">
        <f t="shared" si="50"/>
        <v>2475</v>
      </c>
      <c r="L1622" s="11">
        <f t="shared" si="51"/>
        <v>742.5</v>
      </c>
      <c r="M1622" s="12">
        <v>0.3</v>
      </c>
      <c r="O1622" s="17"/>
      <c r="P1622" s="18"/>
      <c r="Q1622" s="13"/>
      <c r="R1622" s="14"/>
    </row>
    <row r="1623" spans="1:18" ht="15.75" customHeight="1" x14ac:dyDescent="0.25">
      <c r="A1623" s="1"/>
      <c r="B1623" s="7" t="s">
        <v>14</v>
      </c>
      <c r="C1623" s="7">
        <v>1185732</v>
      </c>
      <c r="D1623" s="8">
        <v>44364</v>
      </c>
      <c r="E1623" s="7" t="s">
        <v>46</v>
      </c>
      <c r="F1623" s="7" t="s">
        <v>69</v>
      </c>
      <c r="G1623" s="7" t="s">
        <v>70</v>
      </c>
      <c r="H1623" s="7" t="s">
        <v>20</v>
      </c>
      <c r="I1623" s="9">
        <v>0.45</v>
      </c>
      <c r="J1623" s="10">
        <v>5250</v>
      </c>
      <c r="K1623" s="11">
        <f t="shared" si="50"/>
        <v>2362.5</v>
      </c>
      <c r="L1623" s="11">
        <f t="shared" si="51"/>
        <v>826.875</v>
      </c>
      <c r="M1623" s="12">
        <v>0.35</v>
      </c>
      <c r="O1623" s="17"/>
      <c r="P1623" s="18"/>
      <c r="Q1623" s="13"/>
      <c r="R1623" s="14"/>
    </row>
    <row r="1624" spans="1:18" ht="15.75" customHeight="1" x14ac:dyDescent="0.25">
      <c r="A1624" s="1"/>
      <c r="B1624" s="7" t="s">
        <v>14</v>
      </c>
      <c r="C1624" s="7">
        <v>1185732</v>
      </c>
      <c r="D1624" s="8">
        <v>44364</v>
      </c>
      <c r="E1624" s="7" t="s">
        <v>46</v>
      </c>
      <c r="F1624" s="7" t="s">
        <v>69</v>
      </c>
      <c r="G1624" s="7" t="s">
        <v>70</v>
      </c>
      <c r="H1624" s="7" t="s">
        <v>21</v>
      </c>
      <c r="I1624" s="9">
        <v>0.6</v>
      </c>
      <c r="J1624" s="10">
        <v>5250</v>
      </c>
      <c r="K1624" s="11">
        <f t="shared" si="50"/>
        <v>3150</v>
      </c>
      <c r="L1624" s="11">
        <f t="shared" si="51"/>
        <v>1260</v>
      </c>
      <c r="M1624" s="12">
        <v>0.39999999999999997</v>
      </c>
      <c r="O1624" s="17"/>
      <c r="P1624" s="18"/>
      <c r="Q1624" s="13"/>
      <c r="R1624" s="14"/>
    </row>
    <row r="1625" spans="1:18" ht="15.75" customHeight="1" x14ac:dyDescent="0.25">
      <c r="A1625" s="1"/>
      <c r="B1625" s="7" t="s">
        <v>14</v>
      </c>
      <c r="C1625" s="7">
        <v>1185732</v>
      </c>
      <c r="D1625" s="8">
        <v>44364</v>
      </c>
      <c r="E1625" s="7" t="s">
        <v>46</v>
      </c>
      <c r="F1625" s="7" t="s">
        <v>69</v>
      </c>
      <c r="G1625" s="7" t="s">
        <v>70</v>
      </c>
      <c r="H1625" s="7" t="s">
        <v>22</v>
      </c>
      <c r="I1625" s="9">
        <v>0.65</v>
      </c>
      <c r="J1625" s="10">
        <v>6750</v>
      </c>
      <c r="K1625" s="11">
        <f t="shared" si="50"/>
        <v>4387.5</v>
      </c>
      <c r="L1625" s="11">
        <f t="shared" si="51"/>
        <v>2413.125</v>
      </c>
      <c r="M1625" s="12">
        <v>0.55000000000000004</v>
      </c>
      <c r="O1625" s="17"/>
      <c r="P1625" s="18"/>
      <c r="Q1625" s="13"/>
      <c r="R1625" s="14"/>
    </row>
    <row r="1626" spans="1:18" ht="15.75" customHeight="1" x14ac:dyDescent="0.25">
      <c r="A1626" s="1"/>
      <c r="B1626" s="7" t="s">
        <v>14</v>
      </c>
      <c r="C1626" s="7">
        <v>1185732</v>
      </c>
      <c r="D1626" s="8">
        <v>44392</v>
      </c>
      <c r="E1626" s="7" t="s">
        <v>46</v>
      </c>
      <c r="F1626" s="7" t="s">
        <v>69</v>
      </c>
      <c r="G1626" s="7" t="s">
        <v>70</v>
      </c>
      <c r="H1626" s="7" t="s">
        <v>17</v>
      </c>
      <c r="I1626" s="9">
        <v>0.6</v>
      </c>
      <c r="J1626" s="10">
        <v>9000</v>
      </c>
      <c r="K1626" s="11">
        <f t="shared" si="50"/>
        <v>5400</v>
      </c>
      <c r="L1626" s="11">
        <f t="shared" si="51"/>
        <v>2700</v>
      </c>
      <c r="M1626" s="12">
        <v>0.5</v>
      </c>
      <c r="O1626" s="17"/>
      <c r="P1626" s="18"/>
      <c r="Q1626" s="13"/>
      <c r="R1626" s="14"/>
    </row>
    <row r="1627" spans="1:18" ht="15.75" customHeight="1" x14ac:dyDescent="0.25">
      <c r="A1627" s="1"/>
      <c r="B1627" s="7" t="s">
        <v>14</v>
      </c>
      <c r="C1627" s="7">
        <v>1185732</v>
      </c>
      <c r="D1627" s="8">
        <v>44392</v>
      </c>
      <c r="E1627" s="7" t="s">
        <v>46</v>
      </c>
      <c r="F1627" s="7" t="s">
        <v>69</v>
      </c>
      <c r="G1627" s="7" t="s">
        <v>70</v>
      </c>
      <c r="H1627" s="7" t="s">
        <v>18</v>
      </c>
      <c r="I1627" s="9">
        <v>0.55000000000000004</v>
      </c>
      <c r="J1627" s="10">
        <v>6500</v>
      </c>
      <c r="K1627" s="11">
        <f t="shared" si="50"/>
        <v>3575.0000000000005</v>
      </c>
      <c r="L1627" s="11">
        <f t="shared" si="51"/>
        <v>1430</v>
      </c>
      <c r="M1627" s="12">
        <v>0.39999999999999997</v>
      </c>
      <c r="O1627" s="17"/>
      <c r="P1627" s="18"/>
      <c r="Q1627" s="13"/>
      <c r="R1627" s="14"/>
    </row>
    <row r="1628" spans="1:18" ht="15.75" customHeight="1" x14ac:dyDescent="0.25">
      <c r="A1628" s="1"/>
      <c r="B1628" s="7" t="s">
        <v>14</v>
      </c>
      <c r="C1628" s="7">
        <v>1185732</v>
      </c>
      <c r="D1628" s="8">
        <v>44392</v>
      </c>
      <c r="E1628" s="7" t="s">
        <v>46</v>
      </c>
      <c r="F1628" s="7" t="s">
        <v>69</v>
      </c>
      <c r="G1628" s="7" t="s">
        <v>70</v>
      </c>
      <c r="H1628" s="7" t="s">
        <v>19</v>
      </c>
      <c r="I1628" s="9">
        <v>0.5</v>
      </c>
      <c r="J1628" s="10">
        <v>5750</v>
      </c>
      <c r="K1628" s="11">
        <f t="shared" si="50"/>
        <v>2875</v>
      </c>
      <c r="L1628" s="11">
        <f t="shared" si="51"/>
        <v>862.5</v>
      </c>
      <c r="M1628" s="12">
        <v>0.3</v>
      </c>
      <c r="O1628" s="17"/>
      <c r="P1628" s="18"/>
      <c r="Q1628" s="13"/>
      <c r="R1628" s="14"/>
    </row>
    <row r="1629" spans="1:18" ht="15.75" customHeight="1" x14ac:dyDescent="0.25">
      <c r="A1629" s="1"/>
      <c r="B1629" s="7" t="s">
        <v>14</v>
      </c>
      <c r="C1629" s="7">
        <v>1185732</v>
      </c>
      <c r="D1629" s="8">
        <v>44392</v>
      </c>
      <c r="E1629" s="7" t="s">
        <v>46</v>
      </c>
      <c r="F1629" s="7" t="s">
        <v>69</v>
      </c>
      <c r="G1629" s="7" t="s">
        <v>70</v>
      </c>
      <c r="H1629" s="7" t="s">
        <v>20</v>
      </c>
      <c r="I1629" s="9">
        <v>0.5</v>
      </c>
      <c r="J1629" s="10">
        <v>5250</v>
      </c>
      <c r="K1629" s="11">
        <f t="shared" si="50"/>
        <v>2625</v>
      </c>
      <c r="L1629" s="11">
        <f t="shared" si="51"/>
        <v>918.74999999999989</v>
      </c>
      <c r="M1629" s="12">
        <v>0.35</v>
      </c>
      <c r="O1629" s="17"/>
      <c r="P1629" s="18"/>
      <c r="Q1629" s="13"/>
      <c r="R1629" s="14"/>
    </row>
    <row r="1630" spans="1:18" ht="15.75" customHeight="1" x14ac:dyDescent="0.25">
      <c r="A1630" s="1"/>
      <c r="B1630" s="7" t="s">
        <v>14</v>
      </c>
      <c r="C1630" s="7">
        <v>1185732</v>
      </c>
      <c r="D1630" s="8">
        <v>44392</v>
      </c>
      <c r="E1630" s="7" t="s">
        <v>46</v>
      </c>
      <c r="F1630" s="7" t="s">
        <v>69</v>
      </c>
      <c r="G1630" s="7" t="s">
        <v>70</v>
      </c>
      <c r="H1630" s="7" t="s">
        <v>21</v>
      </c>
      <c r="I1630" s="9">
        <v>0.6</v>
      </c>
      <c r="J1630" s="10">
        <v>5500</v>
      </c>
      <c r="K1630" s="11">
        <f t="shared" si="50"/>
        <v>3300</v>
      </c>
      <c r="L1630" s="11">
        <f t="shared" si="51"/>
        <v>1320</v>
      </c>
      <c r="M1630" s="12">
        <v>0.39999999999999997</v>
      </c>
      <c r="O1630" s="17"/>
      <c r="P1630" s="18"/>
      <c r="Q1630" s="13"/>
      <c r="R1630" s="14"/>
    </row>
    <row r="1631" spans="1:18" ht="15.75" customHeight="1" x14ac:dyDescent="0.25">
      <c r="A1631" s="1"/>
      <c r="B1631" s="7" t="s">
        <v>14</v>
      </c>
      <c r="C1631" s="7">
        <v>1185732</v>
      </c>
      <c r="D1631" s="8">
        <v>44392</v>
      </c>
      <c r="E1631" s="7" t="s">
        <v>46</v>
      </c>
      <c r="F1631" s="7" t="s">
        <v>69</v>
      </c>
      <c r="G1631" s="7" t="s">
        <v>70</v>
      </c>
      <c r="H1631" s="7" t="s">
        <v>22</v>
      </c>
      <c r="I1631" s="9">
        <v>0.65</v>
      </c>
      <c r="J1631" s="10">
        <v>7250</v>
      </c>
      <c r="K1631" s="11">
        <f t="shared" si="50"/>
        <v>4712.5</v>
      </c>
      <c r="L1631" s="11">
        <f t="shared" si="51"/>
        <v>2591.875</v>
      </c>
      <c r="M1631" s="12">
        <v>0.55000000000000004</v>
      </c>
      <c r="O1631" s="17"/>
      <c r="P1631" s="18"/>
      <c r="Q1631" s="13"/>
      <c r="R1631" s="14"/>
    </row>
    <row r="1632" spans="1:18" ht="15.75" customHeight="1" x14ac:dyDescent="0.25">
      <c r="A1632" s="1"/>
      <c r="B1632" s="7" t="s">
        <v>14</v>
      </c>
      <c r="C1632" s="7">
        <v>1185732</v>
      </c>
      <c r="D1632" s="8">
        <v>44424</v>
      </c>
      <c r="E1632" s="7" t="s">
        <v>46</v>
      </c>
      <c r="F1632" s="7" t="s">
        <v>69</v>
      </c>
      <c r="G1632" s="7" t="s">
        <v>70</v>
      </c>
      <c r="H1632" s="7" t="s">
        <v>17</v>
      </c>
      <c r="I1632" s="9">
        <v>0.6</v>
      </c>
      <c r="J1632" s="10">
        <v>8750</v>
      </c>
      <c r="K1632" s="11">
        <f t="shared" si="50"/>
        <v>5250</v>
      </c>
      <c r="L1632" s="11">
        <f t="shared" si="51"/>
        <v>2625</v>
      </c>
      <c r="M1632" s="12">
        <v>0.5</v>
      </c>
      <c r="O1632" s="17"/>
      <c r="P1632" s="18"/>
      <c r="Q1632" s="13"/>
      <c r="R1632" s="14"/>
    </row>
    <row r="1633" spans="1:18" ht="15.75" customHeight="1" x14ac:dyDescent="0.25">
      <c r="A1633" s="1"/>
      <c r="B1633" s="7" t="s">
        <v>14</v>
      </c>
      <c r="C1633" s="7">
        <v>1185732</v>
      </c>
      <c r="D1633" s="8">
        <v>44424</v>
      </c>
      <c r="E1633" s="7" t="s">
        <v>46</v>
      </c>
      <c r="F1633" s="7" t="s">
        <v>69</v>
      </c>
      <c r="G1633" s="7" t="s">
        <v>70</v>
      </c>
      <c r="H1633" s="7" t="s">
        <v>18</v>
      </c>
      <c r="I1633" s="9">
        <v>0.55000000000000004</v>
      </c>
      <c r="J1633" s="10">
        <v>6500</v>
      </c>
      <c r="K1633" s="11">
        <f t="shared" si="50"/>
        <v>3575.0000000000005</v>
      </c>
      <c r="L1633" s="11">
        <f t="shared" si="51"/>
        <v>1430</v>
      </c>
      <c r="M1633" s="12">
        <v>0.39999999999999997</v>
      </c>
      <c r="O1633" s="17"/>
      <c r="P1633" s="18"/>
      <c r="Q1633" s="13"/>
      <c r="R1633" s="14"/>
    </row>
    <row r="1634" spans="1:18" ht="15.75" customHeight="1" x14ac:dyDescent="0.25">
      <c r="A1634" s="1"/>
      <c r="B1634" s="7" t="s">
        <v>14</v>
      </c>
      <c r="C1634" s="7">
        <v>1185732</v>
      </c>
      <c r="D1634" s="8">
        <v>44424</v>
      </c>
      <c r="E1634" s="7" t="s">
        <v>46</v>
      </c>
      <c r="F1634" s="7" t="s">
        <v>69</v>
      </c>
      <c r="G1634" s="7" t="s">
        <v>70</v>
      </c>
      <c r="H1634" s="7" t="s">
        <v>19</v>
      </c>
      <c r="I1634" s="9">
        <v>0.45000000000000007</v>
      </c>
      <c r="J1634" s="10">
        <v>5750</v>
      </c>
      <c r="K1634" s="11">
        <f t="shared" si="50"/>
        <v>2587.5000000000005</v>
      </c>
      <c r="L1634" s="11">
        <f t="shared" si="51"/>
        <v>776.25000000000011</v>
      </c>
      <c r="M1634" s="12">
        <v>0.3</v>
      </c>
      <c r="O1634" s="17"/>
      <c r="P1634" s="18"/>
      <c r="Q1634" s="13"/>
      <c r="R1634" s="14"/>
    </row>
    <row r="1635" spans="1:18" ht="15.75" customHeight="1" x14ac:dyDescent="0.25">
      <c r="A1635" s="1"/>
      <c r="B1635" s="7" t="s">
        <v>14</v>
      </c>
      <c r="C1635" s="7">
        <v>1185732</v>
      </c>
      <c r="D1635" s="8">
        <v>44424</v>
      </c>
      <c r="E1635" s="7" t="s">
        <v>46</v>
      </c>
      <c r="F1635" s="7" t="s">
        <v>69</v>
      </c>
      <c r="G1635" s="7" t="s">
        <v>70</v>
      </c>
      <c r="H1635" s="7" t="s">
        <v>20</v>
      </c>
      <c r="I1635" s="9">
        <v>0.35</v>
      </c>
      <c r="J1635" s="10">
        <v>5250</v>
      </c>
      <c r="K1635" s="11">
        <f t="shared" si="50"/>
        <v>1837.4999999999998</v>
      </c>
      <c r="L1635" s="11">
        <f t="shared" si="51"/>
        <v>643.12499999999989</v>
      </c>
      <c r="M1635" s="12">
        <v>0.35</v>
      </c>
      <c r="O1635" s="17"/>
      <c r="P1635" s="18"/>
      <c r="Q1635" s="13"/>
      <c r="R1635" s="14"/>
    </row>
    <row r="1636" spans="1:18" ht="15.75" customHeight="1" x14ac:dyDescent="0.25">
      <c r="A1636" s="1"/>
      <c r="B1636" s="7" t="s">
        <v>14</v>
      </c>
      <c r="C1636" s="7">
        <v>1185732</v>
      </c>
      <c r="D1636" s="8">
        <v>44424</v>
      </c>
      <c r="E1636" s="7" t="s">
        <v>46</v>
      </c>
      <c r="F1636" s="7" t="s">
        <v>69</v>
      </c>
      <c r="G1636" s="7" t="s">
        <v>70</v>
      </c>
      <c r="H1636" s="7" t="s">
        <v>21</v>
      </c>
      <c r="I1636" s="9">
        <v>0.45000000000000007</v>
      </c>
      <c r="J1636" s="10">
        <v>5000</v>
      </c>
      <c r="K1636" s="11">
        <f t="shared" si="50"/>
        <v>2250.0000000000005</v>
      </c>
      <c r="L1636" s="11">
        <f t="shared" si="51"/>
        <v>900.00000000000011</v>
      </c>
      <c r="M1636" s="12">
        <v>0.39999999999999997</v>
      </c>
      <c r="O1636" s="17"/>
      <c r="P1636" s="18"/>
      <c r="Q1636" s="13"/>
      <c r="R1636" s="14"/>
    </row>
    <row r="1637" spans="1:18" ht="15.75" customHeight="1" x14ac:dyDescent="0.25">
      <c r="A1637" s="1"/>
      <c r="B1637" s="7" t="s">
        <v>14</v>
      </c>
      <c r="C1637" s="7">
        <v>1185732</v>
      </c>
      <c r="D1637" s="8">
        <v>44424</v>
      </c>
      <c r="E1637" s="7" t="s">
        <v>46</v>
      </c>
      <c r="F1637" s="7" t="s">
        <v>69</v>
      </c>
      <c r="G1637" s="7" t="s">
        <v>70</v>
      </c>
      <c r="H1637" s="7" t="s">
        <v>22</v>
      </c>
      <c r="I1637" s="9">
        <v>0.50000000000000011</v>
      </c>
      <c r="J1637" s="10">
        <v>6750</v>
      </c>
      <c r="K1637" s="11">
        <f t="shared" si="50"/>
        <v>3375.0000000000009</v>
      </c>
      <c r="L1637" s="11">
        <f t="shared" si="51"/>
        <v>1856.2500000000007</v>
      </c>
      <c r="M1637" s="12">
        <v>0.55000000000000004</v>
      </c>
      <c r="O1637" s="17"/>
      <c r="P1637" s="18"/>
      <c r="Q1637" s="13"/>
      <c r="R1637" s="14"/>
    </row>
    <row r="1638" spans="1:18" ht="15.75" customHeight="1" x14ac:dyDescent="0.25">
      <c r="A1638" s="1"/>
      <c r="B1638" s="7" t="s">
        <v>14</v>
      </c>
      <c r="C1638" s="7">
        <v>1185732</v>
      </c>
      <c r="D1638" s="8">
        <v>44454</v>
      </c>
      <c r="E1638" s="7" t="s">
        <v>46</v>
      </c>
      <c r="F1638" s="7" t="s">
        <v>69</v>
      </c>
      <c r="G1638" s="7" t="s">
        <v>70</v>
      </c>
      <c r="H1638" s="7" t="s">
        <v>17</v>
      </c>
      <c r="I1638" s="9">
        <v>0.45000000000000007</v>
      </c>
      <c r="J1638" s="10">
        <v>8000</v>
      </c>
      <c r="K1638" s="11">
        <f t="shared" si="50"/>
        <v>3600.0000000000005</v>
      </c>
      <c r="L1638" s="11">
        <f t="shared" si="51"/>
        <v>1800.0000000000002</v>
      </c>
      <c r="M1638" s="12">
        <v>0.5</v>
      </c>
      <c r="O1638" s="17"/>
      <c r="P1638" s="18"/>
      <c r="Q1638" s="13"/>
      <c r="R1638" s="14"/>
    </row>
    <row r="1639" spans="1:18" ht="15.75" customHeight="1" x14ac:dyDescent="0.25">
      <c r="A1639" s="1"/>
      <c r="B1639" s="7" t="s">
        <v>14</v>
      </c>
      <c r="C1639" s="7">
        <v>1185732</v>
      </c>
      <c r="D1639" s="8">
        <v>44454</v>
      </c>
      <c r="E1639" s="7" t="s">
        <v>46</v>
      </c>
      <c r="F1639" s="7" t="s">
        <v>69</v>
      </c>
      <c r="G1639" s="7" t="s">
        <v>70</v>
      </c>
      <c r="H1639" s="7" t="s">
        <v>18</v>
      </c>
      <c r="I1639" s="9">
        <v>0.40000000000000013</v>
      </c>
      <c r="J1639" s="10">
        <v>6000</v>
      </c>
      <c r="K1639" s="11">
        <f t="shared" si="50"/>
        <v>2400.0000000000009</v>
      </c>
      <c r="L1639" s="11">
        <f t="shared" si="51"/>
        <v>960.00000000000023</v>
      </c>
      <c r="M1639" s="12">
        <v>0.39999999999999997</v>
      </c>
      <c r="O1639" s="17"/>
      <c r="P1639" s="18"/>
      <c r="Q1639" s="13"/>
      <c r="R1639" s="14"/>
    </row>
    <row r="1640" spans="1:18" ht="15.75" customHeight="1" x14ac:dyDescent="0.25">
      <c r="A1640" s="1"/>
      <c r="B1640" s="7" t="s">
        <v>14</v>
      </c>
      <c r="C1640" s="7">
        <v>1185732</v>
      </c>
      <c r="D1640" s="8">
        <v>44454</v>
      </c>
      <c r="E1640" s="7" t="s">
        <v>46</v>
      </c>
      <c r="F1640" s="7" t="s">
        <v>69</v>
      </c>
      <c r="G1640" s="7" t="s">
        <v>70</v>
      </c>
      <c r="H1640" s="7" t="s">
        <v>19</v>
      </c>
      <c r="I1640" s="9">
        <v>0.35</v>
      </c>
      <c r="J1640" s="10">
        <v>5000</v>
      </c>
      <c r="K1640" s="11">
        <f t="shared" si="50"/>
        <v>1750</v>
      </c>
      <c r="L1640" s="11">
        <f t="shared" si="51"/>
        <v>525</v>
      </c>
      <c r="M1640" s="12">
        <v>0.3</v>
      </c>
      <c r="O1640" s="17"/>
      <c r="P1640" s="18"/>
      <c r="Q1640" s="13"/>
      <c r="R1640" s="14"/>
    </row>
    <row r="1641" spans="1:18" ht="15.75" customHeight="1" x14ac:dyDescent="0.25">
      <c r="A1641" s="1"/>
      <c r="B1641" s="7" t="s">
        <v>14</v>
      </c>
      <c r="C1641" s="7">
        <v>1185732</v>
      </c>
      <c r="D1641" s="8">
        <v>44454</v>
      </c>
      <c r="E1641" s="7" t="s">
        <v>46</v>
      </c>
      <c r="F1641" s="7" t="s">
        <v>69</v>
      </c>
      <c r="G1641" s="7" t="s">
        <v>70</v>
      </c>
      <c r="H1641" s="7" t="s">
        <v>20</v>
      </c>
      <c r="I1641" s="9">
        <v>0.35</v>
      </c>
      <c r="J1641" s="10">
        <v>4750</v>
      </c>
      <c r="K1641" s="11">
        <f t="shared" si="50"/>
        <v>1662.5</v>
      </c>
      <c r="L1641" s="11">
        <f t="shared" si="51"/>
        <v>581.875</v>
      </c>
      <c r="M1641" s="12">
        <v>0.35</v>
      </c>
      <c r="O1641" s="17"/>
      <c r="P1641" s="18"/>
      <c r="Q1641" s="13"/>
      <c r="R1641" s="14"/>
    </row>
    <row r="1642" spans="1:18" ht="15.75" customHeight="1" x14ac:dyDescent="0.25">
      <c r="A1642" s="1"/>
      <c r="B1642" s="7" t="s">
        <v>14</v>
      </c>
      <c r="C1642" s="7">
        <v>1185732</v>
      </c>
      <c r="D1642" s="8">
        <v>44454</v>
      </c>
      <c r="E1642" s="7" t="s">
        <v>46</v>
      </c>
      <c r="F1642" s="7" t="s">
        <v>69</v>
      </c>
      <c r="G1642" s="7" t="s">
        <v>70</v>
      </c>
      <c r="H1642" s="7" t="s">
        <v>21</v>
      </c>
      <c r="I1642" s="9">
        <v>0.45000000000000007</v>
      </c>
      <c r="J1642" s="10">
        <v>4750</v>
      </c>
      <c r="K1642" s="11">
        <f t="shared" si="50"/>
        <v>2137.5000000000005</v>
      </c>
      <c r="L1642" s="11">
        <f t="shared" si="51"/>
        <v>855.00000000000011</v>
      </c>
      <c r="M1642" s="12">
        <v>0.39999999999999997</v>
      </c>
      <c r="O1642" s="17"/>
      <c r="P1642" s="18"/>
      <c r="Q1642" s="13"/>
      <c r="R1642" s="14"/>
    </row>
    <row r="1643" spans="1:18" ht="15.75" customHeight="1" x14ac:dyDescent="0.25">
      <c r="A1643" s="1"/>
      <c r="B1643" s="7" t="s">
        <v>14</v>
      </c>
      <c r="C1643" s="7">
        <v>1185732</v>
      </c>
      <c r="D1643" s="8">
        <v>44454</v>
      </c>
      <c r="E1643" s="7" t="s">
        <v>46</v>
      </c>
      <c r="F1643" s="7" t="s">
        <v>69</v>
      </c>
      <c r="G1643" s="7" t="s">
        <v>70</v>
      </c>
      <c r="H1643" s="7" t="s">
        <v>22</v>
      </c>
      <c r="I1643" s="9">
        <v>0.50000000000000011</v>
      </c>
      <c r="J1643" s="10">
        <v>5750</v>
      </c>
      <c r="K1643" s="11">
        <f t="shared" si="50"/>
        <v>2875.0000000000005</v>
      </c>
      <c r="L1643" s="11">
        <f t="shared" si="51"/>
        <v>1581.2500000000005</v>
      </c>
      <c r="M1643" s="12">
        <v>0.55000000000000004</v>
      </c>
      <c r="O1643" s="17"/>
      <c r="P1643" s="18"/>
      <c r="Q1643" s="13"/>
      <c r="R1643" s="14"/>
    </row>
    <row r="1644" spans="1:18" ht="15.75" customHeight="1" x14ac:dyDescent="0.25">
      <c r="A1644" s="1"/>
      <c r="B1644" s="7" t="s">
        <v>14</v>
      </c>
      <c r="C1644" s="7">
        <v>1185732</v>
      </c>
      <c r="D1644" s="8">
        <v>44486</v>
      </c>
      <c r="E1644" s="7" t="s">
        <v>46</v>
      </c>
      <c r="F1644" s="7" t="s">
        <v>69</v>
      </c>
      <c r="G1644" s="7" t="s">
        <v>70</v>
      </c>
      <c r="H1644" s="7" t="s">
        <v>17</v>
      </c>
      <c r="I1644" s="9">
        <v>0.50000000000000011</v>
      </c>
      <c r="J1644" s="10">
        <v>7500</v>
      </c>
      <c r="K1644" s="11">
        <f t="shared" si="50"/>
        <v>3750.0000000000009</v>
      </c>
      <c r="L1644" s="11">
        <f t="shared" si="51"/>
        <v>1875.0000000000005</v>
      </c>
      <c r="M1644" s="12">
        <v>0.5</v>
      </c>
      <c r="O1644" s="17"/>
      <c r="P1644" s="18"/>
      <c r="Q1644" s="13"/>
      <c r="R1644" s="14"/>
    </row>
    <row r="1645" spans="1:18" ht="15.75" customHeight="1" x14ac:dyDescent="0.25">
      <c r="A1645" s="1"/>
      <c r="B1645" s="7" t="s">
        <v>14</v>
      </c>
      <c r="C1645" s="7">
        <v>1185732</v>
      </c>
      <c r="D1645" s="8">
        <v>44486</v>
      </c>
      <c r="E1645" s="7" t="s">
        <v>46</v>
      </c>
      <c r="F1645" s="7" t="s">
        <v>69</v>
      </c>
      <c r="G1645" s="7" t="s">
        <v>70</v>
      </c>
      <c r="H1645" s="7" t="s">
        <v>18</v>
      </c>
      <c r="I1645" s="9">
        <v>0.40000000000000013</v>
      </c>
      <c r="J1645" s="10">
        <v>5750</v>
      </c>
      <c r="K1645" s="11">
        <f t="shared" si="50"/>
        <v>2300.0000000000009</v>
      </c>
      <c r="L1645" s="11">
        <f t="shared" si="51"/>
        <v>920.00000000000034</v>
      </c>
      <c r="M1645" s="12">
        <v>0.39999999999999997</v>
      </c>
      <c r="O1645" s="17"/>
      <c r="P1645" s="18"/>
      <c r="Q1645" s="13"/>
      <c r="R1645" s="14"/>
    </row>
    <row r="1646" spans="1:18" ht="15.75" customHeight="1" x14ac:dyDescent="0.25">
      <c r="A1646" s="1"/>
      <c r="B1646" s="7" t="s">
        <v>14</v>
      </c>
      <c r="C1646" s="7">
        <v>1185732</v>
      </c>
      <c r="D1646" s="8">
        <v>44486</v>
      </c>
      <c r="E1646" s="7" t="s">
        <v>46</v>
      </c>
      <c r="F1646" s="7" t="s">
        <v>69</v>
      </c>
      <c r="G1646" s="7" t="s">
        <v>70</v>
      </c>
      <c r="H1646" s="7" t="s">
        <v>19</v>
      </c>
      <c r="I1646" s="9">
        <v>0.40000000000000013</v>
      </c>
      <c r="J1646" s="10">
        <v>4250</v>
      </c>
      <c r="K1646" s="11">
        <f t="shared" si="50"/>
        <v>1700.0000000000005</v>
      </c>
      <c r="L1646" s="11">
        <f t="shared" si="51"/>
        <v>510.00000000000011</v>
      </c>
      <c r="M1646" s="12">
        <v>0.3</v>
      </c>
      <c r="O1646" s="17"/>
      <c r="P1646" s="18"/>
      <c r="Q1646" s="13"/>
      <c r="R1646" s="14"/>
    </row>
    <row r="1647" spans="1:18" ht="15.75" customHeight="1" x14ac:dyDescent="0.25">
      <c r="A1647" s="1"/>
      <c r="B1647" s="7" t="s">
        <v>14</v>
      </c>
      <c r="C1647" s="7">
        <v>1185732</v>
      </c>
      <c r="D1647" s="8">
        <v>44486</v>
      </c>
      <c r="E1647" s="7" t="s">
        <v>46</v>
      </c>
      <c r="F1647" s="7" t="s">
        <v>69</v>
      </c>
      <c r="G1647" s="7" t="s">
        <v>70</v>
      </c>
      <c r="H1647" s="7" t="s">
        <v>20</v>
      </c>
      <c r="I1647" s="9">
        <v>0.40000000000000013</v>
      </c>
      <c r="J1647" s="10">
        <v>4000</v>
      </c>
      <c r="K1647" s="11">
        <f t="shared" si="50"/>
        <v>1600.0000000000005</v>
      </c>
      <c r="L1647" s="11">
        <f t="shared" si="51"/>
        <v>560.00000000000011</v>
      </c>
      <c r="M1647" s="12">
        <v>0.35</v>
      </c>
      <c r="O1647" s="17"/>
      <c r="P1647" s="18"/>
      <c r="Q1647" s="13"/>
      <c r="R1647" s="14"/>
    </row>
    <row r="1648" spans="1:18" ht="15.75" customHeight="1" x14ac:dyDescent="0.25">
      <c r="A1648" s="1"/>
      <c r="B1648" s="7" t="s">
        <v>14</v>
      </c>
      <c r="C1648" s="7">
        <v>1185732</v>
      </c>
      <c r="D1648" s="8">
        <v>44486</v>
      </c>
      <c r="E1648" s="7" t="s">
        <v>46</v>
      </c>
      <c r="F1648" s="7" t="s">
        <v>69</v>
      </c>
      <c r="G1648" s="7" t="s">
        <v>70</v>
      </c>
      <c r="H1648" s="7" t="s">
        <v>21</v>
      </c>
      <c r="I1648" s="9">
        <v>0.50000000000000011</v>
      </c>
      <c r="J1648" s="10">
        <v>4000</v>
      </c>
      <c r="K1648" s="11">
        <f t="shared" si="50"/>
        <v>2000.0000000000005</v>
      </c>
      <c r="L1648" s="11">
        <f t="shared" si="51"/>
        <v>800.00000000000011</v>
      </c>
      <c r="M1648" s="12">
        <v>0.39999999999999997</v>
      </c>
      <c r="O1648" s="17"/>
      <c r="P1648" s="18"/>
      <c r="Q1648" s="13"/>
      <c r="R1648" s="14"/>
    </row>
    <row r="1649" spans="1:18" ht="15.75" customHeight="1" x14ac:dyDescent="0.25">
      <c r="A1649" s="1"/>
      <c r="B1649" s="7" t="s">
        <v>14</v>
      </c>
      <c r="C1649" s="7">
        <v>1185732</v>
      </c>
      <c r="D1649" s="8">
        <v>44486</v>
      </c>
      <c r="E1649" s="7" t="s">
        <v>46</v>
      </c>
      <c r="F1649" s="7" t="s">
        <v>69</v>
      </c>
      <c r="G1649" s="7" t="s">
        <v>70</v>
      </c>
      <c r="H1649" s="7" t="s">
        <v>22</v>
      </c>
      <c r="I1649" s="9">
        <v>0.55000000000000004</v>
      </c>
      <c r="J1649" s="10">
        <v>5250</v>
      </c>
      <c r="K1649" s="11">
        <f t="shared" si="50"/>
        <v>2887.5000000000005</v>
      </c>
      <c r="L1649" s="11">
        <f t="shared" si="51"/>
        <v>1588.1250000000005</v>
      </c>
      <c r="M1649" s="12">
        <v>0.55000000000000004</v>
      </c>
      <c r="O1649" s="17"/>
      <c r="P1649" s="18"/>
      <c r="Q1649" s="13"/>
      <c r="R1649" s="14"/>
    </row>
    <row r="1650" spans="1:18" ht="15.75" customHeight="1" x14ac:dyDescent="0.25">
      <c r="A1650" s="1"/>
      <c r="B1650" s="7" t="s">
        <v>14</v>
      </c>
      <c r="C1650" s="7">
        <v>1185732</v>
      </c>
      <c r="D1650" s="8">
        <v>44516</v>
      </c>
      <c r="E1650" s="7" t="s">
        <v>46</v>
      </c>
      <c r="F1650" s="7" t="s">
        <v>69</v>
      </c>
      <c r="G1650" s="7" t="s">
        <v>70</v>
      </c>
      <c r="H1650" s="7" t="s">
        <v>17</v>
      </c>
      <c r="I1650" s="9">
        <v>0.50000000000000011</v>
      </c>
      <c r="J1650" s="10">
        <v>6750</v>
      </c>
      <c r="K1650" s="11">
        <f t="shared" si="50"/>
        <v>3375.0000000000009</v>
      </c>
      <c r="L1650" s="11">
        <f t="shared" si="51"/>
        <v>1687.5000000000005</v>
      </c>
      <c r="M1650" s="12">
        <v>0.5</v>
      </c>
      <c r="O1650" s="17"/>
      <c r="P1650" s="18"/>
      <c r="Q1650" s="13"/>
      <c r="R1650" s="14"/>
    </row>
    <row r="1651" spans="1:18" ht="15.75" customHeight="1" x14ac:dyDescent="0.25">
      <c r="A1651" s="1"/>
      <c r="B1651" s="7" t="s">
        <v>14</v>
      </c>
      <c r="C1651" s="7">
        <v>1185732</v>
      </c>
      <c r="D1651" s="8">
        <v>44516</v>
      </c>
      <c r="E1651" s="7" t="s">
        <v>46</v>
      </c>
      <c r="F1651" s="7" t="s">
        <v>69</v>
      </c>
      <c r="G1651" s="7" t="s">
        <v>70</v>
      </c>
      <c r="H1651" s="7" t="s">
        <v>18</v>
      </c>
      <c r="I1651" s="9">
        <v>0.45000000000000012</v>
      </c>
      <c r="J1651" s="10">
        <v>5000</v>
      </c>
      <c r="K1651" s="11">
        <f t="shared" si="50"/>
        <v>2250.0000000000005</v>
      </c>
      <c r="L1651" s="11">
        <f t="shared" si="51"/>
        <v>900.00000000000011</v>
      </c>
      <c r="M1651" s="12">
        <v>0.39999999999999997</v>
      </c>
      <c r="O1651" s="17"/>
      <c r="P1651" s="18"/>
      <c r="Q1651" s="13"/>
      <c r="R1651" s="14"/>
    </row>
    <row r="1652" spans="1:18" ht="15.75" customHeight="1" x14ac:dyDescent="0.25">
      <c r="A1652" s="1"/>
      <c r="B1652" s="7" t="s">
        <v>14</v>
      </c>
      <c r="C1652" s="7">
        <v>1185732</v>
      </c>
      <c r="D1652" s="8">
        <v>44516</v>
      </c>
      <c r="E1652" s="7" t="s">
        <v>46</v>
      </c>
      <c r="F1652" s="7" t="s">
        <v>69</v>
      </c>
      <c r="G1652" s="7" t="s">
        <v>70</v>
      </c>
      <c r="H1652" s="7" t="s">
        <v>19</v>
      </c>
      <c r="I1652" s="9">
        <v>0.45000000000000012</v>
      </c>
      <c r="J1652" s="10">
        <v>4450</v>
      </c>
      <c r="K1652" s="11">
        <f t="shared" si="50"/>
        <v>2002.5000000000005</v>
      </c>
      <c r="L1652" s="11">
        <f t="shared" si="51"/>
        <v>600.75000000000011</v>
      </c>
      <c r="M1652" s="12">
        <v>0.3</v>
      </c>
      <c r="O1652" s="17"/>
      <c r="P1652" s="18"/>
      <c r="Q1652" s="13"/>
      <c r="R1652" s="14"/>
    </row>
    <row r="1653" spans="1:18" ht="15.75" customHeight="1" x14ac:dyDescent="0.25">
      <c r="A1653" s="1"/>
      <c r="B1653" s="7" t="s">
        <v>14</v>
      </c>
      <c r="C1653" s="7">
        <v>1185732</v>
      </c>
      <c r="D1653" s="8">
        <v>44516</v>
      </c>
      <c r="E1653" s="7" t="s">
        <v>46</v>
      </c>
      <c r="F1653" s="7" t="s">
        <v>69</v>
      </c>
      <c r="G1653" s="7" t="s">
        <v>70</v>
      </c>
      <c r="H1653" s="7" t="s">
        <v>20</v>
      </c>
      <c r="I1653" s="9">
        <v>0.45000000000000012</v>
      </c>
      <c r="J1653" s="10">
        <v>4750</v>
      </c>
      <c r="K1653" s="11">
        <f t="shared" si="50"/>
        <v>2137.5000000000005</v>
      </c>
      <c r="L1653" s="11">
        <f t="shared" si="51"/>
        <v>748.12500000000011</v>
      </c>
      <c r="M1653" s="12">
        <v>0.35</v>
      </c>
      <c r="O1653" s="17"/>
      <c r="P1653" s="18"/>
      <c r="Q1653" s="13"/>
      <c r="R1653" s="14"/>
    </row>
    <row r="1654" spans="1:18" ht="15.75" customHeight="1" x14ac:dyDescent="0.25">
      <c r="A1654" s="1"/>
      <c r="B1654" s="7" t="s">
        <v>14</v>
      </c>
      <c r="C1654" s="7">
        <v>1185732</v>
      </c>
      <c r="D1654" s="8">
        <v>44516</v>
      </c>
      <c r="E1654" s="7" t="s">
        <v>46</v>
      </c>
      <c r="F1654" s="7" t="s">
        <v>69</v>
      </c>
      <c r="G1654" s="7" t="s">
        <v>70</v>
      </c>
      <c r="H1654" s="7" t="s">
        <v>21</v>
      </c>
      <c r="I1654" s="9">
        <v>0.6</v>
      </c>
      <c r="J1654" s="10">
        <v>4500</v>
      </c>
      <c r="K1654" s="11">
        <f t="shared" si="50"/>
        <v>2700</v>
      </c>
      <c r="L1654" s="11">
        <f t="shared" si="51"/>
        <v>1080</v>
      </c>
      <c r="M1654" s="12">
        <v>0.39999999999999997</v>
      </c>
      <c r="O1654" s="17"/>
      <c r="P1654" s="18"/>
      <c r="Q1654" s="13"/>
      <c r="R1654" s="14"/>
    </row>
    <row r="1655" spans="1:18" ht="15.75" customHeight="1" x14ac:dyDescent="0.25">
      <c r="A1655" s="1"/>
      <c r="B1655" s="7" t="s">
        <v>14</v>
      </c>
      <c r="C1655" s="7">
        <v>1185732</v>
      </c>
      <c r="D1655" s="8">
        <v>44516</v>
      </c>
      <c r="E1655" s="7" t="s">
        <v>46</v>
      </c>
      <c r="F1655" s="7" t="s">
        <v>69</v>
      </c>
      <c r="G1655" s="7" t="s">
        <v>70</v>
      </c>
      <c r="H1655" s="7" t="s">
        <v>22</v>
      </c>
      <c r="I1655" s="9">
        <v>0.64999999999999991</v>
      </c>
      <c r="J1655" s="10">
        <v>6250</v>
      </c>
      <c r="K1655" s="11">
        <f t="shared" si="50"/>
        <v>4062.4999999999995</v>
      </c>
      <c r="L1655" s="11">
        <f t="shared" si="51"/>
        <v>2234.375</v>
      </c>
      <c r="M1655" s="12">
        <v>0.55000000000000004</v>
      </c>
      <c r="O1655" s="17"/>
      <c r="P1655" s="18"/>
      <c r="Q1655" s="13"/>
      <c r="R1655" s="14"/>
    </row>
    <row r="1656" spans="1:18" ht="15.75" customHeight="1" x14ac:dyDescent="0.25">
      <c r="A1656" s="1"/>
      <c r="B1656" s="7" t="s">
        <v>14</v>
      </c>
      <c r="C1656" s="7">
        <v>1185732</v>
      </c>
      <c r="D1656" s="8">
        <v>44545</v>
      </c>
      <c r="E1656" s="7" t="s">
        <v>46</v>
      </c>
      <c r="F1656" s="7" t="s">
        <v>69</v>
      </c>
      <c r="G1656" s="7" t="s">
        <v>70</v>
      </c>
      <c r="H1656" s="7" t="s">
        <v>17</v>
      </c>
      <c r="I1656" s="9">
        <v>0.6</v>
      </c>
      <c r="J1656" s="10">
        <v>8500</v>
      </c>
      <c r="K1656" s="11">
        <f t="shared" si="50"/>
        <v>5100</v>
      </c>
      <c r="L1656" s="11">
        <f t="shared" si="51"/>
        <v>2550</v>
      </c>
      <c r="M1656" s="12">
        <v>0.5</v>
      </c>
      <c r="O1656" s="17"/>
      <c r="P1656" s="18"/>
      <c r="Q1656" s="13"/>
      <c r="R1656" s="14"/>
    </row>
    <row r="1657" spans="1:18" ht="15.75" customHeight="1" x14ac:dyDescent="0.25">
      <c r="A1657" s="1"/>
      <c r="B1657" s="7" t="s">
        <v>14</v>
      </c>
      <c r="C1657" s="7">
        <v>1185732</v>
      </c>
      <c r="D1657" s="8">
        <v>44545</v>
      </c>
      <c r="E1657" s="7" t="s">
        <v>46</v>
      </c>
      <c r="F1657" s="7" t="s">
        <v>69</v>
      </c>
      <c r="G1657" s="7" t="s">
        <v>70</v>
      </c>
      <c r="H1657" s="7" t="s">
        <v>18</v>
      </c>
      <c r="I1657" s="9">
        <v>0.5</v>
      </c>
      <c r="J1657" s="10">
        <v>6500</v>
      </c>
      <c r="K1657" s="11">
        <f t="shared" si="50"/>
        <v>3250</v>
      </c>
      <c r="L1657" s="11">
        <f t="shared" si="51"/>
        <v>1300</v>
      </c>
      <c r="M1657" s="12">
        <v>0.39999999999999997</v>
      </c>
      <c r="O1657" s="17"/>
      <c r="P1657" s="18"/>
      <c r="Q1657" s="13"/>
      <c r="R1657" s="14"/>
    </row>
    <row r="1658" spans="1:18" ht="15.75" customHeight="1" x14ac:dyDescent="0.25">
      <c r="A1658" s="1"/>
      <c r="B1658" s="7" t="s">
        <v>14</v>
      </c>
      <c r="C1658" s="7">
        <v>1185732</v>
      </c>
      <c r="D1658" s="8">
        <v>44545</v>
      </c>
      <c r="E1658" s="7" t="s">
        <v>46</v>
      </c>
      <c r="F1658" s="7" t="s">
        <v>69</v>
      </c>
      <c r="G1658" s="7" t="s">
        <v>70</v>
      </c>
      <c r="H1658" s="7" t="s">
        <v>19</v>
      </c>
      <c r="I1658" s="9">
        <v>0.5</v>
      </c>
      <c r="J1658" s="10">
        <v>6000</v>
      </c>
      <c r="K1658" s="11">
        <f t="shared" si="50"/>
        <v>3000</v>
      </c>
      <c r="L1658" s="11">
        <f t="shared" si="51"/>
        <v>900</v>
      </c>
      <c r="M1658" s="12">
        <v>0.3</v>
      </c>
      <c r="O1658" s="17"/>
      <c r="P1658" s="18"/>
      <c r="Q1658" s="13"/>
      <c r="R1658" s="14"/>
    </row>
    <row r="1659" spans="1:18" ht="15.75" customHeight="1" x14ac:dyDescent="0.25">
      <c r="A1659" s="1"/>
      <c r="B1659" s="7" t="s">
        <v>14</v>
      </c>
      <c r="C1659" s="7">
        <v>1185732</v>
      </c>
      <c r="D1659" s="8">
        <v>44545</v>
      </c>
      <c r="E1659" s="7" t="s">
        <v>46</v>
      </c>
      <c r="F1659" s="7" t="s">
        <v>69</v>
      </c>
      <c r="G1659" s="7" t="s">
        <v>70</v>
      </c>
      <c r="H1659" s="7" t="s">
        <v>20</v>
      </c>
      <c r="I1659" s="9">
        <v>0.5</v>
      </c>
      <c r="J1659" s="10">
        <v>5500</v>
      </c>
      <c r="K1659" s="11">
        <f t="shared" si="50"/>
        <v>2750</v>
      </c>
      <c r="L1659" s="11">
        <f t="shared" si="51"/>
        <v>962.49999999999989</v>
      </c>
      <c r="M1659" s="12">
        <v>0.35</v>
      </c>
      <c r="O1659" s="17"/>
      <c r="P1659" s="18"/>
      <c r="Q1659" s="13"/>
      <c r="R1659" s="14"/>
    </row>
    <row r="1660" spans="1:18" ht="15.75" customHeight="1" x14ac:dyDescent="0.25">
      <c r="A1660" s="1"/>
      <c r="B1660" s="7" t="s">
        <v>14</v>
      </c>
      <c r="C1660" s="7">
        <v>1185732</v>
      </c>
      <c r="D1660" s="8">
        <v>44545</v>
      </c>
      <c r="E1660" s="7" t="s">
        <v>46</v>
      </c>
      <c r="F1660" s="7" t="s">
        <v>69</v>
      </c>
      <c r="G1660" s="7" t="s">
        <v>70</v>
      </c>
      <c r="H1660" s="7" t="s">
        <v>21</v>
      </c>
      <c r="I1660" s="9">
        <v>0.6</v>
      </c>
      <c r="J1660" s="10">
        <v>5500</v>
      </c>
      <c r="K1660" s="11">
        <f t="shared" si="50"/>
        <v>3300</v>
      </c>
      <c r="L1660" s="11">
        <f t="shared" si="51"/>
        <v>1320</v>
      </c>
      <c r="M1660" s="12">
        <v>0.39999999999999997</v>
      </c>
      <c r="O1660" s="17"/>
      <c r="P1660" s="18"/>
      <c r="Q1660" s="13"/>
      <c r="R1660" s="14"/>
    </row>
    <row r="1661" spans="1:18" ht="15.75" customHeight="1" x14ac:dyDescent="0.25">
      <c r="A1661" s="1"/>
      <c r="B1661" s="7" t="s">
        <v>14</v>
      </c>
      <c r="C1661" s="7">
        <v>1185732</v>
      </c>
      <c r="D1661" s="8">
        <v>44545</v>
      </c>
      <c r="E1661" s="7" t="s">
        <v>46</v>
      </c>
      <c r="F1661" s="7" t="s">
        <v>69</v>
      </c>
      <c r="G1661" s="7" t="s">
        <v>70</v>
      </c>
      <c r="H1661" s="7" t="s">
        <v>22</v>
      </c>
      <c r="I1661" s="9">
        <v>0.64999999999999991</v>
      </c>
      <c r="J1661" s="10">
        <v>6500</v>
      </c>
      <c r="K1661" s="11">
        <f t="shared" si="50"/>
        <v>4224.9999999999991</v>
      </c>
      <c r="L1661" s="11">
        <f t="shared" si="51"/>
        <v>2323.7499999999995</v>
      </c>
      <c r="M1661" s="12">
        <v>0.55000000000000004</v>
      </c>
      <c r="O1661" s="17"/>
      <c r="P1661" s="18"/>
      <c r="Q1661" s="13"/>
      <c r="R1661" s="14"/>
    </row>
    <row r="1662" spans="1:18" ht="15.75" customHeight="1" x14ac:dyDescent="0.25">
      <c r="A1662" s="1" t="s">
        <v>39</v>
      </c>
      <c r="B1662" s="7" t="s">
        <v>14</v>
      </c>
      <c r="C1662" s="7">
        <v>1185732</v>
      </c>
      <c r="D1662" s="8">
        <v>44214</v>
      </c>
      <c r="E1662" s="7" t="s">
        <v>33</v>
      </c>
      <c r="F1662" s="7" t="s">
        <v>71</v>
      </c>
      <c r="G1662" s="7" t="s">
        <v>72</v>
      </c>
      <c r="H1662" s="7" t="s">
        <v>17</v>
      </c>
      <c r="I1662" s="9">
        <v>0.3</v>
      </c>
      <c r="J1662" s="10">
        <v>6250</v>
      </c>
      <c r="K1662" s="11">
        <f t="shared" si="50"/>
        <v>1875</v>
      </c>
      <c r="L1662" s="11">
        <f t="shared" si="51"/>
        <v>750</v>
      </c>
      <c r="M1662" s="12">
        <v>0.4</v>
      </c>
      <c r="O1662" s="17"/>
      <c r="P1662" s="15"/>
      <c r="Q1662" s="13"/>
      <c r="R1662" s="14"/>
    </row>
    <row r="1663" spans="1:18" ht="15.75" customHeight="1" x14ac:dyDescent="0.25">
      <c r="A1663" s="1"/>
      <c r="B1663" s="7" t="s">
        <v>14</v>
      </c>
      <c r="C1663" s="7">
        <v>1185732</v>
      </c>
      <c r="D1663" s="8">
        <v>44214</v>
      </c>
      <c r="E1663" s="7" t="s">
        <v>33</v>
      </c>
      <c r="F1663" s="7" t="s">
        <v>71</v>
      </c>
      <c r="G1663" s="7" t="s">
        <v>72</v>
      </c>
      <c r="H1663" s="7" t="s">
        <v>18</v>
      </c>
      <c r="I1663" s="9">
        <v>0.3</v>
      </c>
      <c r="J1663" s="10">
        <v>4250</v>
      </c>
      <c r="K1663" s="11">
        <f t="shared" si="50"/>
        <v>1275</v>
      </c>
      <c r="L1663" s="11">
        <f t="shared" si="51"/>
        <v>446.25</v>
      </c>
      <c r="M1663" s="12">
        <v>0.35</v>
      </c>
      <c r="O1663" s="17"/>
      <c r="P1663" s="15"/>
      <c r="Q1663" s="13"/>
      <c r="R1663" s="14"/>
    </row>
    <row r="1664" spans="1:18" ht="15.75" customHeight="1" x14ac:dyDescent="0.25">
      <c r="A1664" s="1"/>
      <c r="B1664" s="7" t="s">
        <v>14</v>
      </c>
      <c r="C1664" s="7">
        <v>1185732</v>
      </c>
      <c r="D1664" s="8">
        <v>44214</v>
      </c>
      <c r="E1664" s="7" t="s">
        <v>33</v>
      </c>
      <c r="F1664" s="7" t="s">
        <v>71</v>
      </c>
      <c r="G1664" s="7" t="s">
        <v>72</v>
      </c>
      <c r="H1664" s="7" t="s">
        <v>19</v>
      </c>
      <c r="I1664" s="9">
        <v>0.2</v>
      </c>
      <c r="J1664" s="10">
        <v>4250</v>
      </c>
      <c r="K1664" s="11">
        <f t="shared" si="50"/>
        <v>850</v>
      </c>
      <c r="L1664" s="11">
        <f t="shared" si="51"/>
        <v>297.5</v>
      </c>
      <c r="M1664" s="12">
        <v>0.35</v>
      </c>
      <c r="O1664" s="17"/>
      <c r="P1664" s="15"/>
      <c r="Q1664" s="13"/>
      <c r="R1664" s="14"/>
    </row>
    <row r="1665" spans="1:18" ht="15.75" customHeight="1" x14ac:dyDescent="0.25">
      <c r="A1665" s="1"/>
      <c r="B1665" s="7" t="s">
        <v>14</v>
      </c>
      <c r="C1665" s="7">
        <v>1185732</v>
      </c>
      <c r="D1665" s="8">
        <v>44214</v>
      </c>
      <c r="E1665" s="7" t="s">
        <v>33</v>
      </c>
      <c r="F1665" s="7" t="s">
        <v>71</v>
      </c>
      <c r="G1665" s="7" t="s">
        <v>72</v>
      </c>
      <c r="H1665" s="7" t="s">
        <v>20</v>
      </c>
      <c r="I1665" s="9">
        <v>0.25000000000000006</v>
      </c>
      <c r="J1665" s="10">
        <v>2750</v>
      </c>
      <c r="K1665" s="11">
        <f t="shared" si="50"/>
        <v>687.50000000000011</v>
      </c>
      <c r="L1665" s="11">
        <f t="shared" si="51"/>
        <v>275.00000000000006</v>
      </c>
      <c r="M1665" s="12">
        <v>0.4</v>
      </c>
      <c r="O1665" s="17"/>
      <c r="P1665" s="15"/>
      <c r="Q1665" s="13"/>
      <c r="R1665" s="14"/>
    </row>
    <row r="1666" spans="1:18" ht="15.75" customHeight="1" x14ac:dyDescent="0.25">
      <c r="A1666" s="1"/>
      <c r="B1666" s="7" t="s">
        <v>14</v>
      </c>
      <c r="C1666" s="7">
        <v>1185732</v>
      </c>
      <c r="D1666" s="8">
        <v>44214</v>
      </c>
      <c r="E1666" s="7" t="s">
        <v>33</v>
      </c>
      <c r="F1666" s="7" t="s">
        <v>71</v>
      </c>
      <c r="G1666" s="7" t="s">
        <v>72</v>
      </c>
      <c r="H1666" s="7" t="s">
        <v>21</v>
      </c>
      <c r="I1666" s="9">
        <v>0.39999999999999997</v>
      </c>
      <c r="J1666" s="10">
        <v>3250</v>
      </c>
      <c r="K1666" s="11">
        <f t="shared" si="50"/>
        <v>1300</v>
      </c>
      <c r="L1666" s="11">
        <f t="shared" si="51"/>
        <v>454.99999999999994</v>
      </c>
      <c r="M1666" s="12">
        <v>0.35</v>
      </c>
      <c r="O1666" s="17"/>
      <c r="P1666" s="15"/>
      <c r="Q1666" s="13"/>
      <c r="R1666" s="14"/>
    </row>
    <row r="1667" spans="1:18" ht="15.75" customHeight="1" x14ac:dyDescent="0.25">
      <c r="A1667" s="1"/>
      <c r="B1667" s="7" t="s">
        <v>14</v>
      </c>
      <c r="C1667" s="7">
        <v>1185732</v>
      </c>
      <c r="D1667" s="8">
        <v>44214</v>
      </c>
      <c r="E1667" s="7" t="s">
        <v>33</v>
      </c>
      <c r="F1667" s="7" t="s">
        <v>71</v>
      </c>
      <c r="G1667" s="7" t="s">
        <v>72</v>
      </c>
      <c r="H1667" s="7" t="s">
        <v>22</v>
      </c>
      <c r="I1667" s="9">
        <v>0.3</v>
      </c>
      <c r="J1667" s="10">
        <v>4250</v>
      </c>
      <c r="K1667" s="11">
        <f t="shared" si="50"/>
        <v>1275</v>
      </c>
      <c r="L1667" s="11">
        <f t="shared" si="51"/>
        <v>637.5</v>
      </c>
      <c r="M1667" s="12">
        <v>0.5</v>
      </c>
      <c r="O1667" s="17"/>
      <c r="P1667" s="15"/>
      <c r="Q1667" s="13"/>
      <c r="R1667" s="14"/>
    </row>
    <row r="1668" spans="1:18" ht="15.75" customHeight="1" x14ac:dyDescent="0.25">
      <c r="A1668" s="1"/>
      <c r="B1668" s="7" t="s">
        <v>14</v>
      </c>
      <c r="C1668" s="7">
        <v>1185732</v>
      </c>
      <c r="D1668" s="8">
        <v>44245</v>
      </c>
      <c r="E1668" s="7" t="s">
        <v>33</v>
      </c>
      <c r="F1668" s="7" t="s">
        <v>71</v>
      </c>
      <c r="G1668" s="7" t="s">
        <v>72</v>
      </c>
      <c r="H1668" s="7" t="s">
        <v>17</v>
      </c>
      <c r="I1668" s="9">
        <v>0.3</v>
      </c>
      <c r="J1668" s="10">
        <v>6750</v>
      </c>
      <c r="K1668" s="11">
        <f t="shared" si="50"/>
        <v>2025</v>
      </c>
      <c r="L1668" s="11">
        <f t="shared" si="51"/>
        <v>810</v>
      </c>
      <c r="M1668" s="12">
        <v>0.4</v>
      </c>
      <c r="O1668" s="17"/>
      <c r="P1668" s="15"/>
      <c r="Q1668" s="13"/>
      <c r="R1668" s="14"/>
    </row>
    <row r="1669" spans="1:18" ht="15.75" customHeight="1" x14ac:dyDescent="0.25">
      <c r="A1669" s="1"/>
      <c r="B1669" s="7" t="s">
        <v>14</v>
      </c>
      <c r="C1669" s="7">
        <v>1185732</v>
      </c>
      <c r="D1669" s="8">
        <v>44245</v>
      </c>
      <c r="E1669" s="7" t="s">
        <v>33</v>
      </c>
      <c r="F1669" s="7" t="s">
        <v>71</v>
      </c>
      <c r="G1669" s="7" t="s">
        <v>72</v>
      </c>
      <c r="H1669" s="7" t="s">
        <v>18</v>
      </c>
      <c r="I1669" s="9">
        <v>0.3</v>
      </c>
      <c r="J1669" s="10">
        <v>3250</v>
      </c>
      <c r="K1669" s="11">
        <f t="shared" si="50"/>
        <v>975</v>
      </c>
      <c r="L1669" s="11">
        <f t="shared" si="51"/>
        <v>341.25</v>
      </c>
      <c r="M1669" s="12">
        <v>0.35</v>
      </c>
      <c r="O1669" s="17"/>
      <c r="P1669" s="15"/>
      <c r="Q1669" s="13"/>
      <c r="R1669" s="14"/>
    </row>
    <row r="1670" spans="1:18" ht="15.75" customHeight="1" x14ac:dyDescent="0.25">
      <c r="A1670" s="1"/>
      <c r="B1670" s="7" t="s">
        <v>14</v>
      </c>
      <c r="C1670" s="7">
        <v>1185732</v>
      </c>
      <c r="D1670" s="8">
        <v>44245</v>
      </c>
      <c r="E1670" s="7" t="s">
        <v>33</v>
      </c>
      <c r="F1670" s="7" t="s">
        <v>71</v>
      </c>
      <c r="G1670" s="7" t="s">
        <v>72</v>
      </c>
      <c r="H1670" s="7" t="s">
        <v>19</v>
      </c>
      <c r="I1670" s="9">
        <v>0.2</v>
      </c>
      <c r="J1670" s="10">
        <v>3750</v>
      </c>
      <c r="K1670" s="11">
        <f t="shared" ref="K1670:K1733" si="52">I1670*J1670</f>
        <v>750</v>
      </c>
      <c r="L1670" s="11">
        <f t="shared" ref="L1670:L1733" si="53">K1670*M1670</f>
        <v>262.5</v>
      </c>
      <c r="M1670" s="12">
        <v>0.35</v>
      </c>
      <c r="O1670" s="17"/>
      <c r="P1670" s="15"/>
      <c r="Q1670" s="13"/>
      <c r="R1670" s="14"/>
    </row>
    <row r="1671" spans="1:18" ht="15.75" customHeight="1" x14ac:dyDescent="0.25">
      <c r="A1671" s="1"/>
      <c r="B1671" s="7" t="s">
        <v>14</v>
      </c>
      <c r="C1671" s="7">
        <v>1185732</v>
      </c>
      <c r="D1671" s="8">
        <v>44245</v>
      </c>
      <c r="E1671" s="7" t="s">
        <v>33</v>
      </c>
      <c r="F1671" s="7" t="s">
        <v>71</v>
      </c>
      <c r="G1671" s="7" t="s">
        <v>72</v>
      </c>
      <c r="H1671" s="7" t="s">
        <v>20</v>
      </c>
      <c r="I1671" s="9">
        <v>0.25000000000000006</v>
      </c>
      <c r="J1671" s="10">
        <v>2500</v>
      </c>
      <c r="K1671" s="11">
        <f t="shared" si="52"/>
        <v>625.00000000000011</v>
      </c>
      <c r="L1671" s="11">
        <f t="shared" si="53"/>
        <v>250.00000000000006</v>
      </c>
      <c r="M1671" s="12">
        <v>0.4</v>
      </c>
      <c r="O1671" s="17"/>
      <c r="P1671" s="15"/>
      <c r="Q1671" s="13"/>
      <c r="R1671" s="14"/>
    </row>
    <row r="1672" spans="1:18" ht="15.75" customHeight="1" x14ac:dyDescent="0.25">
      <c r="A1672" s="1"/>
      <c r="B1672" s="7" t="s">
        <v>14</v>
      </c>
      <c r="C1672" s="7">
        <v>1185732</v>
      </c>
      <c r="D1672" s="8">
        <v>44245</v>
      </c>
      <c r="E1672" s="7" t="s">
        <v>33</v>
      </c>
      <c r="F1672" s="7" t="s">
        <v>71</v>
      </c>
      <c r="G1672" s="7" t="s">
        <v>72</v>
      </c>
      <c r="H1672" s="7" t="s">
        <v>21</v>
      </c>
      <c r="I1672" s="9">
        <v>0.39999999999999997</v>
      </c>
      <c r="J1672" s="10">
        <v>3250</v>
      </c>
      <c r="K1672" s="11">
        <f t="shared" si="52"/>
        <v>1300</v>
      </c>
      <c r="L1672" s="11">
        <f t="shared" si="53"/>
        <v>454.99999999999994</v>
      </c>
      <c r="M1672" s="12">
        <v>0.35</v>
      </c>
      <c r="O1672" s="17"/>
      <c r="P1672" s="15"/>
      <c r="Q1672" s="13"/>
      <c r="R1672" s="14"/>
    </row>
    <row r="1673" spans="1:18" ht="15.75" customHeight="1" x14ac:dyDescent="0.25">
      <c r="A1673" s="1"/>
      <c r="B1673" s="7" t="s">
        <v>14</v>
      </c>
      <c r="C1673" s="7">
        <v>1185732</v>
      </c>
      <c r="D1673" s="8">
        <v>44245</v>
      </c>
      <c r="E1673" s="7" t="s">
        <v>33</v>
      </c>
      <c r="F1673" s="7" t="s">
        <v>71</v>
      </c>
      <c r="G1673" s="7" t="s">
        <v>72</v>
      </c>
      <c r="H1673" s="7" t="s">
        <v>22</v>
      </c>
      <c r="I1673" s="9">
        <v>0.3</v>
      </c>
      <c r="J1673" s="10">
        <v>4000</v>
      </c>
      <c r="K1673" s="11">
        <f t="shared" si="52"/>
        <v>1200</v>
      </c>
      <c r="L1673" s="11">
        <f t="shared" si="53"/>
        <v>600</v>
      </c>
      <c r="M1673" s="12">
        <v>0.5</v>
      </c>
      <c r="O1673" s="17"/>
      <c r="P1673" s="15"/>
      <c r="Q1673" s="13"/>
      <c r="R1673" s="14"/>
    </row>
    <row r="1674" spans="1:18" ht="15.75" customHeight="1" x14ac:dyDescent="0.25">
      <c r="A1674" s="1"/>
      <c r="B1674" s="7" t="s">
        <v>14</v>
      </c>
      <c r="C1674" s="7">
        <v>1185732</v>
      </c>
      <c r="D1674" s="8">
        <v>44272</v>
      </c>
      <c r="E1674" s="7" t="s">
        <v>33</v>
      </c>
      <c r="F1674" s="7" t="s">
        <v>71</v>
      </c>
      <c r="G1674" s="7" t="s">
        <v>72</v>
      </c>
      <c r="H1674" s="7" t="s">
        <v>17</v>
      </c>
      <c r="I1674" s="9">
        <v>0.35000000000000003</v>
      </c>
      <c r="J1674" s="10">
        <v>6200</v>
      </c>
      <c r="K1674" s="11">
        <f t="shared" si="52"/>
        <v>2170</v>
      </c>
      <c r="L1674" s="11">
        <f t="shared" si="53"/>
        <v>868</v>
      </c>
      <c r="M1674" s="12">
        <v>0.4</v>
      </c>
      <c r="O1674" s="17"/>
      <c r="P1674" s="15"/>
      <c r="Q1674" s="13"/>
      <c r="R1674" s="14"/>
    </row>
    <row r="1675" spans="1:18" ht="15.75" customHeight="1" x14ac:dyDescent="0.25">
      <c r="A1675" s="1"/>
      <c r="B1675" s="7" t="s">
        <v>14</v>
      </c>
      <c r="C1675" s="7">
        <v>1185732</v>
      </c>
      <c r="D1675" s="8">
        <v>44272</v>
      </c>
      <c r="E1675" s="7" t="s">
        <v>33</v>
      </c>
      <c r="F1675" s="7" t="s">
        <v>71</v>
      </c>
      <c r="G1675" s="7" t="s">
        <v>72</v>
      </c>
      <c r="H1675" s="7" t="s">
        <v>18</v>
      </c>
      <c r="I1675" s="9">
        <v>0.35000000000000003</v>
      </c>
      <c r="J1675" s="10">
        <v>3000</v>
      </c>
      <c r="K1675" s="11">
        <f t="shared" si="52"/>
        <v>1050</v>
      </c>
      <c r="L1675" s="11">
        <f t="shared" si="53"/>
        <v>367.5</v>
      </c>
      <c r="M1675" s="12">
        <v>0.35</v>
      </c>
      <c r="O1675" s="17"/>
      <c r="P1675" s="15"/>
      <c r="Q1675" s="13"/>
      <c r="R1675" s="14"/>
    </row>
    <row r="1676" spans="1:18" ht="15.75" customHeight="1" x14ac:dyDescent="0.25">
      <c r="A1676" s="1"/>
      <c r="B1676" s="7" t="s">
        <v>14</v>
      </c>
      <c r="C1676" s="7">
        <v>1185732</v>
      </c>
      <c r="D1676" s="8">
        <v>44272</v>
      </c>
      <c r="E1676" s="7" t="s">
        <v>33</v>
      </c>
      <c r="F1676" s="7" t="s">
        <v>71</v>
      </c>
      <c r="G1676" s="7" t="s">
        <v>72</v>
      </c>
      <c r="H1676" s="7" t="s">
        <v>19</v>
      </c>
      <c r="I1676" s="9">
        <v>0.25000000000000006</v>
      </c>
      <c r="J1676" s="10">
        <v>3500</v>
      </c>
      <c r="K1676" s="11">
        <f t="shared" si="52"/>
        <v>875.00000000000023</v>
      </c>
      <c r="L1676" s="11">
        <f t="shared" si="53"/>
        <v>306.25000000000006</v>
      </c>
      <c r="M1676" s="12">
        <v>0.35</v>
      </c>
      <c r="O1676" s="17"/>
      <c r="P1676" s="15"/>
      <c r="Q1676" s="13"/>
      <c r="R1676" s="14"/>
    </row>
    <row r="1677" spans="1:18" ht="15.75" customHeight="1" x14ac:dyDescent="0.25">
      <c r="A1677" s="1"/>
      <c r="B1677" s="7" t="s">
        <v>14</v>
      </c>
      <c r="C1677" s="7">
        <v>1185732</v>
      </c>
      <c r="D1677" s="8">
        <v>44272</v>
      </c>
      <c r="E1677" s="7" t="s">
        <v>33</v>
      </c>
      <c r="F1677" s="7" t="s">
        <v>71</v>
      </c>
      <c r="G1677" s="7" t="s">
        <v>72</v>
      </c>
      <c r="H1677" s="7" t="s">
        <v>20</v>
      </c>
      <c r="I1677" s="9">
        <v>0.3</v>
      </c>
      <c r="J1677" s="10">
        <v>2000</v>
      </c>
      <c r="K1677" s="11">
        <f t="shared" si="52"/>
        <v>600</v>
      </c>
      <c r="L1677" s="11">
        <f t="shared" si="53"/>
        <v>240</v>
      </c>
      <c r="M1677" s="12">
        <v>0.4</v>
      </c>
      <c r="O1677" s="17"/>
      <c r="P1677" s="15"/>
      <c r="Q1677" s="13"/>
      <c r="R1677" s="14"/>
    </row>
    <row r="1678" spans="1:18" ht="15.75" customHeight="1" x14ac:dyDescent="0.25">
      <c r="A1678" s="1"/>
      <c r="B1678" s="7" t="s">
        <v>14</v>
      </c>
      <c r="C1678" s="7">
        <v>1185732</v>
      </c>
      <c r="D1678" s="8">
        <v>44272</v>
      </c>
      <c r="E1678" s="7" t="s">
        <v>33</v>
      </c>
      <c r="F1678" s="7" t="s">
        <v>71</v>
      </c>
      <c r="G1678" s="7" t="s">
        <v>72</v>
      </c>
      <c r="H1678" s="7" t="s">
        <v>21</v>
      </c>
      <c r="I1678" s="9">
        <v>0.45</v>
      </c>
      <c r="J1678" s="10">
        <v>2500</v>
      </c>
      <c r="K1678" s="11">
        <f t="shared" si="52"/>
        <v>1125</v>
      </c>
      <c r="L1678" s="11">
        <f t="shared" si="53"/>
        <v>393.75</v>
      </c>
      <c r="M1678" s="12">
        <v>0.35</v>
      </c>
      <c r="O1678" s="17"/>
      <c r="P1678" s="15"/>
      <c r="Q1678" s="13"/>
      <c r="R1678" s="14"/>
    </row>
    <row r="1679" spans="1:18" ht="15.75" customHeight="1" x14ac:dyDescent="0.25">
      <c r="A1679" s="1"/>
      <c r="B1679" s="7" t="s">
        <v>14</v>
      </c>
      <c r="C1679" s="7">
        <v>1185732</v>
      </c>
      <c r="D1679" s="8">
        <v>44272</v>
      </c>
      <c r="E1679" s="7" t="s">
        <v>33</v>
      </c>
      <c r="F1679" s="7" t="s">
        <v>71</v>
      </c>
      <c r="G1679" s="7" t="s">
        <v>72</v>
      </c>
      <c r="H1679" s="7" t="s">
        <v>22</v>
      </c>
      <c r="I1679" s="9">
        <v>0.35000000000000003</v>
      </c>
      <c r="J1679" s="10">
        <v>3500</v>
      </c>
      <c r="K1679" s="11">
        <f t="shared" si="52"/>
        <v>1225.0000000000002</v>
      </c>
      <c r="L1679" s="11">
        <f t="shared" si="53"/>
        <v>612.50000000000011</v>
      </c>
      <c r="M1679" s="12">
        <v>0.5</v>
      </c>
      <c r="O1679" s="17"/>
      <c r="P1679" s="15"/>
      <c r="Q1679" s="13"/>
      <c r="R1679" s="14"/>
    </row>
    <row r="1680" spans="1:18" ht="15.75" customHeight="1" x14ac:dyDescent="0.25">
      <c r="A1680" s="1"/>
      <c r="B1680" s="7" t="s">
        <v>14</v>
      </c>
      <c r="C1680" s="7">
        <v>1185732</v>
      </c>
      <c r="D1680" s="8">
        <v>44304</v>
      </c>
      <c r="E1680" s="7" t="s">
        <v>33</v>
      </c>
      <c r="F1680" s="7" t="s">
        <v>71</v>
      </c>
      <c r="G1680" s="7" t="s">
        <v>72</v>
      </c>
      <c r="H1680" s="7" t="s">
        <v>17</v>
      </c>
      <c r="I1680" s="9">
        <v>0.35000000000000003</v>
      </c>
      <c r="J1680" s="10">
        <v>5750</v>
      </c>
      <c r="K1680" s="11">
        <f t="shared" si="52"/>
        <v>2012.5000000000002</v>
      </c>
      <c r="L1680" s="11">
        <f t="shared" si="53"/>
        <v>805.00000000000011</v>
      </c>
      <c r="M1680" s="12">
        <v>0.4</v>
      </c>
      <c r="O1680" s="17"/>
      <c r="P1680" s="15"/>
      <c r="Q1680" s="13"/>
      <c r="R1680" s="14"/>
    </row>
    <row r="1681" spans="1:18" ht="15.75" customHeight="1" x14ac:dyDescent="0.25">
      <c r="A1681" s="1"/>
      <c r="B1681" s="7" t="s">
        <v>14</v>
      </c>
      <c r="C1681" s="7">
        <v>1185732</v>
      </c>
      <c r="D1681" s="8">
        <v>44304</v>
      </c>
      <c r="E1681" s="7" t="s">
        <v>33</v>
      </c>
      <c r="F1681" s="7" t="s">
        <v>71</v>
      </c>
      <c r="G1681" s="7" t="s">
        <v>72</v>
      </c>
      <c r="H1681" s="7" t="s">
        <v>18</v>
      </c>
      <c r="I1681" s="9">
        <v>0.30000000000000004</v>
      </c>
      <c r="J1681" s="10">
        <v>2750</v>
      </c>
      <c r="K1681" s="11">
        <f t="shared" si="52"/>
        <v>825.00000000000011</v>
      </c>
      <c r="L1681" s="11">
        <f t="shared" si="53"/>
        <v>288.75</v>
      </c>
      <c r="M1681" s="12">
        <v>0.35</v>
      </c>
      <c r="O1681" s="17"/>
      <c r="P1681" s="15"/>
      <c r="Q1681" s="13"/>
      <c r="R1681" s="14"/>
    </row>
    <row r="1682" spans="1:18" ht="15.75" customHeight="1" x14ac:dyDescent="0.25">
      <c r="A1682" s="1"/>
      <c r="B1682" s="7" t="s">
        <v>14</v>
      </c>
      <c r="C1682" s="7">
        <v>1185732</v>
      </c>
      <c r="D1682" s="8">
        <v>44304</v>
      </c>
      <c r="E1682" s="7" t="s">
        <v>33</v>
      </c>
      <c r="F1682" s="7" t="s">
        <v>71</v>
      </c>
      <c r="G1682" s="7" t="s">
        <v>72</v>
      </c>
      <c r="H1682" s="7" t="s">
        <v>19</v>
      </c>
      <c r="I1682" s="9">
        <v>0.20000000000000007</v>
      </c>
      <c r="J1682" s="10">
        <v>2750</v>
      </c>
      <c r="K1682" s="11">
        <f t="shared" si="52"/>
        <v>550.00000000000023</v>
      </c>
      <c r="L1682" s="11">
        <f t="shared" si="53"/>
        <v>192.50000000000006</v>
      </c>
      <c r="M1682" s="12">
        <v>0.35</v>
      </c>
      <c r="O1682" s="17"/>
      <c r="P1682" s="15"/>
      <c r="Q1682" s="13"/>
      <c r="R1682" s="14"/>
    </row>
    <row r="1683" spans="1:18" ht="15.75" customHeight="1" x14ac:dyDescent="0.25">
      <c r="A1683" s="1"/>
      <c r="B1683" s="7" t="s">
        <v>14</v>
      </c>
      <c r="C1683" s="7">
        <v>1185732</v>
      </c>
      <c r="D1683" s="8">
        <v>44304</v>
      </c>
      <c r="E1683" s="7" t="s">
        <v>33</v>
      </c>
      <c r="F1683" s="7" t="s">
        <v>71</v>
      </c>
      <c r="G1683" s="7" t="s">
        <v>72</v>
      </c>
      <c r="H1683" s="7" t="s">
        <v>20</v>
      </c>
      <c r="I1683" s="9">
        <v>0.25</v>
      </c>
      <c r="J1683" s="10">
        <v>2000</v>
      </c>
      <c r="K1683" s="11">
        <f t="shared" si="52"/>
        <v>500</v>
      </c>
      <c r="L1683" s="11">
        <f t="shared" si="53"/>
        <v>200</v>
      </c>
      <c r="M1683" s="12">
        <v>0.4</v>
      </c>
      <c r="O1683" s="17"/>
      <c r="P1683" s="15"/>
      <c r="Q1683" s="13"/>
      <c r="R1683" s="14"/>
    </row>
    <row r="1684" spans="1:18" ht="15.75" customHeight="1" x14ac:dyDescent="0.25">
      <c r="A1684" s="1"/>
      <c r="B1684" s="7" t="s">
        <v>14</v>
      </c>
      <c r="C1684" s="7">
        <v>1185732</v>
      </c>
      <c r="D1684" s="8">
        <v>44304</v>
      </c>
      <c r="E1684" s="7" t="s">
        <v>33</v>
      </c>
      <c r="F1684" s="7" t="s">
        <v>71</v>
      </c>
      <c r="G1684" s="7" t="s">
        <v>72</v>
      </c>
      <c r="H1684" s="7" t="s">
        <v>21</v>
      </c>
      <c r="I1684" s="9">
        <v>0.4</v>
      </c>
      <c r="J1684" s="10">
        <v>2250</v>
      </c>
      <c r="K1684" s="11">
        <f t="shared" si="52"/>
        <v>900</v>
      </c>
      <c r="L1684" s="11">
        <f t="shared" si="53"/>
        <v>315</v>
      </c>
      <c r="M1684" s="12">
        <v>0.35</v>
      </c>
      <c r="O1684" s="17"/>
      <c r="P1684" s="15"/>
      <c r="Q1684" s="13"/>
      <c r="R1684" s="14"/>
    </row>
    <row r="1685" spans="1:18" ht="15.75" customHeight="1" x14ac:dyDescent="0.25">
      <c r="A1685" s="1"/>
      <c r="B1685" s="7" t="s">
        <v>14</v>
      </c>
      <c r="C1685" s="7">
        <v>1185732</v>
      </c>
      <c r="D1685" s="8">
        <v>44304</v>
      </c>
      <c r="E1685" s="7" t="s">
        <v>33</v>
      </c>
      <c r="F1685" s="7" t="s">
        <v>71</v>
      </c>
      <c r="G1685" s="7" t="s">
        <v>72</v>
      </c>
      <c r="H1685" s="7" t="s">
        <v>22</v>
      </c>
      <c r="I1685" s="9">
        <v>0.30000000000000004</v>
      </c>
      <c r="J1685" s="10">
        <v>3500</v>
      </c>
      <c r="K1685" s="11">
        <f t="shared" si="52"/>
        <v>1050.0000000000002</v>
      </c>
      <c r="L1685" s="11">
        <f t="shared" si="53"/>
        <v>525.00000000000011</v>
      </c>
      <c r="M1685" s="12">
        <v>0.5</v>
      </c>
      <c r="O1685" s="17"/>
      <c r="P1685" s="15"/>
      <c r="Q1685" s="13"/>
      <c r="R1685" s="14"/>
    </row>
    <row r="1686" spans="1:18" ht="15.75" customHeight="1" x14ac:dyDescent="0.25">
      <c r="A1686" s="1"/>
      <c r="B1686" s="7" t="s">
        <v>14</v>
      </c>
      <c r="C1686" s="7">
        <v>1185732</v>
      </c>
      <c r="D1686" s="8">
        <v>44335</v>
      </c>
      <c r="E1686" s="7" t="s">
        <v>33</v>
      </c>
      <c r="F1686" s="7" t="s">
        <v>71</v>
      </c>
      <c r="G1686" s="7" t="s">
        <v>72</v>
      </c>
      <c r="H1686" s="7" t="s">
        <v>17</v>
      </c>
      <c r="I1686" s="9">
        <v>0.4</v>
      </c>
      <c r="J1686" s="10">
        <v>6200</v>
      </c>
      <c r="K1686" s="11">
        <f t="shared" si="52"/>
        <v>2480</v>
      </c>
      <c r="L1686" s="11">
        <f t="shared" si="53"/>
        <v>992</v>
      </c>
      <c r="M1686" s="12">
        <v>0.4</v>
      </c>
      <c r="O1686" s="17"/>
      <c r="P1686" s="15"/>
      <c r="Q1686" s="13"/>
      <c r="R1686" s="14"/>
    </row>
    <row r="1687" spans="1:18" ht="15.75" customHeight="1" x14ac:dyDescent="0.25">
      <c r="A1687" s="1"/>
      <c r="B1687" s="7" t="s">
        <v>14</v>
      </c>
      <c r="C1687" s="7">
        <v>1185732</v>
      </c>
      <c r="D1687" s="8">
        <v>44335</v>
      </c>
      <c r="E1687" s="7" t="s">
        <v>33</v>
      </c>
      <c r="F1687" s="7" t="s">
        <v>71</v>
      </c>
      <c r="G1687" s="7" t="s">
        <v>72</v>
      </c>
      <c r="H1687" s="7" t="s">
        <v>18</v>
      </c>
      <c r="I1687" s="9">
        <v>0.35000000000000009</v>
      </c>
      <c r="J1687" s="10">
        <v>3250</v>
      </c>
      <c r="K1687" s="11">
        <f t="shared" si="52"/>
        <v>1137.5000000000002</v>
      </c>
      <c r="L1687" s="11">
        <f t="shared" si="53"/>
        <v>398.12500000000006</v>
      </c>
      <c r="M1687" s="12">
        <v>0.35</v>
      </c>
      <c r="O1687" s="17"/>
      <c r="P1687" s="15"/>
      <c r="Q1687" s="13"/>
      <c r="R1687" s="14"/>
    </row>
    <row r="1688" spans="1:18" ht="15.75" customHeight="1" x14ac:dyDescent="0.25">
      <c r="A1688" s="1"/>
      <c r="B1688" s="7" t="s">
        <v>14</v>
      </c>
      <c r="C1688" s="7">
        <v>1185732</v>
      </c>
      <c r="D1688" s="8">
        <v>44335</v>
      </c>
      <c r="E1688" s="7" t="s">
        <v>33</v>
      </c>
      <c r="F1688" s="7" t="s">
        <v>71</v>
      </c>
      <c r="G1688" s="7" t="s">
        <v>72</v>
      </c>
      <c r="H1688" s="7" t="s">
        <v>19</v>
      </c>
      <c r="I1688" s="9">
        <v>0.30000000000000004</v>
      </c>
      <c r="J1688" s="10">
        <v>3000</v>
      </c>
      <c r="K1688" s="11">
        <f t="shared" si="52"/>
        <v>900.00000000000011</v>
      </c>
      <c r="L1688" s="11">
        <f t="shared" si="53"/>
        <v>315</v>
      </c>
      <c r="M1688" s="12">
        <v>0.35</v>
      </c>
      <c r="O1688" s="17"/>
      <c r="P1688" s="15"/>
      <c r="Q1688" s="13"/>
      <c r="R1688" s="14"/>
    </row>
    <row r="1689" spans="1:18" ht="15.75" customHeight="1" x14ac:dyDescent="0.25">
      <c r="A1689" s="1"/>
      <c r="B1689" s="7" t="s">
        <v>14</v>
      </c>
      <c r="C1689" s="7">
        <v>1185732</v>
      </c>
      <c r="D1689" s="8">
        <v>44335</v>
      </c>
      <c r="E1689" s="7" t="s">
        <v>33</v>
      </c>
      <c r="F1689" s="7" t="s">
        <v>71</v>
      </c>
      <c r="G1689" s="7" t="s">
        <v>72</v>
      </c>
      <c r="H1689" s="7" t="s">
        <v>20</v>
      </c>
      <c r="I1689" s="9">
        <v>0.30000000000000004</v>
      </c>
      <c r="J1689" s="10">
        <v>2250</v>
      </c>
      <c r="K1689" s="11">
        <f t="shared" si="52"/>
        <v>675.00000000000011</v>
      </c>
      <c r="L1689" s="11">
        <f t="shared" si="53"/>
        <v>270.00000000000006</v>
      </c>
      <c r="M1689" s="12">
        <v>0.4</v>
      </c>
      <c r="O1689" s="17"/>
      <c r="P1689" s="15"/>
      <c r="Q1689" s="13"/>
      <c r="R1689" s="14"/>
    </row>
    <row r="1690" spans="1:18" ht="15.75" customHeight="1" x14ac:dyDescent="0.25">
      <c r="A1690" s="1"/>
      <c r="B1690" s="7" t="s">
        <v>14</v>
      </c>
      <c r="C1690" s="7">
        <v>1185732</v>
      </c>
      <c r="D1690" s="8">
        <v>44335</v>
      </c>
      <c r="E1690" s="7" t="s">
        <v>33</v>
      </c>
      <c r="F1690" s="7" t="s">
        <v>71</v>
      </c>
      <c r="G1690" s="7" t="s">
        <v>72</v>
      </c>
      <c r="H1690" s="7" t="s">
        <v>21</v>
      </c>
      <c r="I1690" s="9">
        <v>0.44999999999999996</v>
      </c>
      <c r="J1690" s="10">
        <v>2500</v>
      </c>
      <c r="K1690" s="11">
        <f t="shared" si="52"/>
        <v>1125</v>
      </c>
      <c r="L1690" s="11">
        <f t="shared" si="53"/>
        <v>393.75</v>
      </c>
      <c r="M1690" s="12">
        <v>0.35</v>
      </c>
      <c r="O1690" s="17"/>
      <c r="P1690" s="15"/>
      <c r="Q1690" s="13"/>
      <c r="R1690" s="14"/>
    </row>
    <row r="1691" spans="1:18" ht="15.75" customHeight="1" x14ac:dyDescent="0.25">
      <c r="A1691" s="1"/>
      <c r="B1691" s="7" t="s">
        <v>14</v>
      </c>
      <c r="C1691" s="7">
        <v>1185732</v>
      </c>
      <c r="D1691" s="8">
        <v>44335</v>
      </c>
      <c r="E1691" s="7" t="s">
        <v>33</v>
      </c>
      <c r="F1691" s="7" t="s">
        <v>71</v>
      </c>
      <c r="G1691" s="7" t="s">
        <v>72</v>
      </c>
      <c r="H1691" s="7" t="s">
        <v>22</v>
      </c>
      <c r="I1691" s="9">
        <v>0.49999999999999994</v>
      </c>
      <c r="J1691" s="10">
        <v>3500</v>
      </c>
      <c r="K1691" s="11">
        <f t="shared" si="52"/>
        <v>1749.9999999999998</v>
      </c>
      <c r="L1691" s="11">
        <f t="shared" si="53"/>
        <v>874.99999999999989</v>
      </c>
      <c r="M1691" s="12">
        <v>0.5</v>
      </c>
      <c r="O1691" s="17"/>
      <c r="P1691" s="15"/>
      <c r="Q1691" s="13"/>
      <c r="R1691" s="14"/>
    </row>
    <row r="1692" spans="1:18" ht="15.75" customHeight="1" x14ac:dyDescent="0.25">
      <c r="A1692" s="1"/>
      <c r="B1692" s="7" t="s">
        <v>14</v>
      </c>
      <c r="C1692" s="7">
        <v>1185732</v>
      </c>
      <c r="D1692" s="8">
        <v>44365</v>
      </c>
      <c r="E1692" s="7" t="s">
        <v>33</v>
      </c>
      <c r="F1692" s="7" t="s">
        <v>71</v>
      </c>
      <c r="G1692" s="7" t="s">
        <v>72</v>
      </c>
      <c r="H1692" s="7" t="s">
        <v>17</v>
      </c>
      <c r="I1692" s="9">
        <v>0.35000000000000003</v>
      </c>
      <c r="J1692" s="10">
        <v>6000</v>
      </c>
      <c r="K1692" s="11">
        <f t="shared" si="52"/>
        <v>2100</v>
      </c>
      <c r="L1692" s="11">
        <f t="shared" si="53"/>
        <v>840</v>
      </c>
      <c r="M1692" s="12">
        <v>0.4</v>
      </c>
      <c r="O1692" s="17"/>
      <c r="P1692" s="15"/>
      <c r="Q1692" s="13"/>
      <c r="R1692" s="14"/>
    </row>
    <row r="1693" spans="1:18" ht="15.75" customHeight="1" x14ac:dyDescent="0.25">
      <c r="A1693" s="1"/>
      <c r="B1693" s="7" t="s">
        <v>14</v>
      </c>
      <c r="C1693" s="7">
        <v>1185732</v>
      </c>
      <c r="D1693" s="8">
        <v>44365</v>
      </c>
      <c r="E1693" s="7" t="s">
        <v>33</v>
      </c>
      <c r="F1693" s="7" t="s">
        <v>71</v>
      </c>
      <c r="G1693" s="7" t="s">
        <v>72</v>
      </c>
      <c r="H1693" s="7" t="s">
        <v>18</v>
      </c>
      <c r="I1693" s="9">
        <v>0.3000000000000001</v>
      </c>
      <c r="J1693" s="10">
        <v>3500</v>
      </c>
      <c r="K1693" s="11">
        <f t="shared" si="52"/>
        <v>1050.0000000000005</v>
      </c>
      <c r="L1693" s="11">
        <f t="shared" si="53"/>
        <v>367.50000000000011</v>
      </c>
      <c r="M1693" s="12">
        <v>0.35</v>
      </c>
      <c r="O1693" s="17"/>
      <c r="P1693" s="15"/>
      <c r="Q1693" s="13"/>
      <c r="R1693" s="14"/>
    </row>
    <row r="1694" spans="1:18" ht="15.75" customHeight="1" x14ac:dyDescent="0.25">
      <c r="A1694" s="1"/>
      <c r="B1694" s="7" t="s">
        <v>14</v>
      </c>
      <c r="C1694" s="7">
        <v>1185732</v>
      </c>
      <c r="D1694" s="8">
        <v>44365</v>
      </c>
      <c r="E1694" s="7" t="s">
        <v>33</v>
      </c>
      <c r="F1694" s="7" t="s">
        <v>71</v>
      </c>
      <c r="G1694" s="7" t="s">
        <v>72</v>
      </c>
      <c r="H1694" s="7" t="s">
        <v>19</v>
      </c>
      <c r="I1694" s="9">
        <v>0.25000000000000006</v>
      </c>
      <c r="J1694" s="10">
        <v>3750</v>
      </c>
      <c r="K1694" s="11">
        <f t="shared" si="52"/>
        <v>937.50000000000023</v>
      </c>
      <c r="L1694" s="11">
        <f t="shared" si="53"/>
        <v>328.12500000000006</v>
      </c>
      <c r="M1694" s="12">
        <v>0.35</v>
      </c>
      <c r="O1694" s="17"/>
      <c r="P1694" s="15"/>
      <c r="Q1694" s="13"/>
      <c r="R1694" s="14"/>
    </row>
    <row r="1695" spans="1:18" ht="15.75" customHeight="1" x14ac:dyDescent="0.25">
      <c r="A1695" s="1"/>
      <c r="B1695" s="7" t="s">
        <v>14</v>
      </c>
      <c r="C1695" s="7">
        <v>1185732</v>
      </c>
      <c r="D1695" s="8">
        <v>44365</v>
      </c>
      <c r="E1695" s="7" t="s">
        <v>33</v>
      </c>
      <c r="F1695" s="7" t="s">
        <v>71</v>
      </c>
      <c r="G1695" s="7" t="s">
        <v>72</v>
      </c>
      <c r="H1695" s="7" t="s">
        <v>20</v>
      </c>
      <c r="I1695" s="9">
        <v>0.25000000000000006</v>
      </c>
      <c r="J1695" s="10">
        <v>3500</v>
      </c>
      <c r="K1695" s="11">
        <f t="shared" si="52"/>
        <v>875.00000000000023</v>
      </c>
      <c r="L1695" s="11">
        <f t="shared" si="53"/>
        <v>350.00000000000011</v>
      </c>
      <c r="M1695" s="12">
        <v>0.4</v>
      </c>
      <c r="O1695" s="17"/>
      <c r="P1695" s="15"/>
      <c r="Q1695" s="13"/>
      <c r="R1695" s="14"/>
    </row>
    <row r="1696" spans="1:18" ht="15.75" customHeight="1" x14ac:dyDescent="0.25">
      <c r="A1696" s="1"/>
      <c r="B1696" s="7" t="s">
        <v>14</v>
      </c>
      <c r="C1696" s="7">
        <v>1185732</v>
      </c>
      <c r="D1696" s="8">
        <v>44365</v>
      </c>
      <c r="E1696" s="7" t="s">
        <v>33</v>
      </c>
      <c r="F1696" s="7" t="s">
        <v>71</v>
      </c>
      <c r="G1696" s="7" t="s">
        <v>72</v>
      </c>
      <c r="H1696" s="7" t="s">
        <v>21</v>
      </c>
      <c r="I1696" s="9">
        <v>0.4</v>
      </c>
      <c r="J1696" s="10">
        <v>3500</v>
      </c>
      <c r="K1696" s="11">
        <f t="shared" si="52"/>
        <v>1400</v>
      </c>
      <c r="L1696" s="11">
        <f t="shared" si="53"/>
        <v>489.99999999999994</v>
      </c>
      <c r="M1696" s="12">
        <v>0.35</v>
      </c>
      <c r="O1696" s="17"/>
      <c r="P1696" s="15"/>
      <c r="Q1696" s="13"/>
      <c r="R1696" s="14"/>
    </row>
    <row r="1697" spans="1:18" ht="15.75" customHeight="1" x14ac:dyDescent="0.25">
      <c r="A1697" s="1"/>
      <c r="B1697" s="7" t="s">
        <v>14</v>
      </c>
      <c r="C1697" s="7">
        <v>1185732</v>
      </c>
      <c r="D1697" s="8">
        <v>44365</v>
      </c>
      <c r="E1697" s="7" t="s">
        <v>33</v>
      </c>
      <c r="F1697" s="7" t="s">
        <v>71</v>
      </c>
      <c r="G1697" s="7" t="s">
        <v>72</v>
      </c>
      <c r="H1697" s="7" t="s">
        <v>22</v>
      </c>
      <c r="I1697" s="9">
        <v>0.45</v>
      </c>
      <c r="J1697" s="10">
        <v>5250</v>
      </c>
      <c r="K1697" s="11">
        <f t="shared" si="52"/>
        <v>2362.5</v>
      </c>
      <c r="L1697" s="11">
        <f t="shared" si="53"/>
        <v>1181.25</v>
      </c>
      <c r="M1697" s="12">
        <v>0.5</v>
      </c>
      <c r="O1697" s="17"/>
      <c r="P1697" s="15"/>
      <c r="Q1697" s="13"/>
      <c r="R1697" s="14"/>
    </row>
    <row r="1698" spans="1:18" ht="15.75" customHeight="1" x14ac:dyDescent="0.25">
      <c r="A1698" s="1"/>
      <c r="B1698" s="7" t="s">
        <v>14</v>
      </c>
      <c r="C1698" s="7">
        <v>1185732</v>
      </c>
      <c r="D1698" s="8">
        <v>44394</v>
      </c>
      <c r="E1698" s="7" t="s">
        <v>33</v>
      </c>
      <c r="F1698" s="7" t="s">
        <v>71</v>
      </c>
      <c r="G1698" s="7" t="s">
        <v>72</v>
      </c>
      <c r="H1698" s="7" t="s">
        <v>17</v>
      </c>
      <c r="I1698" s="9">
        <v>0.4</v>
      </c>
      <c r="J1698" s="10">
        <v>7500</v>
      </c>
      <c r="K1698" s="11">
        <f t="shared" si="52"/>
        <v>3000</v>
      </c>
      <c r="L1698" s="11">
        <f t="shared" si="53"/>
        <v>1200</v>
      </c>
      <c r="M1698" s="12">
        <v>0.4</v>
      </c>
      <c r="O1698" s="17"/>
      <c r="P1698" s="15"/>
      <c r="Q1698" s="13"/>
      <c r="R1698" s="14"/>
    </row>
    <row r="1699" spans="1:18" ht="15.75" customHeight="1" x14ac:dyDescent="0.25">
      <c r="A1699" s="1"/>
      <c r="B1699" s="7" t="s">
        <v>14</v>
      </c>
      <c r="C1699" s="7">
        <v>1185732</v>
      </c>
      <c r="D1699" s="8">
        <v>44394</v>
      </c>
      <c r="E1699" s="7" t="s">
        <v>33</v>
      </c>
      <c r="F1699" s="7" t="s">
        <v>71</v>
      </c>
      <c r="G1699" s="7" t="s">
        <v>72</v>
      </c>
      <c r="H1699" s="7" t="s">
        <v>18</v>
      </c>
      <c r="I1699" s="9">
        <v>0.35000000000000009</v>
      </c>
      <c r="J1699" s="10">
        <v>5000</v>
      </c>
      <c r="K1699" s="11">
        <f t="shared" si="52"/>
        <v>1750.0000000000005</v>
      </c>
      <c r="L1699" s="11">
        <f t="shared" si="53"/>
        <v>612.50000000000011</v>
      </c>
      <c r="M1699" s="12">
        <v>0.35</v>
      </c>
      <c r="O1699" s="17"/>
      <c r="P1699" s="15"/>
      <c r="Q1699" s="13"/>
      <c r="R1699" s="14"/>
    </row>
    <row r="1700" spans="1:18" ht="15.75" customHeight="1" x14ac:dyDescent="0.25">
      <c r="A1700" s="1"/>
      <c r="B1700" s="7" t="s">
        <v>14</v>
      </c>
      <c r="C1700" s="7">
        <v>1185732</v>
      </c>
      <c r="D1700" s="8">
        <v>44394</v>
      </c>
      <c r="E1700" s="7" t="s">
        <v>33</v>
      </c>
      <c r="F1700" s="7" t="s">
        <v>71</v>
      </c>
      <c r="G1700" s="7" t="s">
        <v>72</v>
      </c>
      <c r="H1700" s="7" t="s">
        <v>19</v>
      </c>
      <c r="I1700" s="9">
        <v>0.30000000000000004</v>
      </c>
      <c r="J1700" s="10">
        <v>4250</v>
      </c>
      <c r="K1700" s="11">
        <f t="shared" si="52"/>
        <v>1275.0000000000002</v>
      </c>
      <c r="L1700" s="11">
        <f t="shared" si="53"/>
        <v>446.25000000000006</v>
      </c>
      <c r="M1700" s="12">
        <v>0.35</v>
      </c>
      <c r="O1700" s="17"/>
      <c r="P1700" s="15"/>
      <c r="Q1700" s="13"/>
      <c r="R1700" s="14"/>
    </row>
    <row r="1701" spans="1:18" ht="15.75" customHeight="1" x14ac:dyDescent="0.25">
      <c r="A1701" s="1"/>
      <c r="B1701" s="7" t="s">
        <v>14</v>
      </c>
      <c r="C1701" s="7">
        <v>1185732</v>
      </c>
      <c r="D1701" s="8">
        <v>44394</v>
      </c>
      <c r="E1701" s="7" t="s">
        <v>33</v>
      </c>
      <c r="F1701" s="7" t="s">
        <v>71</v>
      </c>
      <c r="G1701" s="7" t="s">
        <v>72</v>
      </c>
      <c r="H1701" s="7" t="s">
        <v>20</v>
      </c>
      <c r="I1701" s="9">
        <v>0.30000000000000004</v>
      </c>
      <c r="J1701" s="10">
        <v>3750</v>
      </c>
      <c r="K1701" s="11">
        <f t="shared" si="52"/>
        <v>1125.0000000000002</v>
      </c>
      <c r="L1701" s="11">
        <f t="shared" si="53"/>
        <v>450.00000000000011</v>
      </c>
      <c r="M1701" s="12">
        <v>0.4</v>
      </c>
      <c r="O1701" s="17"/>
      <c r="P1701" s="15"/>
      <c r="Q1701" s="13"/>
      <c r="R1701" s="14"/>
    </row>
    <row r="1702" spans="1:18" ht="15.75" customHeight="1" x14ac:dyDescent="0.25">
      <c r="A1702" s="1"/>
      <c r="B1702" s="7" t="s">
        <v>14</v>
      </c>
      <c r="C1702" s="7">
        <v>1185732</v>
      </c>
      <c r="D1702" s="8">
        <v>44394</v>
      </c>
      <c r="E1702" s="7" t="s">
        <v>33</v>
      </c>
      <c r="F1702" s="7" t="s">
        <v>71</v>
      </c>
      <c r="G1702" s="7" t="s">
        <v>72</v>
      </c>
      <c r="H1702" s="7" t="s">
        <v>21</v>
      </c>
      <c r="I1702" s="9">
        <v>0.4</v>
      </c>
      <c r="J1702" s="10">
        <v>3750</v>
      </c>
      <c r="K1702" s="11">
        <f t="shared" si="52"/>
        <v>1500</v>
      </c>
      <c r="L1702" s="11">
        <f t="shared" si="53"/>
        <v>525</v>
      </c>
      <c r="M1702" s="12">
        <v>0.35</v>
      </c>
      <c r="O1702" s="17"/>
      <c r="P1702" s="15"/>
      <c r="Q1702" s="13"/>
      <c r="R1702" s="14"/>
    </row>
    <row r="1703" spans="1:18" ht="15.75" customHeight="1" x14ac:dyDescent="0.25">
      <c r="A1703" s="1"/>
      <c r="B1703" s="7" t="s">
        <v>14</v>
      </c>
      <c r="C1703" s="7">
        <v>1185732</v>
      </c>
      <c r="D1703" s="8">
        <v>44394</v>
      </c>
      <c r="E1703" s="7" t="s">
        <v>33</v>
      </c>
      <c r="F1703" s="7" t="s">
        <v>71</v>
      </c>
      <c r="G1703" s="7" t="s">
        <v>72</v>
      </c>
      <c r="H1703" s="7" t="s">
        <v>22</v>
      </c>
      <c r="I1703" s="9">
        <v>0.45</v>
      </c>
      <c r="J1703" s="10">
        <v>5500</v>
      </c>
      <c r="K1703" s="11">
        <f t="shared" si="52"/>
        <v>2475</v>
      </c>
      <c r="L1703" s="11">
        <f t="shared" si="53"/>
        <v>1237.5</v>
      </c>
      <c r="M1703" s="12">
        <v>0.5</v>
      </c>
      <c r="O1703" s="17"/>
      <c r="P1703" s="15"/>
      <c r="Q1703" s="13"/>
      <c r="R1703" s="14"/>
    </row>
    <row r="1704" spans="1:18" ht="15.75" customHeight="1" x14ac:dyDescent="0.25">
      <c r="A1704" s="1"/>
      <c r="B1704" s="7" t="s">
        <v>14</v>
      </c>
      <c r="C1704" s="7">
        <v>1185732</v>
      </c>
      <c r="D1704" s="8">
        <v>44426</v>
      </c>
      <c r="E1704" s="7" t="s">
        <v>33</v>
      </c>
      <c r="F1704" s="7" t="s">
        <v>71</v>
      </c>
      <c r="G1704" s="7" t="s">
        <v>72</v>
      </c>
      <c r="H1704" s="7" t="s">
        <v>17</v>
      </c>
      <c r="I1704" s="9">
        <v>0.4</v>
      </c>
      <c r="J1704" s="10">
        <v>7000</v>
      </c>
      <c r="K1704" s="11">
        <f t="shared" si="52"/>
        <v>2800</v>
      </c>
      <c r="L1704" s="11">
        <f t="shared" si="53"/>
        <v>1120</v>
      </c>
      <c r="M1704" s="12">
        <v>0.4</v>
      </c>
      <c r="O1704" s="17"/>
      <c r="P1704" s="15"/>
      <c r="Q1704" s="13"/>
      <c r="R1704" s="14"/>
    </row>
    <row r="1705" spans="1:18" ht="15.75" customHeight="1" x14ac:dyDescent="0.25">
      <c r="A1705" s="1"/>
      <c r="B1705" s="7" t="s">
        <v>14</v>
      </c>
      <c r="C1705" s="7">
        <v>1185732</v>
      </c>
      <c r="D1705" s="8">
        <v>44426</v>
      </c>
      <c r="E1705" s="7" t="s">
        <v>33</v>
      </c>
      <c r="F1705" s="7" t="s">
        <v>71</v>
      </c>
      <c r="G1705" s="7" t="s">
        <v>72</v>
      </c>
      <c r="H1705" s="7" t="s">
        <v>18</v>
      </c>
      <c r="I1705" s="9">
        <v>0.40000000000000008</v>
      </c>
      <c r="J1705" s="10">
        <v>4750</v>
      </c>
      <c r="K1705" s="11">
        <f t="shared" si="52"/>
        <v>1900.0000000000005</v>
      </c>
      <c r="L1705" s="11">
        <f t="shared" si="53"/>
        <v>665.00000000000011</v>
      </c>
      <c r="M1705" s="12">
        <v>0.35</v>
      </c>
      <c r="O1705" s="17"/>
      <c r="P1705" s="15"/>
      <c r="Q1705" s="13"/>
      <c r="R1705" s="14"/>
    </row>
    <row r="1706" spans="1:18" ht="15.75" customHeight="1" x14ac:dyDescent="0.25">
      <c r="A1706" s="1"/>
      <c r="B1706" s="7" t="s">
        <v>14</v>
      </c>
      <c r="C1706" s="7">
        <v>1185732</v>
      </c>
      <c r="D1706" s="8">
        <v>44426</v>
      </c>
      <c r="E1706" s="7" t="s">
        <v>33</v>
      </c>
      <c r="F1706" s="7" t="s">
        <v>71</v>
      </c>
      <c r="G1706" s="7" t="s">
        <v>72</v>
      </c>
      <c r="H1706" s="7" t="s">
        <v>19</v>
      </c>
      <c r="I1706" s="9">
        <v>0.35000000000000003</v>
      </c>
      <c r="J1706" s="10">
        <v>4000</v>
      </c>
      <c r="K1706" s="11">
        <f t="shared" si="52"/>
        <v>1400.0000000000002</v>
      </c>
      <c r="L1706" s="11">
        <f t="shared" si="53"/>
        <v>490.00000000000006</v>
      </c>
      <c r="M1706" s="12">
        <v>0.35</v>
      </c>
      <c r="O1706" s="17"/>
      <c r="P1706" s="15"/>
      <c r="Q1706" s="13"/>
      <c r="R1706" s="14"/>
    </row>
    <row r="1707" spans="1:18" ht="15.75" customHeight="1" x14ac:dyDescent="0.25">
      <c r="A1707" s="1"/>
      <c r="B1707" s="7" t="s">
        <v>14</v>
      </c>
      <c r="C1707" s="7">
        <v>1185732</v>
      </c>
      <c r="D1707" s="8">
        <v>44426</v>
      </c>
      <c r="E1707" s="7" t="s">
        <v>33</v>
      </c>
      <c r="F1707" s="7" t="s">
        <v>71</v>
      </c>
      <c r="G1707" s="7" t="s">
        <v>72</v>
      </c>
      <c r="H1707" s="7" t="s">
        <v>20</v>
      </c>
      <c r="I1707" s="9">
        <v>0.25000000000000006</v>
      </c>
      <c r="J1707" s="10">
        <v>3250</v>
      </c>
      <c r="K1707" s="11">
        <f t="shared" si="52"/>
        <v>812.50000000000023</v>
      </c>
      <c r="L1707" s="11">
        <f t="shared" si="53"/>
        <v>325.00000000000011</v>
      </c>
      <c r="M1707" s="12">
        <v>0.4</v>
      </c>
      <c r="O1707" s="17"/>
      <c r="P1707" s="15"/>
      <c r="Q1707" s="13"/>
      <c r="R1707" s="14"/>
    </row>
    <row r="1708" spans="1:18" ht="15.75" customHeight="1" x14ac:dyDescent="0.25">
      <c r="A1708" s="1"/>
      <c r="B1708" s="7" t="s">
        <v>14</v>
      </c>
      <c r="C1708" s="7">
        <v>1185732</v>
      </c>
      <c r="D1708" s="8">
        <v>44426</v>
      </c>
      <c r="E1708" s="7" t="s">
        <v>33</v>
      </c>
      <c r="F1708" s="7" t="s">
        <v>71</v>
      </c>
      <c r="G1708" s="7" t="s">
        <v>72</v>
      </c>
      <c r="H1708" s="7" t="s">
        <v>21</v>
      </c>
      <c r="I1708" s="9">
        <v>0.35000000000000003</v>
      </c>
      <c r="J1708" s="10">
        <v>3000</v>
      </c>
      <c r="K1708" s="11">
        <f t="shared" si="52"/>
        <v>1050</v>
      </c>
      <c r="L1708" s="11">
        <f t="shared" si="53"/>
        <v>367.5</v>
      </c>
      <c r="M1708" s="12">
        <v>0.35</v>
      </c>
      <c r="O1708" s="17"/>
      <c r="P1708" s="15"/>
      <c r="Q1708" s="13"/>
      <c r="R1708" s="14"/>
    </row>
    <row r="1709" spans="1:18" ht="15.75" customHeight="1" x14ac:dyDescent="0.25">
      <c r="A1709" s="1"/>
      <c r="B1709" s="7" t="s">
        <v>14</v>
      </c>
      <c r="C1709" s="7">
        <v>1185732</v>
      </c>
      <c r="D1709" s="8">
        <v>44426</v>
      </c>
      <c r="E1709" s="7" t="s">
        <v>33</v>
      </c>
      <c r="F1709" s="7" t="s">
        <v>71</v>
      </c>
      <c r="G1709" s="7" t="s">
        <v>72</v>
      </c>
      <c r="H1709" s="7" t="s">
        <v>22</v>
      </c>
      <c r="I1709" s="9">
        <v>0.4</v>
      </c>
      <c r="J1709" s="10">
        <v>4750</v>
      </c>
      <c r="K1709" s="11">
        <f t="shared" si="52"/>
        <v>1900</v>
      </c>
      <c r="L1709" s="11">
        <f t="shared" si="53"/>
        <v>950</v>
      </c>
      <c r="M1709" s="12">
        <v>0.5</v>
      </c>
      <c r="O1709" s="17"/>
      <c r="P1709" s="15"/>
      <c r="Q1709" s="13"/>
      <c r="R1709" s="14"/>
    </row>
    <row r="1710" spans="1:18" ht="15.75" customHeight="1" x14ac:dyDescent="0.25">
      <c r="A1710" s="1"/>
      <c r="B1710" s="7" t="s">
        <v>14</v>
      </c>
      <c r="C1710" s="7">
        <v>1185732</v>
      </c>
      <c r="D1710" s="8">
        <v>44458</v>
      </c>
      <c r="E1710" s="7" t="s">
        <v>33</v>
      </c>
      <c r="F1710" s="7" t="s">
        <v>71</v>
      </c>
      <c r="G1710" s="7" t="s">
        <v>72</v>
      </c>
      <c r="H1710" s="7" t="s">
        <v>17</v>
      </c>
      <c r="I1710" s="9">
        <v>0.35000000000000003</v>
      </c>
      <c r="J1710" s="10">
        <v>6000</v>
      </c>
      <c r="K1710" s="11">
        <f t="shared" si="52"/>
        <v>2100</v>
      </c>
      <c r="L1710" s="11">
        <f t="shared" si="53"/>
        <v>840</v>
      </c>
      <c r="M1710" s="12">
        <v>0.4</v>
      </c>
      <c r="O1710" s="17"/>
      <c r="P1710" s="15"/>
      <c r="Q1710" s="13"/>
      <c r="R1710" s="14"/>
    </row>
    <row r="1711" spans="1:18" ht="15.75" customHeight="1" x14ac:dyDescent="0.25">
      <c r="A1711" s="1"/>
      <c r="B1711" s="7" t="s">
        <v>14</v>
      </c>
      <c r="C1711" s="7">
        <v>1185732</v>
      </c>
      <c r="D1711" s="8">
        <v>44458</v>
      </c>
      <c r="E1711" s="7" t="s">
        <v>33</v>
      </c>
      <c r="F1711" s="7" t="s">
        <v>71</v>
      </c>
      <c r="G1711" s="7" t="s">
        <v>72</v>
      </c>
      <c r="H1711" s="7" t="s">
        <v>18</v>
      </c>
      <c r="I1711" s="9">
        <v>0.3000000000000001</v>
      </c>
      <c r="J1711" s="10">
        <v>4000</v>
      </c>
      <c r="K1711" s="11">
        <f t="shared" si="52"/>
        <v>1200.0000000000005</v>
      </c>
      <c r="L1711" s="11">
        <f t="shared" si="53"/>
        <v>420.00000000000011</v>
      </c>
      <c r="M1711" s="12">
        <v>0.35</v>
      </c>
      <c r="O1711" s="17"/>
      <c r="P1711" s="15"/>
      <c r="Q1711" s="13"/>
      <c r="R1711" s="14"/>
    </row>
    <row r="1712" spans="1:18" ht="15.75" customHeight="1" x14ac:dyDescent="0.25">
      <c r="A1712" s="1"/>
      <c r="B1712" s="7" t="s">
        <v>14</v>
      </c>
      <c r="C1712" s="7">
        <v>1185732</v>
      </c>
      <c r="D1712" s="8">
        <v>44458</v>
      </c>
      <c r="E1712" s="7" t="s">
        <v>33</v>
      </c>
      <c r="F1712" s="7" t="s">
        <v>71</v>
      </c>
      <c r="G1712" s="7" t="s">
        <v>72</v>
      </c>
      <c r="H1712" s="7" t="s">
        <v>19</v>
      </c>
      <c r="I1712" s="9">
        <v>0.15000000000000002</v>
      </c>
      <c r="J1712" s="10">
        <v>3000</v>
      </c>
      <c r="K1712" s="11">
        <f t="shared" si="52"/>
        <v>450.00000000000006</v>
      </c>
      <c r="L1712" s="11">
        <f t="shared" si="53"/>
        <v>157.5</v>
      </c>
      <c r="M1712" s="12">
        <v>0.35</v>
      </c>
      <c r="O1712" s="17"/>
      <c r="P1712" s="15"/>
      <c r="Q1712" s="13"/>
      <c r="R1712" s="14"/>
    </row>
    <row r="1713" spans="1:18" ht="15.75" customHeight="1" x14ac:dyDescent="0.25">
      <c r="A1713" s="1"/>
      <c r="B1713" s="7" t="s">
        <v>14</v>
      </c>
      <c r="C1713" s="7">
        <v>1185732</v>
      </c>
      <c r="D1713" s="8">
        <v>44458</v>
      </c>
      <c r="E1713" s="7" t="s">
        <v>33</v>
      </c>
      <c r="F1713" s="7" t="s">
        <v>71</v>
      </c>
      <c r="G1713" s="7" t="s">
        <v>72</v>
      </c>
      <c r="H1713" s="7" t="s">
        <v>20</v>
      </c>
      <c r="I1713" s="9">
        <v>0.15000000000000002</v>
      </c>
      <c r="J1713" s="10">
        <v>2750</v>
      </c>
      <c r="K1713" s="11">
        <f t="shared" si="52"/>
        <v>412.50000000000006</v>
      </c>
      <c r="L1713" s="11">
        <f t="shared" si="53"/>
        <v>165.00000000000003</v>
      </c>
      <c r="M1713" s="12">
        <v>0.4</v>
      </c>
      <c r="O1713" s="17"/>
      <c r="P1713" s="15"/>
      <c r="Q1713" s="13"/>
      <c r="R1713" s="14"/>
    </row>
    <row r="1714" spans="1:18" ht="15.75" customHeight="1" x14ac:dyDescent="0.25">
      <c r="A1714" s="1"/>
      <c r="B1714" s="7" t="s">
        <v>14</v>
      </c>
      <c r="C1714" s="7">
        <v>1185732</v>
      </c>
      <c r="D1714" s="8">
        <v>44458</v>
      </c>
      <c r="E1714" s="7" t="s">
        <v>33</v>
      </c>
      <c r="F1714" s="7" t="s">
        <v>71</v>
      </c>
      <c r="G1714" s="7" t="s">
        <v>72</v>
      </c>
      <c r="H1714" s="7" t="s">
        <v>21</v>
      </c>
      <c r="I1714" s="9">
        <v>0.25</v>
      </c>
      <c r="J1714" s="10">
        <v>2750</v>
      </c>
      <c r="K1714" s="11">
        <f t="shared" si="52"/>
        <v>687.5</v>
      </c>
      <c r="L1714" s="11">
        <f t="shared" si="53"/>
        <v>240.62499999999997</v>
      </c>
      <c r="M1714" s="12">
        <v>0.35</v>
      </c>
      <c r="O1714" s="17"/>
      <c r="P1714" s="15"/>
      <c r="Q1714" s="13"/>
      <c r="R1714" s="14"/>
    </row>
    <row r="1715" spans="1:18" ht="15.75" customHeight="1" x14ac:dyDescent="0.25">
      <c r="A1715" s="1"/>
      <c r="B1715" s="7" t="s">
        <v>14</v>
      </c>
      <c r="C1715" s="7">
        <v>1185732</v>
      </c>
      <c r="D1715" s="8">
        <v>44458</v>
      </c>
      <c r="E1715" s="7" t="s">
        <v>33</v>
      </c>
      <c r="F1715" s="7" t="s">
        <v>71</v>
      </c>
      <c r="G1715" s="7" t="s">
        <v>72</v>
      </c>
      <c r="H1715" s="7" t="s">
        <v>22</v>
      </c>
      <c r="I1715" s="9">
        <v>0.30000000000000004</v>
      </c>
      <c r="J1715" s="10">
        <v>3500</v>
      </c>
      <c r="K1715" s="11">
        <f t="shared" si="52"/>
        <v>1050.0000000000002</v>
      </c>
      <c r="L1715" s="11">
        <f t="shared" si="53"/>
        <v>525.00000000000011</v>
      </c>
      <c r="M1715" s="12">
        <v>0.5</v>
      </c>
      <c r="O1715" s="17"/>
      <c r="P1715" s="15"/>
      <c r="Q1715" s="13"/>
      <c r="R1715" s="14"/>
    </row>
    <row r="1716" spans="1:18" ht="15.75" customHeight="1" x14ac:dyDescent="0.25">
      <c r="A1716" s="1"/>
      <c r="B1716" s="7" t="s">
        <v>14</v>
      </c>
      <c r="C1716" s="7">
        <v>1185732</v>
      </c>
      <c r="D1716" s="8">
        <v>44487</v>
      </c>
      <c r="E1716" s="7" t="s">
        <v>33</v>
      </c>
      <c r="F1716" s="7" t="s">
        <v>71</v>
      </c>
      <c r="G1716" s="7" t="s">
        <v>72</v>
      </c>
      <c r="H1716" s="7" t="s">
        <v>17</v>
      </c>
      <c r="I1716" s="9">
        <v>0.35</v>
      </c>
      <c r="J1716" s="10">
        <v>5250</v>
      </c>
      <c r="K1716" s="11">
        <f t="shared" si="52"/>
        <v>1837.4999999999998</v>
      </c>
      <c r="L1716" s="11">
        <f t="shared" si="53"/>
        <v>735</v>
      </c>
      <c r="M1716" s="12">
        <v>0.4</v>
      </c>
      <c r="O1716" s="17"/>
      <c r="P1716" s="15"/>
      <c r="Q1716" s="13"/>
      <c r="R1716" s="14"/>
    </row>
    <row r="1717" spans="1:18" ht="15.75" customHeight="1" x14ac:dyDescent="0.25">
      <c r="A1717" s="1"/>
      <c r="B1717" s="7" t="s">
        <v>14</v>
      </c>
      <c r="C1717" s="7">
        <v>1185732</v>
      </c>
      <c r="D1717" s="8">
        <v>44487</v>
      </c>
      <c r="E1717" s="7" t="s">
        <v>33</v>
      </c>
      <c r="F1717" s="7" t="s">
        <v>71</v>
      </c>
      <c r="G1717" s="7" t="s">
        <v>72</v>
      </c>
      <c r="H1717" s="7" t="s">
        <v>18</v>
      </c>
      <c r="I1717" s="9">
        <v>0.25</v>
      </c>
      <c r="J1717" s="10">
        <v>3500</v>
      </c>
      <c r="K1717" s="11">
        <f t="shared" si="52"/>
        <v>875</v>
      </c>
      <c r="L1717" s="11">
        <f t="shared" si="53"/>
        <v>306.25</v>
      </c>
      <c r="M1717" s="12">
        <v>0.35</v>
      </c>
      <c r="O1717" s="17"/>
      <c r="P1717" s="15"/>
      <c r="Q1717" s="13"/>
      <c r="R1717" s="14"/>
    </row>
    <row r="1718" spans="1:18" ht="15.75" customHeight="1" x14ac:dyDescent="0.25">
      <c r="A1718" s="1"/>
      <c r="B1718" s="7" t="s">
        <v>14</v>
      </c>
      <c r="C1718" s="7">
        <v>1185732</v>
      </c>
      <c r="D1718" s="8">
        <v>44487</v>
      </c>
      <c r="E1718" s="7" t="s">
        <v>33</v>
      </c>
      <c r="F1718" s="7" t="s">
        <v>71</v>
      </c>
      <c r="G1718" s="7" t="s">
        <v>72</v>
      </c>
      <c r="H1718" s="7" t="s">
        <v>19</v>
      </c>
      <c r="I1718" s="9">
        <v>0.25</v>
      </c>
      <c r="J1718" s="10">
        <v>2500</v>
      </c>
      <c r="K1718" s="11">
        <f t="shared" si="52"/>
        <v>625</v>
      </c>
      <c r="L1718" s="11">
        <f t="shared" si="53"/>
        <v>218.75</v>
      </c>
      <c r="M1718" s="12">
        <v>0.35</v>
      </c>
      <c r="O1718" s="17"/>
      <c r="P1718" s="15"/>
      <c r="Q1718" s="13"/>
      <c r="R1718" s="14"/>
    </row>
    <row r="1719" spans="1:18" ht="15.75" customHeight="1" x14ac:dyDescent="0.25">
      <c r="A1719" s="1"/>
      <c r="B1719" s="7" t="s">
        <v>14</v>
      </c>
      <c r="C1719" s="7">
        <v>1185732</v>
      </c>
      <c r="D1719" s="8">
        <v>44487</v>
      </c>
      <c r="E1719" s="7" t="s">
        <v>33</v>
      </c>
      <c r="F1719" s="7" t="s">
        <v>71</v>
      </c>
      <c r="G1719" s="7" t="s">
        <v>72</v>
      </c>
      <c r="H1719" s="7" t="s">
        <v>20</v>
      </c>
      <c r="I1719" s="9">
        <v>0.25</v>
      </c>
      <c r="J1719" s="10">
        <v>2250</v>
      </c>
      <c r="K1719" s="11">
        <f t="shared" si="52"/>
        <v>562.5</v>
      </c>
      <c r="L1719" s="11">
        <f t="shared" si="53"/>
        <v>225</v>
      </c>
      <c r="M1719" s="12">
        <v>0.4</v>
      </c>
      <c r="O1719" s="17"/>
      <c r="P1719" s="15"/>
      <c r="Q1719" s="13"/>
      <c r="R1719" s="14"/>
    </row>
    <row r="1720" spans="1:18" ht="15.75" customHeight="1" x14ac:dyDescent="0.25">
      <c r="A1720" s="1"/>
      <c r="B1720" s="7" t="s">
        <v>14</v>
      </c>
      <c r="C1720" s="7">
        <v>1185732</v>
      </c>
      <c r="D1720" s="8">
        <v>44487</v>
      </c>
      <c r="E1720" s="7" t="s">
        <v>33</v>
      </c>
      <c r="F1720" s="7" t="s">
        <v>71</v>
      </c>
      <c r="G1720" s="7" t="s">
        <v>72</v>
      </c>
      <c r="H1720" s="7" t="s">
        <v>21</v>
      </c>
      <c r="I1720" s="9">
        <v>0.35</v>
      </c>
      <c r="J1720" s="10">
        <v>2250</v>
      </c>
      <c r="K1720" s="11">
        <f t="shared" si="52"/>
        <v>787.5</v>
      </c>
      <c r="L1720" s="11">
        <f t="shared" si="53"/>
        <v>275.625</v>
      </c>
      <c r="M1720" s="12">
        <v>0.35</v>
      </c>
      <c r="O1720" s="17"/>
      <c r="P1720" s="15"/>
      <c r="Q1720" s="13"/>
      <c r="R1720" s="14"/>
    </row>
    <row r="1721" spans="1:18" ht="15.75" customHeight="1" x14ac:dyDescent="0.25">
      <c r="A1721" s="1"/>
      <c r="B1721" s="7" t="s">
        <v>14</v>
      </c>
      <c r="C1721" s="7">
        <v>1185732</v>
      </c>
      <c r="D1721" s="8">
        <v>44487</v>
      </c>
      <c r="E1721" s="7" t="s">
        <v>33</v>
      </c>
      <c r="F1721" s="7" t="s">
        <v>71</v>
      </c>
      <c r="G1721" s="7" t="s">
        <v>72</v>
      </c>
      <c r="H1721" s="7" t="s">
        <v>22</v>
      </c>
      <c r="I1721" s="9">
        <v>0.39999999999999991</v>
      </c>
      <c r="J1721" s="10">
        <v>3500</v>
      </c>
      <c r="K1721" s="11">
        <f t="shared" si="52"/>
        <v>1399.9999999999998</v>
      </c>
      <c r="L1721" s="11">
        <f t="shared" si="53"/>
        <v>699.99999999999989</v>
      </c>
      <c r="M1721" s="12">
        <v>0.5</v>
      </c>
      <c r="O1721" s="17"/>
      <c r="P1721" s="15"/>
      <c r="Q1721" s="13"/>
      <c r="R1721" s="14"/>
    </row>
    <row r="1722" spans="1:18" ht="15.75" customHeight="1" x14ac:dyDescent="0.25">
      <c r="A1722" s="1"/>
      <c r="B1722" s="7" t="s">
        <v>14</v>
      </c>
      <c r="C1722" s="7">
        <v>1185732</v>
      </c>
      <c r="D1722" s="8">
        <v>44518</v>
      </c>
      <c r="E1722" s="7" t="s">
        <v>33</v>
      </c>
      <c r="F1722" s="7" t="s">
        <v>71</v>
      </c>
      <c r="G1722" s="7" t="s">
        <v>72</v>
      </c>
      <c r="H1722" s="7" t="s">
        <v>17</v>
      </c>
      <c r="I1722" s="9">
        <v>0.35000000000000003</v>
      </c>
      <c r="J1722" s="10">
        <v>5000</v>
      </c>
      <c r="K1722" s="11">
        <f t="shared" si="52"/>
        <v>1750.0000000000002</v>
      </c>
      <c r="L1722" s="11">
        <f t="shared" si="53"/>
        <v>700.00000000000011</v>
      </c>
      <c r="M1722" s="12">
        <v>0.4</v>
      </c>
      <c r="O1722" s="17"/>
      <c r="P1722" s="15"/>
      <c r="Q1722" s="13"/>
      <c r="R1722" s="14"/>
    </row>
    <row r="1723" spans="1:18" ht="15.75" customHeight="1" x14ac:dyDescent="0.25">
      <c r="A1723" s="1"/>
      <c r="B1723" s="7" t="s">
        <v>14</v>
      </c>
      <c r="C1723" s="7">
        <v>1185732</v>
      </c>
      <c r="D1723" s="8">
        <v>44518</v>
      </c>
      <c r="E1723" s="7" t="s">
        <v>33</v>
      </c>
      <c r="F1723" s="7" t="s">
        <v>71</v>
      </c>
      <c r="G1723" s="7" t="s">
        <v>72</v>
      </c>
      <c r="H1723" s="7" t="s">
        <v>18</v>
      </c>
      <c r="I1723" s="9">
        <v>0.25000000000000006</v>
      </c>
      <c r="J1723" s="10">
        <v>3500</v>
      </c>
      <c r="K1723" s="11">
        <f t="shared" si="52"/>
        <v>875.00000000000023</v>
      </c>
      <c r="L1723" s="11">
        <f t="shared" si="53"/>
        <v>306.25000000000006</v>
      </c>
      <c r="M1723" s="12">
        <v>0.35</v>
      </c>
      <c r="O1723" s="17"/>
      <c r="P1723" s="15"/>
      <c r="Q1723" s="13"/>
      <c r="R1723" s="14"/>
    </row>
    <row r="1724" spans="1:18" ht="15.75" customHeight="1" x14ac:dyDescent="0.25">
      <c r="A1724" s="1"/>
      <c r="B1724" s="7" t="s">
        <v>14</v>
      </c>
      <c r="C1724" s="7">
        <v>1185732</v>
      </c>
      <c r="D1724" s="8">
        <v>44518</v>
      </c>
      <c r="E1724" s="7" t="s">
        <v>33</v>
      </c>
      <c r="F1724" s="7" t="s">
        <v>71</v>
      </c>
      <c r="G1724" s="7" t="s">
        <v>72</v>
      </c>
      <c r="H1724" s="7" t="s">
        <v>19</v>
      </c>
      <c r="I1724" s="9">
        <v>0.25000000000000006</v>
      </c>
      <c r="J1724" s="10">
        <v>2950</v>
      </c>
      <c r="K1724" s="11">
        <f t="shared" si="52"/>
        <v>737.50000000000011</v>
      </c>
      <c r="L1724" s="11">
        <f t="shared" si="53"/>
        <v>258.125</v>
      </c>
      <c r="M1724" s="12">
        <v>0.35</v>
      </c>
      <c r="O1724" s="17"/>
      <c r="P1724" s="15"/>
      <c r="Q1724" s="13"/>
      <c r="R1724" s="14"/>
    </row>
    <row r="1725" spans="1:18" ht="15.75" customHeight="1" x14ac:dyDescent="0.25">
      <c r="A1725" s="1"/>
      <c r="B1725" s="7" t="s">
        <v>14</v>
      </c>
      <c r="C1725" s="7">
        <v>1185732</v>
      </c>
      <c r="D1725" s="8">
        <v>44518</v>
      </c>
      <c r="E1725" s="7" t="s">
        <v>33</v>
      </c>
      <c r="F1725" s="7" t="s">
        <v>71</v>
      </c>
      <c r="G1725" s="7" t="s">
        <v>72</v>
      </c>
      <c r="H1725" s="7" t="s">
        <v>20</v>
      </c>
      <c r="I1725" s="9">
        <v>0.25000000000000006</v>
      </c>
      <c r="J1725" s="10">
        <v>3250</v>
      </c>
      <c r="K1725" s="11">
        <f t="shared" si="52"/>
        <v>812.50000000000023</v>
      </c>
      <c r="L1725" s="11">
        <f t="shared" si="53"/>
        <v>325.00000000000011</v>
      </c>
      <c r="M1725" s="12">
        <v>0.4</v>
      </c>
      <c r="O1725" s="17"/>
      <c r="P1725" s="15"/>
      <c r="Q1725" s="13"/>
      <c r="R1725" s="14"/>
    </row>
    <row r="1726" spans="1:18" ht="15.75" customHeight="1" x14ac:dyDescent="0.25">
      <c r="A1726" s="1"/>
      <c r="B1726" s="7" t="s">
        <v>14</v>
      </c>
      <c r="C1726" s="7">
        <v>1185732</v>
      </c>
      <c r="D1726" s="8">
        <v>44518</v>
      </c>
      <c r="E1726" s="7" t="s">
        <v>33</v>
      </c>
      <c r="F1726" s="7" t="s">
        <v>71</v>
      </c>
      <c r="G1726" s="7" t="s">
        <v>72</v>
      </c>
      <c r="H1726" s="7" t="s">
        <v>21</v>
      </c>
      <c r="I1726" s="9">
        <v>0.44999999999999996</v>
      </c>
      <c r="J1726" s="10">
        <v>3000</v>
      </c>
      <c r="K1726" s="11">
        <f t="shared" si="52"/>
        <v>1349.9999999999998</v>
      </c>
      <c r="L1726" s="11">
        <f t="shared" si="53"/>
        <v>472.49999999999989</v>
      </c>
      <c r="M1726" s="12">
        <v>0.35</v>
      </c>
      <c r="O1726" s="17"/>
      <c r="P1726" s="15"/>
      <c r="Q1726" s="13"/>
      <c r="R1726" s="14"/>
    </row>
    <row r="1727" spans="1:18" ht="15.75" customHeight="1" x14ac:dyDescent="0.25">
      <c r="A1727" s="1"/>
      <c r="B1727" s="7" t="s">
        <v>14</v>
      </c>
      <c r="C1727" s="7">
        <v>1185732</v>
      </c>
      <c r="D1727" s="8">
        <v>44518</v>
      </c>
      <c r="E1727" s="7" t="s">
        <v>33</v>
      </c>
      <c r="F1727" s="7" t="s">
        <v>71</v>
      </c>
      <c r="G1727" s="7" t="s">
        <v>72</v>
      </c>
      <c r="H1727" s="7" t="s">
        <v>22</v>
      </c>
      <c r="I1727" s="9">
        <v>0.49999999999999983</v>
      </c>
      <c r="J1727" s="10">
        <v>4000</v>
      </c>
      <c r="K1727" s="11">
        <f t="shared" si="52"/>
        <v>1999.9999999999993</v>
      </c>
      <c r="L1727" s="11">
        <f t="shared" si="53"/>
        <v>999.99999999999966</v>
      </c>
      <c r="M1727" s="12">
        <v>0.5</v>
      </c>
      <c r="O1727" s="17"/>
      <c r="P1727" s="15"/>
      <c r="Q1727" s="13"/>
      <c r="R1727" s="14"/>
    </row>
    <row r="1728" spans="1:18" ht="15.75" customHeight="1" x14ac:dyDescent="0.25">
      <c r="A1728" s="1"/>
      <c r="B1728" s="7" t="s">
        <v>14</v>
      </c>
      <c r="C1728" s="7">
        <v>1185732</v>
      </c>
      <c r="D1728" s="8">
        <v>44547</v>
      </c>
      <c r="E1728" s="7" t="s">
        <v>33</v>
      </c>
      <c r="F1728" s="7" t="s">
        <v>71</v>
      </c>
      <c r="G1728" s="7" t="s">
        <v>72</v>
      </c>
      <c r="H1728" s="7" t="s">
        <v>17</v>
      </c>
      <c r="I1728" s="9">
        <v>0.44999999999999996</v>
      </c>
      <c r="J1728" s="10">
        <v>6500</v>
      </c>
      <c r="K1728" s="11">
        <f t="shared" si="52"/>
        <v>2924.9999999999995</v>
      </c>
      <c r="L1728" s="11">
        <f t="shared" si="53"/>
        <v>1169.9999999999998</v>
      </c>
      <c r="M1728" s="12">
        <v>0.4</v>
      </c>
      <c r="O1728" s="17"/>
      <c r="P1728" s="15"/>
      <c r="Q1728" s="13"/>
      <c r="R1728" s="14"/>
    </row>
    <row r="1729" spans="1:18" ht="15.75" customHeight="1" x14ac:dyDescent="0.25">
      <c r="A1729" s="1"/>
      <c r="B1729" s="7" t="s">
        <v>14</v>
      </c>
      <c r="C1729" s="7">
        <v>1185732</v>
      </c>
      <c r="D1729" s="8">
        <v>44547</v>
      </c>
      <c r="E1729" s="7" t="s">
        <v>33</v>
      </c>
      <c r="F1729" s="7" t="s">
        <v>71</v>
      </c>
      <c r="G1729" s="7" t="s">
        <v>72</v>
      </c>
      <c r="H1729" s="7" t="s">
        <v>18</v>
      </c>
      <c r="I1729" s="9">
        <v>0.35000000000000003</v>
      </c>
      <c r="J1729" s="10">
        <v>4500</v>
      </c>
      <c r="K1729" s="11">
        <f t="shared" si="52"/>
        <v>1575.0000000000002</v>
      </c>
      <c r="L1729" s="11">
        <f t="shared" si="53"/>
        <v>551.25</v>
      </c>
      <c r="M1729" s="12">
        <v>0.35</v>
      </c>
      <c r="O1729" s="17"/>
      <c r="P1729" s="15"/>
      <c r="Q1729" s="13"/>
      <c r="R1729" s="14"/>
    </row>
    <row r="1730" spans="1:18" ht="15.75" customHeight="1" x14ac:dyDescent="0.25">
      <c r="A1730" s="1"/>
      <c r="B1730" s="7" t="s">
        <v>14</v>
      </c>
      <c r="C1730" s="7">
        <v>1185732</v>
      </c>
      <c r="D1730" s="8">
        <v>44547</v>
      </c>
      <c r="E1730" s="7" t="s">
        <v>33</v>
      </c>
      <c r="F1730" s="7" t="s">
        <v>71</v>
      </c>
      <c r="G1730" s="7" t="s">
        <v>72</v>
      </c>
      <c r="H1730" s="7" t="s">
        <v>19</v>
      </c>
      <c r="I1730" s="9">
        <v>0.35000000000000003</v>
      </c>
      <c r="J1730" s="10">
        <v>4000</v>
      </c>
      <c r="K1730" s="11">
        <f t="shared" si="52"/>
        <v>1400.0000000000002</v>
      </c>
      <c r="L1730" s="11">
        <f t="shared" si="53"/>
        <v>490.00000000000006</v>
      </c>
      <c r="M1730" s="12">
        <v>0.35</v>
      </c>
      <c r="O1730" s="17"/>
      <c r="P1730" s="15"/>
      <c r="Q1730" s="13"/>
      <c r="R1730" s="14"/>
    </row>
    <row r="1731" spans="1:18" ht="15.75" customHeight="1" x14ac:dyDescent="0.25">
      <c r="A1731" s="1"/>
      <c r="B1731" s="7" t="s">
        <v>14</v>
      </c>
      <c r="C1731" s="7">
        <v>1185732</v>
      </c>
      <c r="D1731" s="8">
        <v>44547</v>
      </c>
      <c r="E1731" s="7" t="s">
        <v>33</v>
      </c>
      <c r="F1731" s="7" t="s">
        <v>71</v>
      </c>
      <c r="G1731" s="7" t="s">
        <v>72</v>
      </c>
      <c r="H1731" s="7" t="s">
        <v>20</v>
      </c>
      <c r="I1731" s="9">
        <v>0.35000000000000003</v>
      </c>
      <c r="J1731" s="10">
        <v>3500</v>
      </c>
      <c r="K1731" s="11">
        <f t="shared" si="52"/>
        <v>1225.0000000000002</v>
      </c>
      <c r="L1731" s="11">
        <f t="shared" si="53"/>
        <v>490.00000000000011</v>
      </c>
      <c r="M1731" s="12">
        <v>0.4</v>
      </c>
      <c r="O1731" s="17"/>
      <c r="P1731" s="15"/>
      <c r="Q1731" s="13"/>
      <c r="R1731" s="14"/>
    </row>
    <row r="1732" spans="1:18" ht="15.75" customHeight="1" x14ac:dyDescent="0.25">
      <c r="A1732" s="1"/>
      <c r="B1732" s="7" t="s">
        <v>14</v>
      </c>
      <c r="C1732" s="7">
        <v>1185732</v>
      </c>
      <c r="D1732" s="8">
        <v>44547</v>
      </c>
      <c r="E1732" s="7" t="s">
        <v>33</v>
      </c>
      <c r="F1732" s="7" t="s">
        <v>71</v>
      </c>
      <c r="G1732" s="7" t="s">
        <v>72</v>
      </c>
      <c r="H1732" s="7" t="s">
        <v>21</v>
      </c>
      <c r="I1732" s="9">
        <v>0.44999999999999996</v>
      </c>
      <c r="J1732" s="10">
        <v>3500</v>
      </c>
      <c r="K1732" s="11">
        <f t="shared" si="52"/>
        <v>1574.9999999999998</v>
      </c>
      <c r="L1732" s="11">
        <f t="shared" si="53"/>
        <v>551.24999999999989</v>
      </c>
      <c r="M1732" s="12">
        <v>0.35</v>
      </c>
      <c r="O1732" s="17"/>
      <c r="P1732" s="15"/>
      <c r="Q1732" s="13"/>
      <c r="R1732" s="14"/>
    </row>
    <row r="1733" spans="1:18" ht="15.75" customHeight="1" x14ac:dyDescent="0.25">
      <c r="A1733" s="1"/>
      <c r="B1733" s="7" t="s">
        <v>14</v>
      </c>
      <c r="C1733" s="7">
        <v>1185732</v>
      </c>
      <c r="D1733" s="8">
        <v>44547</v>
      </c>
      <c r="E1733" s="7" t="s">
        <v>33</v>
      </c>
      <c r="F1733" s="7" t="s">
        <v>71</v>
      </c>
      <c r="G1733" s="7" t="s">
        <v>72</v>
      </c>
      <c r="H1733" s="7" t="s">
        <v>22</v>
      </c>
      <c r="I1733" s="9">
        <v>0.49999999999999983</v>
      </c>
      <c r="J1733" s="10">
        <v>4500</v>
      </c>
      <c r="K1733" s="11">
        <f t="shared" si="52"/>
        <v>2249.9999999999991</v>
      </c>
      <c r="L1733" s="11">
        <f t="shared" si="53"/>
        <v>1124.9999999999995</v>
      </c>
      <c r="M1733" s="12">
        <v>0.5</v>
      </c>
      <c r="O1733" s="17"/>
      <c r="P1733" s="15"/>
      <c r="Q1733" s="13"/>
      <c r="R1733" s="14"/>
    </row>
    <row r="1734" spans="1:18" ht="15.75" customHeight="1" x14ac:dyDescent="0.25">
      <c r="A1734" s="1" t="s">
        <v>39</v>
      </c>
      <c r="B1734" s="7" t="s">
        <v>14</v>
      </c>
      <c r="C1734" s="7">
        <v>1185732</v>
      </c>
      <c r="D1734" s="8">
        <v>44207</v>
      </c>
      <c r="E1734" s="7" t="s">
        <v>33</v>
      </c>
      <c r="F1734" s="7" t="s">
        <v>73</v>
      </c>
      <c r="G1734" s="7" t="s">
        <v>74</v>
      </c>
      <c r="H1734" s="7" t="s">
        <v>17</v>
      </c>
      <c r="I1734" s="9">
        <v>0.25</v>
      </c>
      <c r="J1734" s="10">
        <v>6750</v>
      </c>
      <c r="K1734" s="11">
        <f t="shared" ref="K1734:K1797" si="54">I1734*J1734</f>
        <v>1687.5</v>
      </c>
      <c r="L1734" s="11">
        <f t="shared" ref="L1734:L1797" si="55">K1734*M1734</f>
        <v>675</v>
      </c>
      <c r="M1734" s="12">
        <v>0.4</v>
      </c>
      <c r="O1734" s="17"/>
      <c r="P1734" s="15"/>
      <c r="Q1734" s="13"/>
      <c r="R1734" s="14"/>
    </row>
    <row r="1735" spans="1:18" ht="15.75" customHeight="1" x14ac:dyDescent="0.25">
      <c r="A1735" s="1"/>
      <c r="B1735" s="7" t="s">
        <v>14</v>
      </c>
      <c r="C1735" s="7">
        <v>1185732</v>
      </c>
      <c r="D1735" s="8">
        <v>44207</v>
      </c>
      <c r="E1735" s="7" t="s">
        <v>33</v>
      </c>
      <c r="F1735" s="7" t="s">
        <v>73</v>
      </c>
      <c r="G1735" s="7" t="s">
        <v>74</v>
      </c>
      <c r="H1735" s="7" t="s">
        <v>18</v>
      </c>
      <c r="I1735" s="9">
        <v>0.25</v>
      </c>
      <c r="J1735" s="10">
        <v>4750</v>
      </c>
      <c r="K1735" s="11">
        <f t="shared" si="54"/>
        <v>1187.5</v>
      </c>
      <c r="L1735" s="11">
        <f t="shared" si="55"/>
        <v>415.625</v>
      </c>
      <c r="M1735" s="12">
        <v>0.35</v>
      </c>
      <c r="O1735" s="17"/>
      <c r="P1735" s="15"/>
      <c r="Q1735" s="13"/>
      <c r="R1735" s="14"/>
    </row>
    <row r="1736" spans="1:18" ht="15.75" customHeight="1" x14ac:dyDescent="0.25">
      <c r="A1736" s="1"/>
      <c r="B1736" s="7" t="s">
        <v>14</v>
      </c>
      <c r="C1736" s="7">
        <v>1185732</v>
      </c>
      <c r="D1736" s="8">
        <v>44207</v>
      </c>
      <c r="E1736" s="7" t="s">
        <v>33</v>
      </c>
      <c r="F1736" s="7" t="s">
        <v>73</v>
      </c>
      <c r="G1736" s="7" t="s">
        <v>74</v>
      </c>
      <c r="H1736" s="7" t="s">
        <v>19</v>
      </c>
      <c r="I1736" s="9">
        <v>0.15000000000000002</v>
      </c>
      <c r="J1736" s="10">
        <v>4750</v>
      </c>
      <c r="K1736" s="11">
        <f t="shared" si="54"/>
        <v>712.50000000000011</v>
      </c>
      <c r="L1736" s="11">
        <f t="shared" si="55"/>
        <v>249.37500000000003</v>
      </c>
      <c r="M1736" s="12">
        <v>0.35</v>
      </c>
      <c r="O1736" s="17"/>
      <c r="P1736" s="15"/>
      <c r="Q1736" s="13"/>
      <c r="R1736" s="14"/>
    </row>
    <row r="1737" spans="1:18" ht="15.75" customHeight="1" x14ac:dyDescent="0.25">
      <c r="A1737" s="1"/>
      <c r="B1737" s="7" t="s">
        <v>14</v>
      </c>
      <c r="C1737" s="7">
        <v>1185732</v>
      </c>
      <c r="D1737" s="8">
        <v>44207</v>
      </c>
      <c r="E1737" s="7" t="s">
        <v>33</v>
      </c>
      <c r="F1737" s="7" t="s">
        <v>73</v>
      </c>
      <c r="G1737" s="7" t="s">
        <v>74</v>
      </c>
      <c r="H1737" s="7" t="s">
        <v>20</v>
      </c>
      <c r="I1737" s="9">
        <v>0.20000000000000007</v>
      </c>
      <c r="J1737" s="10">
        <v>3250</v>
      </c>
      <c r="K1737" s="11">
        <f t="shared" si="54"/>
        <v>650.00000000000023</v>
      </c>
      <c r="L1737" s="11">
        <f t="shared" si="55"/>
        <v>260.00000000000011</v>
      </c>
      <c r="M1737" s="12">
        <v>0.4</v>
      </c>
      <c r="O1737" s="17"/>
      <c r="P1737" s="15"/>
      <c r="Q1737" s="13"/>
      <c r="R1737" s="14"/>
    </row>
    <row r="1738" spans="1:18" ht="15.75" customHeight="1" x14ac:dyDescent="0.25">
      <c r="A1738" s="1"/>
      <c r="B1738" s="7" t="s">
        <v>14</v>
      </c>
      <c r="C1738" s="7">
        <v>1185732</v>
      </c>
      <c r="D1738" s="8">
        <v>44207</v>
      </c>
      <c r="E1738" s="7" t="s">
        <v>33</v>
      </c>
      <c r="F1738" s="7" t="s">
        <v>73</v>
      </c>
      <c r="G1738" s="7" t="s">
        <v>74</v>
      </c>
      <c r="H1738" s="7" t="s">
        <v>21</v>
      </c>
      <c r="I1738" s="9">
        <v>0.35</v>
      </c>
      <c r="J1738" s="10">
        <v>3750</v>
      </c>
      <c r="K1738" s="11">
        <f t="shared" si="54"/>
        <v>1312.5</v>
      </c>
      <c r="L1738" s="11">
        <f t="shared" si="55"/>
        <v>459.37499999999994</v>
      </c>
      <c r="M1738" s="12">
        <v>0.35</v>
      </c>
      <c r="O1738" s="17"/>
      <c r="P1738" s="15"/>
      <c r="Q1738" s="13"/>
      <c r="R1738" s="14"/>
    </row>
    <row r="1739" spans="1:18" ht="15.75" customHeight="1" x14ac:dyDescent="0.25">
      <c r="A1739" s="1"/>
      <c r="B1739" s="7" t="s">
        <v>14</v>
      </c>
      <c r="C1739" s="7">
        <v>1185732</v>
      </c>
      <c r="D1739" s="8">
        <v>44207</v>
      </c>
      <c r="E1739" s="7" t="s">
        <v>33</v>
      </c>
      <c r="F1739" s="7" t="s">
        <v>73</v>
      </c>
      <c r="G1739" s="7" t="s">
        <v>74</v>
      </c>
      <c r="H1739" s="7" t="s">
        <v>22</v>
      </c>
      <c r="I1739" s="9">
        <v>0.25</v>
      </c>
      <c r="J1739" s="10">
        <v>4750</v>
      </c>
      <c r="K1739" s="11">
        <f t="shared" si="54"/>
        <v>1187.5</v>
      </c>
      <c r="L1739" s="11">
        <f t="shared" si="55"/>
        <v>593.75</v>
      </c>
      <c r="M1739" s="12">
        <v>0.5</v>
      </c>
      <c r="O1739" s="17"/>
      <c r="P1739" s="15"/>
      <c r="Q1739" s="13"/>
      <c r="R1739" s="14"/>
    </row>
    <row r="1740" spans="1:18" ht="15.75" customHeight="1" x14ac:dyDescent="0.25">
      <c r="A1740" s="1"/>
      <c r="B1740" s="7" t="s">
        <v>14</v>
      </c>
      <c r="C1740" s="7">
        <v>1185732</v>
      </c>
      <c r="D1740" s="8">
        <v>44238</v>
      </c>
      <c r="E1740" s="7" t="s">
        <v>33</v>
      </c>
      <c r="F1740" s="7" t="s">
        <v>73</v>
      </c>
      <c r="G1740" s="7" t="s">
        <v>74</v>
      </c>
      <c r="H1740" s="7" t="s">
        <v>17</v>
      </c>
      <c r="I1740" s="9">
        <v>0.25</v>
      </c>
      <c r="J1740" s="10">
        <v>7250</v>
      </c>
      <c r="K1740" s="11">
        <f t="shared" si="54"/>
        <v>1812.5</v>
      </c>
      <c r="L1740" s="11">
        <f t="shared" si="55"/>
        <v>725</v>
      </c>
      <c r="M1740" s="12">
        <v>0.4</v>
      </c>
      <c r="O1740" s="17"/>
      <c r="P1740" s="15"/>
      <c r="Q1740" s="13"/>
      <c r="R1740" s="14"/>
    </row>
    <row r="1741" spans="1:18" ht="15.75" customHeight="1" x14ac:dyDescent="0.25">
      <c r="A1741" s="1"/>
      <c r="B1741" s="7" t="s">
        <v>14</v>
      </c>
      <c r="C1741" s="7">
        <v>1185732</v>
      </c>
      <c r="D1741" s="8">
        <v>44238</v>
      </c>
      <c r="E1741" s="7" t="s">
        <v>33</v>
      </c>
      <c r="F1741" s="7" t="s">
        <v>73</v>
      </c>
      <c r="G1741" s="7" t="s">
        <v>74</v>
      </c>
      <c r="H1741" s="7" t="s">
        <v>18</v>
      </c>
      <c r="I1741" s="9">
        <v>0.25</v>
      </c>
      <c r="J1741" s="10">
        <v>3750</v>
      </c>
      <c r="K1741" s="11">
        <f t="shared" si="54"/>
        <v>937.5</v>
      </c>
      <c r="L1741" s="11">
        <f t="shared" si="55"/>
        <v>328.125</v>
      </c>
      <c r="M1741" s="12">
        <v>0.35</v>
      </c>
      <c r="O1741" s="17"/>
      <c r="P1741" s="15"/>
      <c r="Q1741" s="13"/>
      <c r="R1741" s="14"/>
    </row>
    <row r="1742" spans="1:18" ht="15.75" customHeight="1" x14ac:dyDescent="0.25">
      <c r="A1742" s="1"/>
      <c r="B1742" s="7" t="s">
        <v>14</v>
      </c>
      <c r="C1742" s="7">
        <v>1185732</v>
      </c>
      <c r="D1742" s="8">
        <v>44238</v>
      </c>
      <c r="E1742" s="7" t="s">
        <v>33</v>
      </c>
      <c r="F1742" s="7" t="s">
        <v>73</v>
      </c>
      <c r="G1742" s="7" t="s">
        <v>74</v>
      </c>
      <c r="H1742" s="7" t="s">
        <v>19</v>
      </c>
      <c r="I1742" s="9">
        <v>0.15000000000000002</v>
      </c>
      <c r="J1742" s="10">
        <v>4250</v>
      </c>
      <c r="K1742" s="11">
        <f t="shared" si="54"/>
        <v>637.50000000000011</v>
      </c>
      <c r="L1742" s="11">
        <f t="shared" si="55"/>
        <v>223.12500000000003</v>
      </c>
      <c r="M1742" s="12">
        <v>0.35</v>
      </c>
      <c r="O1742" s="17"/>
      <c r="P1742" s="15"/>
      <c r="Q1742" s="13"/>
      <c r="R1742" s="14"/>
    </row>
    <row r="1743" spans="1:18" ht="15.75" customHeight="1" x14ac:dyDescent="0.25">
      <c r="A1743" s="1"/>
      <c r="B1743" s="7" t="s">
        <v>14</v>
      </c>
      <c r="C1743" s="7">
        <v>1185732</v>
      </c>
      <c r="D1743" s="8">
        <v>44238</v>
      </c>
      <c r="E1743" s="7" t="s">
        <v>33</v>
      </c>
      <c r="F1743" s="7" t="s">
        <v>73</v>
      </c>
      <c r="G1743" s="7" t="s">
        <v>74</v>
      </c>
      <c r="H1743" s="7" t="s">
        <v>20</v>
      </c>
      <c r="I1743" s="9">
        <v>0.20000000000000007</v>
      </c>
      <c r="J1743" s="10">
        <v>3000</v>
      </c>
      <c r="K1743" s="11">
        <f t="shared" si="54"/>
        <v>600.00000000000023</v>
      </c>
      <c r="L1743" s="11">
        <f t="shared" si="55"/>
        <v>240.00000000000011</v>
      </c>
      <c r="M1743" s="12">
        <v>0.4</v>
      </c>
      <c r="O1743" s="17"/>
      <c r="P1743" s="15"/>
      <c r="Q1743" s="13"/>
      <c r="R1743" s="14"/>
    </row>
    <row r="1744" spans="1:18" ht="15.75" customHeight="1" x14ac:dyDescent="0.25">
      <c r="A1744" s="1"/>
      <c r="B1744" s="7" t="s">
        <v>14</v>
      </c>
      <c r="C1744" s="7">
        <v>1185732</v>
      </c>
      <c r="D1744" s="8">
        <v>44238</v>
      </c>
      <c r="E1744" s="7" t="s">
        <v>33</v>
      </c>
      <c r="F1744" s="7" t="s">
        <v>73</v>
      </c>
      <c r="G1744" s="7" t="s">
        <v>74</v>
      </c>
      <c r="H1744" s="7" t="s">
        <v>21</v>
      </c>
      <c r="I1744" s="9">
        <v>0.35</v>
      </c>
      <c r="J1744" s="10">
        <v>3750</v>
      </c>
      <c r="K1744" s="11">
        <f t="shared" si="54"/>
        <v>1312.5</v>
      </c>
      <c r="L1744" s="11">
        <f t="shared" si="55"/>
        <v>459.37499999999994</v>
      </c>
      <c r="M1744" s="12">
        <v>0.35</v>
      </c>
      <c r="O1744" s="17"/>
      <c r="P1744" s="15"/>
      <c r="Q1744" s="13"/>
      <c r="R1744" s="14"/>
    </row>
    <row r="1745" spans="1:18" ht="15.75" customHeight="1" x14ac:dyDescent="0.25">
      <c r="A1745" s="1"/>
      <c r="B1745" s="7" t="s">
        <v>14</v>
      </c>
      <c r="C1745" s="7">
        <v>1185732</v>
      </c>
      <c r="D1745" s="8">
        <v>44238</v>
      </c>
      <c r="E1745" s="7" t="s">
        <v>33</v>
      </c>
      <c r="F1745" s="7" t="s">
        <v>73</v>
      </c>
      <c r="G1745" s="7" t="s">
        <v>74</v>
      </c>
      <c r="H1745" s="7" t="s">
        <v>22</v>
      </c>
      <c r="I1745" s="9">
        <v>0.25</v>
      </c>
      <c r="J1745" s="10">
        <v>4500</v>
      </c>
      <c r="K1745" s="11">
        <f t="shared" si="54"/>
        <v>1125</v>
      </c>
      <c r="L1745" s="11">
        <f t="shared" si="55"/>
        <v>562.5</v>
      </c>
      <c r="M1745" s="12">
        <v>0.5</v>
      </c>
      <c r="O1745" s="17"/>
      <c r="P1745" s="15"/>
      <c r="Q1745" s="13"/>
      <c r="R1745" s="14"/>
    </row>
    <row r="1746" spans="1:18" ht="15.75" customHeight="1" x14ac:dyDescent="0.25">
      <c r="A1746" s="1"/>
      <c r="B1746" s="7" t="s">
        <v>14</v>
      </c>
      <c r="C1746" s="7">
        <v>1185732</v>
      </c>
      <c r="D1746" s="8">
        <v>44265</v>
      </c>
      <c r="E1746" s="7" t="s">
        <v>33</v>
      </c>
      <c r="F1746" s="7" t="s">
        <v>73</v>
      </c>
      <c r="G1746" s="7" t="s">
        <v>74</v>
      </c>
      <c r="H1746" s="7" t="s">
        <v>17</v>
      </c>
      <c r="I1746" s="9">
        <v>0.30000000000000004</v>
      </c>
      <c r="J1746" s="10">
        <v>6700</v>
      </c>
      <c r="K1746" s="11">
        <f t="shared" si="54"/>
        <v>2010.0000000000002</v>
      </c>
      <c r="L1746" s="11">
        <f t="shared" si="55"/>
        <v>804.00000000000011</v>
      </c>
      <c r="M1746" s="12">
        <v>0.4</v>
      </c>
      <c r="O1746" s="17"/>
      <c r="P1746" s="15"/>
      <c r="Q1746" s="13"/>
      <c r="R1746" s="14"/>
    </row>
    <row r="1747" spans="1:18" ht="15.75" customHeight="1" x14ac:dyDescent="0.25">
      <c r="A1747" s="1"/>
      <c r="B1747" s="7" t="s">
        <v>14</v>
      </c>
      <c r="C1747" s="7">
        <v>1185732</v>
      </c>
      <c r="D1747" s="8">
        <v>44265</v>
      </c>
      <c r="E1747" s="7" t="s">
        <v>33</v>
      </c>
      <c r="F1747" s="7" t="s">
        <v>73</v>
      </c>
      <c r="G1747" s="7" t="s">
        <v>74</v>
      </c>
      <c r="H1747" s="7" t="s">
        <v>18</v>
      </c>
      <c r="I1747" s="9">
        <v>0.30000000000000004</v>
      </c>
      <c r="J1747" s="10">
        <v>3500</v>
      </c>
      <c r="K1747" s="11">
        <f t="shared" si="54"/>
        <v>1050.0000000000002</v>
      </c>
      <c r="L1747" s="11">
        <f t="shared" si="55"/>
        <v>367.50000000000006</v>
      </c>
      <c r="M1747" s="12">
        <v>0.35</v>
      </c>
      <c r="O1747" s="17"/>
      <c r="P1747" s="15"/>
      <c r="Q1747" s="13"/>
      <c r="R1747" s="14"/>
    </row>
    <row r="1748" spans="1:18" ht="15.75" customHeight="1" x14ac:dyDescent="0.25">
      <c r="A1748" s="1"/>
      <c r="B1748" s="7" t="s">
        <v>14</v>
      </c>
      <c r="C1748" s="7">
        <v>1185732</v>
      </c>
      <c r="D1748" s="8">
        <v>44265</v>
      </c>
      <c r="E1748" s="7" t="s">
        <v>33</v>
      </c>
      <c r="F1748" s="7" t="s">
        <v>73</v>
      </c>
      <c r="G1748" s="7" t="s">
        <v>74</v>
      </c>
      <c r="H1748" s="7" t="s">
        <v>19</v>
      </c>
      <c r="I1748" s="9">
        <v>0.20000000000000007</v>
      </c>
      <c r="J1748" s="10">
        <v>4000</v>
      </c>
      <c r="K1748" s="11">
        <f t="shared" si="54"/>
        <v>800.00000000000023</v>
      </c>
      <c r="L1748" s="11">
        <f t="shared" si="55"/>
        <v>280.00000000000006</v>
      </c>
      <c r="M1748" s="12">
        <v>0.35</v>
      </c>
      <c r="O1748" s="17"/>
      <c r="P1748" s="15"/>
      <c r="Q1748" s="13"/>
      <c r="R1748" s="14"/>
    </row>
    <row r="1749" spans="1:18" ht="15.75" customHeight="1" x14ac:dyDescent="0.25">
      <c r="A1749" s="1"/>
      <c r="B1749" s="7" t="s">
        <v>14</v>
      </c>
      <c r="C1749" s="7">
        <v>1185732</v>
      </c>
      <c r="D1749" s="8">
        <v>44265</v>
      </c>
      <c r="E1749" s="7" t="s">
        <v>33</v>
      </c>
      <c r="F1749" s="7" t="s">
        <v>73</v>
      </c>
      <c r="G1749" s="7" t="s">
        <v>74</v>
      </c>
      <c r="H1749" s="7" t="s">
        <v>20</v>
      </c>
      <c r="I1749" s="9">
        <v>0.25</v>
      </c>
      <c r="J1749" s="10">
        <v>2500</v>
      </c>
      <c r="K1749" s="11">
        <f t="shared" si="54"/>
        <v>625</v>
      </c>
      <c r="L1749" s="11">
        <f t="shared" si="55"/>
        <v>250</v>
      </c>
      <c r="M1749" s="12">
        <v>0.4</v>
      </c>
      <c r="O1749" s="17"/>
      <c r="P1749" s="15"/>
      <c r="Q1749" s="13"/>
      <c r="R1749" s="14"/>
    </row>
    <row r="1750" spans="1:18" ht="15.75" customHeight="1" x14ac:dyDescent="0.25">
      <c r="A1750" s="1"/>
      <c r="B1750" s="7" t="s">
        <v>14</v>
      </c>
      <c r="C1750" s="7">
        <v>1185732</v>
      </c>
      <c r="D1750" s="8">
        <v>44265</v>
      </c>
      <c r="E1750" s="7" t="s">
        <v>33</v>
      </c>
      <c r="F1750" s="7" t="s">
        <v>73</v>
      </c>
      <c r="G1750" s="7" t="s">
        <v>74</v>
      </c>
      <c r="H1750" s="7" t="s">
        <v>21</v>
      </c>
      <c r="I1750" s="9">
        <v>0.4</v>
      </c>
      <c r="J1750" s="10">
        <v>3000</v>
      </c>
      <c r="K1750" s="11">
        <f t="shared" si="54"/>
        <v>1200</v>
      </c>
      <c r="L1750" s="11">
        <f t="shared" si="55"/>
        <v>420</v>
      </c>
      <c r="M1750" s="12">
        <v>0.35</v>
      </c>
      <c r="O1750" s="17"/>
      <c r="P1750" s="15"/>
      <c r="Q1750" s="13"/>
      <c r="R1750" s="14"/>
    </row>
    <row r="1751" spans="1:18" ht="15.75" customHeight="1" x14ac:dyDescent="0.25">
      <c r="A1751" s="1"/>
      <c r="B1751" s="7" t="s">
        <v>14</v>
      </c>
      <c r="C1751" s="7">
        <v>1185732</v>
      </c>
      <c r="D1751" s="8">
        <v>44265</v>
      </c>
      <c r="E1751" s="7" t="s">
        <v>33</v>
      </c>
      <c r="F1751" s="7" t="s">
        <v>73</v>
      </c>
      <c r="G1751" s="7" t="s">
        <v>74</v>
      </c>
      <c r="H1751" s="7" t="s">
        <v>22</v>
      </c>
      <c r="I1751" s="9">
        <v>0.30000000000000004</v>
      </c>
      <c r="J1751" s="10">
        <v>4000</v>
      </c>
      <c r="K1751" s="11">
        <f t="shared" si="54"/>
        <v>1200.0000000000002</v>
      </c>
      <c r="L1751" s="11">
        <f t="shared" si="55"/>
        <v>600.00000000000011</v>
      </c>
      <c r="M1751" s="12">
        <v>0.5</v>
      </c>
      <c r="O1751" s="17"/>
      <c r="P1751" s="15"/>
      <c r="Q1751" s="13"/>
      <c r="R1751" s="14"/>
    </row>
    <row r="1752" spans="1:18" ht="15.75" customHeight="1" x14ac:dyDescent="0.25">
      <c r="A1752" s="1"/>
      <c r="B1752" s="7" t="s">
        <v>14</v>
      </c>
      <c r="C1752" s="7">
        <v>1185732</v>
      </c>
      <c r="D1752" s="8">
        <v>44297</v>
      </c>
      <c r="E1752" s="7" t="s">
        <v>33</v>
      </c>
      <c r="F1752" s="7" t="s">
        <v>73</v>
      </c>
      <c r="G1752" s="7" t="s">
        <v>74</v>
      </c>
      <c r="H1752" s="7" t="s">
        <v>17</v>
      </c>
      <c r="I1752" s="9">
        <v>0.30000000000000004</v>
      </c>
      <c r="J1752" s="10">
        <v>6250</v>
      </c>
      <c r="K1752" s="11">
        <f t="shared" si="54"/>
        <v>1875.0000000000002</v>
      </c>
      <c r="L1752" s="11">
        <f t="shared" si="55"/>
        <v>750.00000000000011</v>
      </c>
      <c r="M1752" s="12">
        <v>0.4</v>
      </c>
      <c r="O1752" s="17"/>
      <c r="P1752" s="15"/>
      <c r="Q1752" s="13"/>
      <c r="R1752" s="14"/>
    </row>
    <row r="1753" spans="1:18" ht="15.75" customHeight="1" x14ac:dyDescent="0.25">
      <c r="A1753" s="1"/>
      <c r="B1753" s="7" t="s">
        <v>14</v>
      </c>
      <c r="C1753" s="7">
        <v>1185732</v>
      </c>
      <c r="D1753" s="8">
        <v>44297</v>
      </c>
      <c r="E1753" s="7" t="s">
        <v>33</v>
      </c>
      <c r="F1753" s="7" t="s">
        <v>73</v>
      </c>
      <c r="G1753" s="7" t="s">
        <v>74</v>
      </c>
      <c r="H1753" s="7" t="s">
        <v>18</v>
      </c>
      <c r="I1753" s="9">
        <v>0.25000000000000006</v>
      </c>
      <c r="J1753" s="10">
        <v>3250</v>
      </c>
      <c r="K1753" s="11">
        <f t="shared" si="54"/>
        <v>812.50000000000023</v>
      </c>
      <c r="L1753" s="11">
        <f t="shared" si="55"/>
        <v>284.37500000000006</v>
      </c>
      <c r="M1753" s="12">
        <v>0.35</v>
      </c>
      <c r="O1753" s="17"/>
      <c r="P1753" s="15"/>
      <c r="Q1753" s="13"/>
      <c r="R1753" s="14"/>
    </row>
    <row r="1754" spans="1:18" ht="15.75" customHeight="1" x14ac:dyDescent="0.25">
      <c r="A1754" s="1"/>
      <c r="B1754" s="7" t="s">
        <v>14</v>
      </c>
      <c r="C1754" s="7">
        <v>1185732</v>
      </c>
      <c r="D1754" s="8">
        <v>44297</v>
      </c>
      <c r="E1754" s="7" t="s">
        <v>33</v>
      </c>
      <c r="F1754" s="7" t="s">
        <v>73</v>
      </c>
      <c r="G1754" s="7" t="s">
        <v>74</v>
      </c>
      <c r="H1754" s="7" t="s">
        <v>19</v>
      </c>
      <c r="I1754" s="9">
        <v>0.15000000000000008</v>
      </c>
      <c r="J1754" s="10">
        <v>3250</v>
      </c>
      <c r="K1754" s="11">
        <f t="shared" si="54"/>
        <v>487.50000000000023</v>
      </c>
      <c r="L1754" s="11">
        <f t="shared" si="55"/>
        <v>170.62500000000006</v>
      </c>
      <c r="M1754" s="12">
        <v>0.35</v>
      </c>
      <c r="O1754" s="17"/>
      <c r="P1754" s="15"/>
      <c r="Q1754" s="13"/>
      <c r="R1754" s="14"/>
    </row>
    <row r="1755" spans="1:18" ht="15.75" customHeight="1" x14ac:dyDescent="0.25">
      <c r="A1755" s="1"/>
      <c r="B1755" s="7" t="s">
        <v>14</v>
      </c>
      <c r="C1755" s="7">
        <v>1185732</v>
      </c>
      <c r="D1755" s="8">
        <v>44297</v>
      </c>
      <c r="E1755" s="7" t="s">
        <v>33</v>
      </c>
      <c r="F1755" s="7" t="s">
        <v>73</v>
      </c>
      <c r="G1755" s="7" t="s">
        <v>74</v>
      </c>
      <c r="H1755" s="7" t="s">
        <v>20</v>
      </c>
      <c r="I1755" s="9">
        <v>0.2</v>
      </c>
      <c r="J1755" s="10">
        <v>2500</v>
      </c>
      <c r="K1755" s="11">
        <f t="shared" si="54"/>
        <v>500</v>
      </c>
      <c r="L1755" s="11">
        <f t="shared" si="55"/>
        <v>200</v>
      </c>
      <c r="M1755" s="12">
        <v>0.4</v>
      </c>
      <c r="O1755" s="17"/>
      <c r="P1755" s="15"/>
      <c r="Q1755" s="13"/>
      <c r="R1755" s="14"/>
    </row>
    <row r="1756" spans="1:18" ht="15.75" customHeight="1" x14ac:dyDescent="0.25">
      <c r="A1756" s="1"/>
      <c r="B1756" s="7" t="s">
        <v>14</v>
      </c>
      <c r="C1756" s="7">
        <v>1185732</v>
      </c>
      <c r="D1756" s="8">
        <v>44297</v>
      </c>
      <c r="E1756" s="7" t="s">
        <v>33</v>
      </c>
      <c r="F1756" s="7" t="s">
        <v>73</v>
      </c>
      <c r="G1756" s="7" t="s">
        <v>74</v>
      </c>
      <c r="H1756" s="7" t="s">
        <v>21</v>
      </c>
      <c r="I1756" s="9">
        <v>0.35000000000000003</v>
      </c>
      <c r="J1756" s="10">
        <v>2750</v>
      </c>
      <c r="K1756" s="11">
        <f t="shared" si="54"/>
        <v>962.50000000000011</v>
      </c>
      <c r="L1756" s="11">
        <f t="shared" si="55"/>
        <v>336.875</v>
      </c>
      <c r="M1756" s="12">
        <v>0.35</v>
      </c>
      <c r="O1756" s="17"/>
      <c r="P1756" s="15"/>
      <c r="Q1756" s="13"/>
      <c r="R1756" s="14"/>
    </row>
    <row r="1757" spans="1:18" ht="15.75" customHeight="1" x14ac:dyDescent="0.25">
      <c r="A1757" s="1"/>
      <c r="B1757" s="7" t="s">
        <v>14</v>
      </c>
      <c r="C1757" s="7">
        <v>1185732</v>
      </c>
      <c r="D1757" s="8">
        <v>44297</v>
      </c>
      <c r="E1757" s="7" t="s">
        <v>33</v>
      </c>
      <c r="F1757" s="7" t="s">
        <v>73</v>
      </c>
      <c r="G1757" s="7" t="s">
        <v>74</v>
      </c>
      <c r="H1757" s="7" t="s">
        <v>22</v>
      </c>
      <c r="I1757" s="9">
        <v>0.25000000000000006</v>
      </c>
      <c r="J1757" s="10">
        <v>4000</v>
      </c>
      <c r="K1757" s="11">
        <f t="shared" si="54"/>
        <v>1000.0000000000002</v>
      </c>
      <c r="L1757" s="11">
        <f t="shared" si="55"/>
        <v>500.00000000000011</v>
      </c>
      <c r="M1757" s="12">
        <v>0.5</v>
      </c>
      <c r="O1757" s="17"/>
      <c r="P1757" s="15"/>
      <c r="Q1757" s="13"/>
      <c r="R1757" s="14"/>
    </row>
    <row r="1758" spans="1:18" ht="15.75" customHeight="1" x14ac:dyDescent="0.25">
      <c r="A1758" s="1"/>
      <c r="B1758" s="7" t="s">
        <v>14</v>
      </c>
      <c r="C1758" s="7">
        <v>1185732</v>
      </c>
      <c r="D1758" s="8">
        <v>44328</v>
      </c>
      <c r="E1758" s="7" t="s">
        <v>33</v>
      </c>
      <c r="F1758" s="7" t="s">
        <v>73</v>
      </c>
      <c r="G1758" s="7" t="s">
        <v>74</v>
      </c>
      <c r="H1758" s="7" t="s">
        <v>17</v>
      </c>
      <c r="I1758" s="9">
        <v>0.35000000000000003</v>
      </c>
      <c r="J1758" s="10">
        <v>6700</v>
      </c>
      <c r="K1758" s="11">
        <f t="shared" si="54"/>
        <v>2345</v>
      </c>
      <c r="L1758" s="11">
        <f t="shared" si="55"/>
        <v>938</v>
      </c>
      <c r="M1758" s="12">
        <v>0.4</v>
      </c>
      <c r="O1758" s="17"/>
      <c r="P1758" s="15"/>
      <c r="Q1758" s="13"/>
      <c r="R1758" s="14"/>
    </row>
    <row r="1759" spans="1:18" ht="15.75" customHeight="1" x14ac:dyDescent="0.25">
      <c r="A1759" s="1"/>
      <c r="B1759" s="7" t="s">
        <v>14</v>
      </c>
      <c r="C1759" s="7">
        <v>1185732</v>
      </c>
      <c r="D1759" s="8">
        <v>44328</v>
      </c>
      <c r="E1759" s="7" t="s">
        <v>33</v>
      </c>
      <c r="F1759" s="7" t="s">
        <v>73</v>
      </c>
      <c r="G1759" s="7" t="s">
        <v>74</v>
      </c>
      <c r="H1759" s="7" t="s">
        <v>18</v>
      </c>
      <c r="I1759" s="9">
        <v>0.3000000000000001</v>
      </c>
      <c r="J1759" s="10">
        <v>3750</v>
      </c>
      <c r="K1759" s="11">
        <f t="shared" si="54"/>
        <v>1125.0000000000005</v>
      </c>
      <c r="L1759" s="11">
        <f t="shared" si="55"/>
        <v>393.75000000000011</v>
      </c>
      <c r="M1759" s="12">
        <v>0.35</v>
      </c>
      <c r="O1759" s="17"/>
      <c r="P1759" s="15"/>
      <c r="Q1759" s="13"/>
      <c r="R1759" s="14"/>
    </row>
    <row r="1760" spans="1:18" ht="15.75" customHeight="1" x14ac:dyDescent="0.25">
      <c r="A1760" s="1"/>
      <c r="B1760" s="7" t="s">
        <v>14</v>
      </c>
      <c r="C1760" s="7">
        <v>1185732</v>
      </c>
      <c r="D1760" s="8">
        <v>44328</v>
      </c>
      <c r="E1760" s="7" t="s">
        <v>33</v>
      </c>
      <c r="F1760" s="7" t="s">
        <v>73</v>
      </c>
      <c r="G1760" s="7" t="s">
        <v>74</v>
      </c>
      <c r="H1760" s="7" t="s">
        <v>19</v>
      </c>
      <c r="I1760" s="9">
        <v>0.25000000000000006</v>
      </c>
      <c r="J1760" s="10">
        <v>3500</v>
      </c>
      <c r="K1760" s="11">
        <f t="shared" si="54"/>
        <v>875.00000000000023</v>
      </c>
      <c r="L1760" s="11">
        <f t="shared" si="55"/>
        <v>306.25000000000006</v>
      </c>
      <c r="M1760" s="12">
        <v>0.35</v>
      </c>
      <c r="O1760" s="17"/>
      <c r="P1760" s="15"/>
      <c r="Q1760" s="13"/>
      <c r="R1760" s="14"/>
    </row>
    <row r="1761" spans="1:18" ht="15.75" customHeight="1" x14ac:dyDescent="0.25">
      <c r="A1761" s="1"/>
      <c r="B1761" s="7" t="s">
        <v>14</v>
      </c>
      <c r="C1761" s="7">
        <v>1185732</v>
      </c>
      <c r="D1761" s="8">
        <v>44328</v>
      </c>
      <c r="E1761" s="7" t="s">
        <v>33</v>
      </c>
      <c r="F1761" s="7" t="s">
        <v>73</v>
      </c>
      <c r="G1761" s="7" t="s">
        <v>74</v>
      </c>
      <c r="H1761" s="7" t="s">
        <v>20</v>
      </c>
      <c r="I1761" s="9">
        <v>0.25000000000000006</v>
      </c>
      <c r="J1761" s="10">
        <v>2750</v>
      </c>
      <c r="K1761" s="11">
        <f t="shared" si="54"/>
        <v>687.50000000000011</v>
      </c>
      <c r="L1761" s="11">
        <f t="shared" si="55"/>
        <v>275.00000000000006</v>
      </c>
      <c r="M1761" s="12">
        <v>0.4</v>
      </c>
      <c r="O1761" s="17"/>
      <c r="P1761" s="15"/>
      <c r="Q1761" s="13"/>
      <c r="R1761" s="14"/>
    </row>
    <row r="1762" spans="1:18" ht="15.75" customHeight="1" x14ac:dyDescent="0.25">
      <c r="A1762" s="1"/>
      <c r="B1762" s="7" t="s">
        <v>14</v>
      </c>
      <c r="C1762" s="7">
        <v>1185732</v>
      </c>
      <c r="D1762" s="8">
        <v>44328</v>
      </c>
      <c r="E1762" s="7" t="s">
        <v>33</v>
      </c>
      <c r="F1762" s="7" t="s">
        <v>73</v>
      </c>
      <c r="G1762" s="7" t="s">
        <v>74</v>
      </c>
      <c r="H1762" s="7" t="s">
        <v>21</v>
      </c>
      <c r="I1762" s="9">
        <v>0.39999999999999997</v>
      </c>
      <c r="J1762" s="10">
        <v>3000</v>
      </c>
      <c r="K1762" s="11">
        <f t="shared" si="54"/>
        <v>1200</v>
      </c>
      <c r="L1762" s="11">
        <f t="shared" si="55"/>
        <v>420</v>
      </c>
      <c r="M1762" s="12">
        <v>0.35</v>
      </c>
      <c r="O1762" s="17"/>
      <c r="P1762" s="15"/>
      <c r="Q1762" s="13"/>
      <c r="R1762" s="14"/>
    </row>
    <row r="1763" spans="1:18" ht="15.75" customHeight="1" x14ac:dyDescent="0.25">
      <c r="A1763" s="1"/>
      <c r="B1763" s="7" t="s">
        <v>14</v>
      </c>
      <c r="C1763" s="7">
        <v>1185732</v>
      </c>
      <c r="D1763" s="8">
        <v>44328</v>
      </c>
      <c r="E1763" s="7" t="s">
        <v>33</v>
      </c>
      <c r="F1763" s="7" t="s">
        <v>73</v>
      </c>
      <c r="G1763" s="7" t="s">
        <v>74</v>
      </c>
      <c r="H1763" s="7" t="s">
        <v>22</v>
      </c>
      <c r="I1763" s="9">
        <v>0.44999999999999996</v>
      </c>
      <c r="J1763" s="10">
        <v>4000</v>
      </c>
      <c r="K1763" s="11">
        <f t="shared" si="54"/>
        <v>1799.9999999999998</v>
      </c>
      <c r="L1763" s="11">
        <f t="shared" si="55"/>
        <v>899.99999999999989</v>
      </c>
      <c r="M1763" s="12">
        <v>0.5</v>
      </c>
      <c r="O1763" s="17"/>
      <c r="P1763" s="15"/>
      <c r="Q1763" s="13"/>
      <c r="R1763" s="14"/>
    </row>
    <row r="1764" spans="1:18" ht="15.75" customHeight="1" x14ac:dyDescent="0.25">
      <c r="A1764" s="1"/>
      <c r="B1764" s="7" t="s">
        <v>14</v>
      </c>
      <c r="C1764" s="7">
        <v>1185732</v>
      </c>
      <c r="D1764" s="8">
        <v>44358</v>
      </c>
      <c r="E1764" s="7" t="s">
        <v>33</v>
      </c>
      <c r="F1764" s="7" t="s">
        <v>73</v>
      </c>
      <c r="G1764" s="7" t="s">
        <v>74</v>
      </c>
      <c r="H1764" s="7" t="s">
        <v>17</v>
      </c>
      <c r="I1764" s="9">
        <v>0.30000000000000004</v>
      </c>
      <c r="J1764" s="10">
        <v>6500</v>
      </c>
      <c r="K1764" s="11">
        <f t="shared" si="54"/>
        <v>1950.0000000000002</v>
      </c>
      <c r="L1764" s="11">
        <f t="shared" si="55"/>
        <v>780.00000000000011</v>
      </c>
      <c r="M1764" s="12">
        <v>0.4</v>
      </c>
      <c r="O1764" s="17"/>
      <c r="P1764" s="15"/>
      <c r="Q1764" s="13"/>
      <c r="R1764" s="14"/>
    </row>
    <row r="1765" spans="1:18" ht="15.75" customHeight="1" x14ac:dyDescent="0.25">
      <c r="A1765" s="1"/>
      <c r="B1765" s="7" t="s">
        <v>14</v>
      </c>
      <c r="C1765" s="7">
        <v>1185732</v>
      </c>
      <c r="D1765" s="8">
        <v>44358</v>
      </c>
      <c r="E1765" s="7" t="s">
        <v>33</v>
      </c>
      <c r="F1765" s="7" t="s">
        <v>73</v>
      </c>
      <c r="G1765" s="7" t="s">
        <v>74</v>
      </c>
      <c r="H1765" s="7" t="s">
        <v>18</v>
      </c>
      <c r="I1765" s="9">
        <v>0.25000000000000011</v>
      </c>
      <c r="J1765" s="10">
        <v>4000</v>
      </c>
      <c r="K1765" s="11">
        <f t="shared" si="54"/>
        <v>1000.0000000000005</v>
      </c>
      <c r="L1765" s="11">
        <f t="shared" si="55"/>
        <v>350.00000000000011</v>
      </c>
      <c r="M1765" s="12">
        <v>0.35</v>
      </c>
      <c r="O1765" s="17"/>
      <c r="P1765" s="15"/>
      <c r="Q1765" s="13"/>
      <c r="R1765" s="14"/>
    </row>
    <row r="1766" spans="1:18" ht="15.75" customHeight="1" x14ac:dyDescent="0.25">
      <c r="A1766" s="1"/>
      <c r="B1766" s="7" t="s">
        <v>14</v>
      </c>
      <c r="C1766" s="7">
        <v>1185732</v>
      </c>
      <c r="D1766" s="8">
        <v>44358</v>
      </c>
      <c r="E1766" s="7" t="s">
        <v>33</v>
      </c>
      <c r="F1766" s="7" t="s">
        <v>73</v>
      </c>
      <c r="G1766" s="7" t="s">
        <v>74</v>
      </c>
      <c r="H1766" s="7" t="s">
        <v>19</v>
      </c>
      <c r="I1766" s="9">
        <v>0.20000000000000007</v>
      </c>
      <c r="J1766" s="10">
        <v>4250</v>
      </c>
      <c r="K1766" s="11">
        <f t="shared" si="54"/>
        <v>850.00000000000023</v>
      </c>
      <c r="L1766" s="11">
        <f t="shared" si="55"/>
        <v>297.50000000000006</v>
      </c>
      <c r="M1766" s="12">
        <v>0.35</v>
      </c>
      <c r="O1766" s="17"/>
      <c r="P1766" s="15"/>
      <c r="Q1766" s="13"/>
      <c r="R1766" s="14"/>
    </row>
    <row r="1767" spans="1:18" ht="15.75" customHeight="1" x14ac:dyDescent="0.25">
      <c r="A1767" s="1"/>
      <c r="B1767" s="7" t="s">
        <v>14</v>
      </c>
      <c r="C1767" s="7">
        <v>1185732</v>
      </c>
      <c r="D1767" s="8">
        <v>44358</v>
      </c>
      <c r="E1767" s="7" t="s">
        <v>33</v>
      </c>
      <c r="F1767" s="7" t="s">
        <v>73</v>
      </c>
      <c r="G1767" s="7" t="s">
        <v>74</v>
      </c>
      <c r="H1767" s="7" t="s">
        <v>20</v>
      </c>
      <c r="I1767" s="9">
        <v>0.20000000000000007</v>
      </c>
      <c r="J1767" s="10">
        <v>4000</v>
      </c>
      <c r="K1767" s="11">
        <f t="shared" si="54"/>
        <v>800.00000000000023</v>
      </c>
      <c r="L1767" s="11">
        <f t="shared" si="55"/>
        <v>320.00000000000011</v>
      </c>
      <c r="M1767" s="12">
        <v>0.4</v>
      </c>
      <c r="O1767" s="17"/>
      <c r="P1767" s="15"/>
      <c r="Q1767" s="13"/>
      <c r="R1767" s="14"/>
    </row>
    <row r="1768" spans="1:18" ht="15.75" customHeight="1" x14ac:dyDescent="0.25">
      <c r="A1768" s="1"/>
      <c r="B1768" s="7" t="s">
        <v>14</v>
      </c>
      <c r="C1768" s="7">
        <v>1185732</v>
      </c>
      <c r="D1768" s="8">
        <v>44358</v>
      </c>
      <c r="E1768" s="7" t="s">
        <v>33</v>
      </c>
      <c r="F1768" s="7" t="s">
        <v>73</v>
      </c>
      <c r="G1768" s="7" t="s">
        <v>74</v>
      </c>
      <c r="H1768" s="7" t="s">
        <v>21</v>
      </c>
      <c r="I1768" s="9">
        <v>0.35000000000000003</v>
      </c>
      <c r="J1768" s="10">
        <v>4000</v>
      </c>
      <c r="K1768" s="11">
        <f t="shared" si="54"/>
        <v>1400.0000000000002</v>
      </c>
      <c r="L1768" s="11">
        <f t="shared" si="55"/>
        <v>490.00000000000006</v>
      </c>
      <c r="M1768" s="12">
        <v>0.35</v>
      </c>
      <c r="O1768" s="17"/>
      <c r="P1768" s="15"/>
      <c r="Q1768" s="13"/>
      <c r="R1768" s="14"/>
    </row>
    <row r="1769" spans="1:18" ht="15.75" customHeight="1" x14ac:dyDescent="0.25">
      <c r="A1769" s="1"/>
      <c r="B1769" s="7" t="s">
        <v>14</v>
      </c>
      <c r="C1769" s="7">
        <v>1185732</v>
      </c>
      <c r="D1769" s="8">
        <v>44358</v>
      </c>
      <c r="E1769" s="7" t="s">
        <v>33</v>
      </c>
      <c r="F1769" s="7" t="s">
        <v>73</v>
      </c>
      <c r="G1769" s="7" t="s">
        <v>74</v>
      </c>
      <c r="H1769" s="7" t="s">
        <v>22</v>
      </c>
      <c r="I1769" s="9">
        <v>0.4</v>
      </c>
      <c r="J1769" s="10">
        <v>5750</v>
      </c>
      <c r="K1769" s="11">
        <f t="shared" si="54"/>
        <v>2300</v>
      </c>
      <c r="L1769" s="11">
        <f t="shared" si="55"/>
        <v>1150</v>
      </c>
      <c r="M1769" s="12">
        <v>0.5</v>
      </c>
      <c r="O1769" s="17"/>
      <c r="P1769" s="15"/>
      <c r="Q1769" s="13"/>
      <c r="R1769" s="14"/>
    </row>
    <row r="1770" spans="1:18" ht="15.75" customHeight="1" x14ac:dyDescent="0.25">
      <c r="A1770" s="1"/>
      <c r="B1770" s="7" t="s">
        <v>14</v>
      </c>
      <c r="C1770" s="7">
        <v>1185732</v>
      </c>
      <c r="D1770" s="8">
        <v>44387</v>
      </c>
      <c r="E1770" s="7" t="s">
        <v>33</v>
      </c>
      <c r="F1770" s="7" t="s">
        <v>73</v>
      </c>
      <c r="G1770" s="7" t="s">
        <v>74</v>
      </c>
      <c r="H1770" s="7" t="s">
        <v>17</v>
      </c>
      <c r="I1770" s="9">
        <v>0.35000000000000003</v>
      </c>
      <c r="J1770" s="10">
        <v>8000</v>
      </c>
      <c r="K1770" s="11">
        <f t="shared" si="54"/>
        <v>2800.0000000000005</v>
      </c>
      <c r="L1770" s="11">
        <f t="shared" si="55"/>
        <v>1120.0000000000002</v>
      </c>
      <c r="M1770" s="12">
        <v>0.4</v>
      </c>
      <c r="O1770" s="17"/>
      <c r="P1770" s="15"/>
      <c r="Q1770" s="13"/>
      <c r="R1770" s="14"/>
    </row>
    <row r="1771" spans="1:18" ht="15.75" customHeight="1" x14ac:dyDescent="0.25">
      <c r="A1771" s="1"/>
      <c r="B1771" s="7" t="s">
        <v>14</v>
      </c>
      <c r="C1771" s="7">
        <v>1185732</v>
      </c>
      <c r="D1771" s="8">
        <v>44387</v>
      </c>
      <c r="E1771" s="7" t="s">
        <v>33</v>
      </c>
      <c r="F1771" s="7" t="s">
        <v>73</v>
      </c>
      <c r="G1771" s="7" t="s">
        <v>74</v>
      </c>
      <c r="H1771" s="7" t="s">
        <v>18</v>
      </c>
      <c r="I1771" s="9">
        <v>0.3000000000000001</v>
      </c>
      <c r="J1771" s="10">
        <v>5500</v>
      </c>
      <c r="K1771" s="11">
        <f t="shared" si="54"/>
        <v>1650.0000000000005</v>
      </c>
      <c r="L1771" s="11">
        <f t="shared" si="55"/>
        <v>577.50000000000011</v>
      </c>
      <c r="M1771" s="12">
        <v>0.35</v>
      </c>
      <c r="O1771" s="17"/>
      <c r="P1771" s="15"/>
      <c r="Q1771" s="13"/>
      <c r="R1771" s="14"/>
    </row>
    <row r="1772" spans="1:18" ht="15.75" customHeight="1" x14ac:dyDescent="0.25">
      <c r="A1772" s="1"/>
      <c r="B1772" s="7" t="s">
        <v>14</v>
      </c>
      <c r="C1772" s="7">
        <v>1185732</v>
      </c>
      <c r="D1772" s="8">
        <v>44387</v>
      </c>
      <c r="E1772" s="7" t="s">
        <v>33</v>
      </c>
      <c r="F1772" s="7" t="s">
        <v>73</v>
      </c>
      <c r="G1772" s="7" t="s">
        <v>74</v>
      </c>
      <c r="H1772" s="7" t="s">
        <v>19</v>
      </c>
      <c r="I1772" s="9">
        <v>0.25000000000000006</v>
      </c>
      <c r="J1772" s="10">
        <v>4750</v>
      </c>
      <c r="K1772" s="11">
        <f t="shared" si="54"/>
        <v>1187.5000000000002</v>
      </c>
      <c r="L1772" s="11">
        <f t="shared" si="55"/>
        <v>415.62500000000006</v>
      </c>
      <c r="M1772" s="12">
        <v>0.35</v>
      </c>
      <c r="O1772" s="17"/>
      <c r="P1772" s="15"/>
      <c r="Q1772" s="13"/>
      <c r="R1772" s="14"/>
    </row>
    <row r="1773" spans="1:18" ht="15.75" customHeight="1" x14ac:dyDescent="0.25">
      <c r="A1773" s="1"/>
      <c r="B1773" s="7" t="s">
        <v>14</v>
      </c>
      <c r="C1773" s="7">
        <v>1185732</v>
      </c>
      <c r="D1773" s="8">
        <v>44387</v>
      </c>
      <c r="E1773" s="7" t="s">
        <v>33</v>
      </c>
      <c r="F1773" s="7" t="s">
        <v>73</v>
      </c>
      <c r="G1773" s="7" t="s">
        <v>74</v>
      </c>
      <c r="H1773" s="7" t="s">
        <v>20</v>
      </c>
      <c r="I1773" s="9">
        <v>0.25000000000000006</v>
      </c>
      <c r="J1773" s="10">
        <v>4250</v>
      </c>
      <c r="K1773" s="11">
        <f t="shared" si="54"/>
        <v>1062.5000000000002</v>
      </c>
      <c r="L1773" s="11">
        <f t="shared" si="55"/>
        <v>425.00000000000011</v>
      </c>
      <c r="M1773" s="12">
        <v>0.4</v>
      </c>
      <c r="O1773" s="17"/>
      <c r="P1773" s="15"/>
      <c r="Q1773" s="13"/>
      <c r="R1773" s="14"/>
    </row>
    <row r="1774" spans="1:18" ht="15.75" customHeight="1" x14ac:dyDescent="0.25">
      <c r="A1774" s="1"/>
      <c r="B1774" s="7" t="s">
        <v>14</v>
      </c>
      <c r="C1774" s="7">
        <v>1185732</v>
      </c>
      <c r="D1774" s="8">
        <v>44387</v>
      </c>
      <c r="E1774" s="7" t="s">
        <v>33</v>
      </c>
      <c r="F1774" s="7" t="s">
        <v>73</v>
      </c>
      <c r="G1774" s="7" t="s">
        <v>74</v>
      </c>
      <c r="H1774" s="7" t="s">
        <v>21</v>
      </c>
      <c r="I1774" s="9">
        <v>0.35000000000000003</v>
      </c>
      <c r="J1774" s="10">
        <v>4250</v>
      </c>
      <c r="K1774" s="11">
        <f t="shared" si="54"/>
        <v>1487.5000000000002</v>
      </c>
      <c r="L1774" s="11">
        <f t="shared" si="55"/>
        <v>520.625</v>
      </c>
      <c r="M1774" s="12">
        <v>0.35</v>
      </c>
      <c r="O1774" s="17"/>
      <c r="P1774" s="15"/>
      <c r="Q1774" s="13"/>
      <c r="R1774" s="14"/>
    </row>
    <row r="1775" spans="1:18" ht="15.75" customHeight="1" x14ac:dyDescent="0.25">
      <c r="A1775" s="1"/>
      <c r="B1775" s="7" t="s">
        <v>14</v>
      </c>
      <c r="C1775" s="7">
        <v>1185732</v>
      </c>
      <c r="D1775" s="8">
        <v>44387</v>
      </c>
      <c r="E1775" s="7" t="s">
        <v>33</v>
      </c>
      <c r="F1775" s="7" t="s">
        <v>73</v>
      </c>
      <c r="G1775" s="7" t="s">
        <v>74</v>
      </c>
      <c r="H1775" s="7" t="s">
        <v>22</v>
      </c>
      <c r="I1775" s="9">
        <v>0.4</v>
      </c>
      <c r="J1775" s="10">
        <v>6000</v>
      </c>
      <c r="K1775" s="11">
        <f t="shared" si="54"/>
        <v>2400</v>
      </c>
      <c r="L1775" s="11">
        <f t="shared" si="55"/>
        <v>1200</v>
      </c>
      <c r="M1775" s="12">
        <v>0.5</v>
      </c>
      <c r="O1775" s="17"/>
      <c r="P1775" s="15"/>
      <c r="Q1775" s="13"/>
      <c r="R1775" s="14"/>
    </row>
    <row r="1776" spans="1:18" ht="15.75" customHeight="1" x14ac:dyDescent="0.25">
      <c r="A1776" s="1"/>
      <c r="B1776" s="7" t="s">
        <v>14</v>
      </c>
      <c r="C1776" s="7">
        <v>1185732</v>
      </c>
      <c r="D1776" s="8">
        <v>44419</v>
      </c>
      <c r="E1776" s="7" t="s">
        <v>33</v>
      </c>
      <c r="F1776" s="7" t="s">
        <v>73</v>
      </c>
      <c r="G1776" s="7" t="s">
        <v>74</v>
      </c>
      <c r="H1776" s="7" t="s">
        <v>17</v>
      </c>
      <c r="I1776" s="9">
        <v>0.35000000000000003</v>
      </c>
      <c r="J1776" s="10">
        <v>7500</v>
      </c>
      <c r="K1776" s="11">
        <f t="shared" si="54"/>
        <v>2625.0000000000005</v>
      </c>
      <c r="L1776" s="11">
        <f t="shared" si="55"/>
        <v>1050.0000000000002</v>
      </c>
      <c r="M1776" s="12">
        <v>0.4</v>
      </c>
      <c r="O1776" s="17"/>
      <c r="P1776" s="15"/>
      <c r="Q1776" s="13"/>
      <c r="R1776" s="14"/>
    </row>
    <row r="1777" spans="1:18" ht="15.75" customHeight="1" x14ac:dyDescent="0.25">
      <c r="A1777" s="1"/>
      <c r="B1777" s="7" t="s">
        <v>14</v>
      </c>
      <c r="C1777" s="7">
        <v>1185732</v>
      </c>
      <c r="D1777" s="8">
        <v>44419</v>
      </c>
      <c r="E1777" s="7" t="s">
        <v>33</v>
      </c>
      <c r="F1777" s="7" t="s">
        <v>73</v>
      </c>
      <c r="G1777" s="7" t="s">
        <v>74</v>
      </c>
      <c r="H1777" s="7" t="s">
        <v>18</v>
      </c>
      <c r="I1777" s="9">
        <v>0.35000000000000009</v>
      </c>
      <c r="J1777" s="10">
        <v>5250</v>
      </c>
      <c r="K1777" s="11">
        <f t="shared" si="54"/>
        <v>1837.5000000000005</v>
      </c>
      <c r="L1777" s="11">
        <f t="shared" si="55"/>
        <v>643.12500000000011</v>
      </c>
      <c r="M1777" s="12">
        <v>0.35</v>
      </c>
      <c r="O1777" s="17"/>
      <c r="P1777" s="15"/>
      <c r="Q1777" s="13"/>
      <c r="R1777" s="14"/>
    </row>
    <row r="1778" spans="1:18" ht="15.75" customHeight="1" x14ac:dyDescent="0.25">
      <c r="A1778" s="1"/>
      <c r="B1778" s="7" t="s">
        <v>14</v>
      </c>
      <c r="C1778" s="7">
        <v>1185732</v>
      </c>
      <c r="D1778" s="8">
        <v>44419</v>
      </c>
      <c r="E1778" s="7" t="s">
        <v>33</v>
      </c>
      <c r="F1778" s="7" t="s">
        <v>73</v>
      </c>
      <c r="G1778" s="7" t="s">
        <v>74</v>
      </c>
      <c r="H1778" s="7" t="s">
        <v>19</v>
      </c>
      <c r="I1778" s="9">
        <v>0.30000000000000004</v>
      </c>
      <c r="J1778" s="10">
        <v>4500</v>
      </c>
      <c r="K1778" s="11">
        <f t="shared" si="54"/>
        <v>1350.0000000000002</v>
      </c>
      <c r="L1778" s="11">
        <f t="shared" si="55"/>
        <v>472.50000000000006</v>
      </c>
      <c r="M1778" s="12">
        <v>0.35</v>
      </c>
      <c r="O1778" s="17"/>
      <c r="P1778" s="15"/>
      <c r="Q1778" s="13"/>
      <c r="R1778" s="14"/>
    </row>
    <row r="1779" spans="1:18" ht="15.75" customHeight="1" x14ac:dyDescent="0.25">
      <c r="A1779" s="1"/>
      <c r="B1779" s="7" t="s">
        <v>14</v>
      </c>
      <c r="C1779" s="7">
        <v>1185732</v>
      </c>
      <c r="D1779" s="8">
        <v>44419</v>
      </c>
      <c r="E1779" s="7" t="s">
        <v>33</v>
      </c>
      <c r="F1779" s="7" t="s">
        <v>73</v>
      </c>
      <c r="G1779" s="7" t="s">
        <v>74</v>
      </c>
      <c r="H1779" s="7" t="s">
        <v>20</v>
      </c>
      <c r="I1779" s="9">
        <v>0.20000000000000007</v>
      </c>
      <c r="J1779" s="10">
        <v>3750</v>
      </c>
      <c r="K1779" s="11">
        <f t="shared" si="54"/>
        <v>750.00000000000023</v>
      </c>
      <c r="L1779" s="11">
        <f t="shared" si="55"/>
        <v>300.00000000000011</v>
      </c>
      <c r="M1779" s="12">
        <v>0.4</v>
      </c>
      <c r="O1779" s="17"/>
      <c r="P1779" s="15"/>
      <c r="Q1779" s="13"/>
      <c r="R1779" s="14"/>
    </row>
    <row r="1780" spans="1:18" ht="15.75" customHeight="1" x14ac:dyDescent="0.25">
      <c r="A1780" s="1"/>
      <c r="B1780" s="7" t="s">
        <v>14</v>
      </c>
      <c r="C1780" s="7">
        <v>1185732</v>
      </c>
      <c r="D1780" s="8">
        <v>44419</v>
      </c>
      <c r="E1780" s="7" t="s">
        <v>33</v>
      </c>
      <c r="F1780" s="7" t="s">
        <v>73</v>
      </c>
      <c r="G1780" s="7" t="s">
        <v>74</v>
      </c>
      <c r="H1780" s="7" t="s">
        <v>21</v>
      </c>
      <c r="I1780" s="9">
        <v>0.30000000000000004</v>
      </c>
      <c r="J1780" s="10">
        <v>3500</v>
      </c>
      <c r="K1780" s="11">
        <f t="shared" si="54"/>
        <v>1050.0000000000002</v>
      </c>
      <c r="L1780" s="11">
        <f t="shared" si="55"/>
        <v>367.50000000000006</v>
      </c>
      <c r="M1780" s="12">
        <v>0.35</v>
      </c>
      <c r="O1780" s="17"/>
      <c r="P1780" s="15"/>
      <c r="Q1780" s="13"/>
      <c r="R1780" s="14"/>
    </row>
    <row r="1781" spans="1:18" ht="15.75" customHeight="1" x14ac:dyDescent="0.25">
      <c r="A1781" s="1"/>
      <c r="B1781" s="7" t="s">
        <v>14</v>
      </c>
      <c r="C1781" s="7">
        <v>1185732</v>
      </c>
      <c r="D1781" s="8">
        <v>44419</v>
      </c>
      <c r="E1781" s="7" t="s">
        <v>33</v>
      </c>
      <c r="F1781" s="7" t="s">
        <v>73</v>
      </c>
      <c r="G1781" s="7" t="s">
        <v>74</v>
      </c>
      <c r="H1781" s="7" t="s">
        <v>22</v>
      </c>
      <c r="I1781" s="9">
        <v>0.35000000000000003</v>
      </c>
      <c r="J1781" s="10">
        <v>5250</v>
      </c>
      <c r="K1781" s="11">
        <f t="shared" si="54"/>
        <v>1837.5000000000002</v>
      </c>
      <c r="L1781" s="11">
        <f t="shared" si="55"/>
        <v>918.75000000000011</v>
      </c>
      <c r="M1781" s="12">
        <v>0.5</v>
      </c>
      <c r="O1781" s="17"/>
      <c r="P1781" s="15"/>
      <c r="Q1781" s="13"/>
      <c r="R1781" s="14"/>
    </row>
    <row r="1782" spans="1:18" ht="15.75" customHeight="1" x14ac:dyDescent="0.25">
      <c r="A1782" s="1"/>
      <c r="B1782" s="7" t="s">
        <v>14</v>
      </c>
      <c r="C1782" s="7">
        <v>1185732</v>
      </c>
      <c r="D1782" s="8">
        <v>44451</v>
      </c>
      <c r="E1782" s="7" t="s">
        <v>33</v>
      </c>
      <c r="F1782" s="7" t="s">
        <v>73</v>
      </c>
      <c r="G1782" s="7" t="s">
        <v>74</v>
      </c>
      <c r="H1782" s="7" t="s">
        <v>17</v>
      </c>
      <c r="I1782" s="9">
        <v>0.30000000000000004</v>
      </c>
      <c r="J1782" s="10">
        <v>6500</v>
      </c>
      <c r="K1782" s="11">
        <f t="shared" si="54"/>
        <v>1950.0000000000002</v>
      </c>
      <c r="L1782" s="11">
        <f t="shared" si="55"/>
        <v>780.00000000000011</v>
      </c>
      <c r="M1782" s="12">
        <v>0.4</v>
      </c>
      <c r="O1782" s="17"/>
      <c r="P1782" s="15"/>
      <c r="Q1782" s="13"/>
      <c r="R1782" s="14"/>
    </row>
    <row r="1783" spans="1:18" ht="15.75" customHeight="1" x14ac:dyDescent="0.25">
      <c r="A1783" s="1"/>
      <c r="B1783" s="7" t="s">
        <v>14</v>
      </c>
      <c r="C1783" s="7">
        <v>1185732</v>
      </c>
      <c r="D1783" s="8">
        <v>44451</v>
      </c>
      <c r="E1783" s="7" t="s">
        <v>33</v>
      </c>
      <c r="F1783" s="7" t="s">
        <v>73</v>
      </c>
      <c r="G1783" s="7" t="s">
        <v>74</v>
      </c>
      <c r="H1783" s="7" t="s">
        <v>18</v>
      </c>
      <c r="I1783" s="9">
        <v>0.25000000000000011</v>
      </c>
      <c r="J1783" s="10">
        <v>4500</v>
      </c>
      <c r="K1783" s="11">
        <f t="shared" si="54"/>
        <v>1125.0000000000005</v>
      </c>
      <c r="L1783" s="11">
        <f t="shared" si="55"/>
        <v>393.75000000000011</v>
      </c>
      <c r="M1783" s="12">
        <v>0.35</v>
      </c>
      <c r="O1783" s="17"/>
      <c r="P1783" s="15"/>
      <c r="Q1783" s="13"/>
      <c r="R1783" s="14"/>
    </row>
    <row r="1784" spans="1:18" ht="15.75" customHeight="1" x14ac:dyDescent="0.25">
      <c r="A1784" s="1"/>
      <c r="B1784" s="7" t="s">
        <v>14</v>
      </c>
      <c r="C1784" s="7">
        <v>1185732</v>
      </c>
      <c r="D1784" s="8">
        <v>44451</v>
      </c>
      <c r="E1784" s="7" t="s">
        <v>33</v>
      </c>
      <c r="F1784" s="7" t="s">
        <v>73</v>
      </c>
      <c r="G1784" s="7" t="s">
        <v>74</v>
      </c>
      <c r="H1784" s="7" t="s">
        <v>19</v>
      </c>
      <c r="I1784" s="9">
        <v>0.10000000000000002</v>
      </c>
      <c r="J1784" s="10">
        <v>3500</v>
      </c>
      <c r="K1784" s="11">
        <f t="shared" si="54"/>
        <v>350.00000000000006</v>
      </c>
      <c r="L1784" s="11">
        <f t="shared" si="55"/>
        <v>122.50000000000001</v>
      </c>
      <c r="M1784" s="12">
        <v>0.35</v>
      </c>
      <c r="O1784" s="17"/>
      <c r="P1784" s="15"/>
      <c r="Q1784" s="13"/>
      <c r="R1784" s="14"/>
    </row>
    <row r="1785" spans="1:18" ht="15.75" customHeight="1" x14ac:dyDescent="0.25">
      <c r="A1785" s="1"/>
      <c r="B1785" s="7" t="s">
        <v>14</v>
      </c>
      <c r="C1785" s="7">
        <v>1185732</v>
      </c>
      <c r="D1785" s="8">
        <v>44451</v>
      </c>
      <c r="E1785" s="7" t="s">
        <v>33</v>
      </c>
      <c r="F1785" s="7" t="s">
        <v>73</v>
      </c>
      <c r="G1785" s="7" t="s">
        <v>74</v>
      </c>
      <c r="H1785" s="7" t="s">
        <v>20</v>
      </c>
      <c r="I1785" s="9">
        <v>0.10000000000000002</v>
      </c>
      <c r="J1785" s="10">
        <v>3250</v>
      </c>
      <c r="K1785" s="11">
        <f t="shared" si="54"/>
        <v>325.00000000000006</v>
      </c>
      <c r="L1785" s="11">
        <f t="shared" si="55"/>
        <v>130.00000000000003</v>
      </c>
      <c r="M1785" s="12">
        <v>0.4</v>
      </c>
      <c r="O1785" s="17"/>
      <c r="P1785" s="15"/>
      <c r="Q1785" s="13"/>
      <c r="R1785" s="14"/>
    </row>
    <row r="1786" spans="1:18" ht="15.75" customHeight="1" x14ac:dyDescent="0.25">
      <c r="A1786" s="1"/>
      <c r="B1786" s="7" t="s">
        <v>14</v>
      </c>
      <c r="C1786" s="7">
        <v>1185732</v>
      </c>
      <c r="D1786" s="8">
        <v>44451</v>
      </c>
      <c r="E1786" s="7" t="s">
        <v>33</v>
      </c>
      <c r="F1786" s="7" t="s">
        <v>73</v>
      </c>
      <c r="G1786" s="7" t="s">
        <v>74</v>
      </c>
      <c r="H1786" s="7" t="s">
        <v>21</v>
      </c>
      <c r="I1786" s="9">
        <v>0.2</v>
      </c>
      <c r="J1786" s="10">
        <v>3250</v>
      </c>
      <c r="K1786" s="11">
        <f t="shared" si="54"/>
        <v>650</v>
      </c>
      <c r="L1786" s="11">
        <f t="shared" si="55"/>
        <v>227.49999999999997</v>
      </c>
      <c r="M1786" s="12">
        <v>0.35</v>
      </c>
      <c r="O1786" s="17"/>
      <c r="P1786" s="15"/>
      <c r="Q1786" s="13"/>
      <c r="R1786" s="14"/>
    </row>
    <row r="1787" spans="1:18" ht="15.75" customHeight="1" x14ac:dyDescent="0.25">
      <c r="A1787" s="1"/>
      <c r="B1787" s="7" t="s">
        <v>14</v>
      </c>
      <c r="C1787" s="7">
        <v>1185732</v>
      </c>
      <c r="D1787" s="8">
        <v>44451</v>
      </c>
      <c r="E1787" s="7" t="s">
        <v>33</v>
      </c>
      <c r="F1787" s="7" t="s">
        <v>73</v>
      </c>
      <c r="G1787" s="7" t="s">
        <v>74</v>
      </c>
      <c r="H1787" s="7" t="s">
        <v>22</v>
      </c>
      <c r="I1787" s="9">
        <v>0.25000000000000006</v>
      </c>
      <c r="J1787" s="10">
        <v>4000</v>
      </c>
      <c r="K1787" s="11">
        <f t="shared" si="54"/>
        <v>1000.0000000000002</v>
      </c>
      <c r="L1787" s="11">
        <f t="shared" si="55"/>
        <v>500.00000000000011</v>
      </c>
      <c r="M1787" s="12">
        <v>0.5</v>
      </c>
      <c r="O1787" s="17"/>
      <c r="P1787" s="15"/>
      <c r="Q1787" s="13"/>
      <c r="R1787" s="14"/>
    </row>
    <row r="1788" spans="1:18" ht="15.75" customHeight="1" x14ac:dyDescent="0.25">
      <c r="A1788" s="1"/>
      <c r="B1788" s="7" t="s">
        <v>14</v>
      </c>
      <c r="C1788" s="7">
        <v>1185732</v>
      </c>
      <c r="D1788" s="8">
        <v>44480</v>
      </c>
      <c r="E1788" s="7" t="s">
        <v>33</v>
      </c>
      <c r="F1788" s="7" t="s">
        <v>73</v>
      </c>
      <c r="G1788" s="7" t="s">
        <v>74</v>
      </c>
      <c r="H1788" s="7" t="s">
        <v>17</v>
      </c>
      <c r="I1788" s="9">
        <v>0.3</v>
      </c>
      <c r="J1788" s="10">
        <v>5750</v>
      </c>
      <c r="K1788" s="11">
        <f t="shared" si="54"/>
        <v>1725</v>
      </c>
      <c r="L1788" s="11">
        <f t="shared" si="55"/>
        <v>690</v>
      </c>
      <c r="M1788" s="12">
        <v>0.4</v>
      </c>
      <c r="O1788" s="17"/>
      <c r="P1788" s="15"/>
      <c r="Q1788" s="13"/>
      <c r="R1788" s="14"/>
    </row>
    <row r="1789" spans="1:18" ht="15.75" customHeight="1" x14ac:dyDescent="0.25">
      <c r="A1789" s="1"/>
      <c r="B1789" s="7" t="s">
        <v>14</v>
      </c>
      <c r="C1789" s="7">
        <v>1185732</v>
      </c>
      <c r="D1789" s="8">
        <v>44480</v>
      </c>
      <c r="E1789" s="7" t="s">
        <v>33</v>
      </c>
      <c r="F1789" s="7" t="s">
        <v>73</v>
      </c>
      <c r="G1789" s="7" t="s">
        <v>74</v>
      </c>
      <c r="H1789" s="7" t="s">
        <v>18</v>
      </c>
      <c r="I1789" s="9">
        <v>0.2</v>
      </c>
      <c r="J1789" s="10">
        <v>4000</v>
      </c>
      <c r="K1789" s="11">
        <f t="shared" si="54"/>
        <v>800</v>
      </c>
      <c r="L1789" s="11">
        <f t="shared" si="55"/>
        <v>280</v>
      </c>
      <c r="M1789" s="12">
        <v>0.35</v>
      </c>
      <c r="O1789" s="17"/>
      <c r="P1789" s="15"/>
      <c r="Q1789" s="13"/>
      <c r="R1789" s="14"/>
    </row>
    <row r="1790" spans="1:18" ht="15.75" customHeight="1" x14ac:dyDescent="0.25">
      <c r="A1790" s="1"/>
      <c r="B1790" s="7" t="s">
        <v>14</v>
      </c>
      <c r="C1790" s="7">
        <v>1185732</v>
      </c>
      <c r="D1790" s="8">
        <v>44480</v>
      </c>
      <c r="E1790" s="7" t="s">
        <v>33</v>
      </c>
      <c r="F1790" s="7" t="s">
        <v>73</v>
      </c>
      <c r="G1790" s="7" t="s">
        <v>74</v>
      </c>
      <c r="H1790" s="7" t="s">
        <v>19</v>
      </c>
      <c r="I1790" s="9">
        <v>0.2</v>
      </c>
      <c r="J1790" s="10">
        <v>3000</v>
      </c>
      <c r="K1790" s="11">
        <f t="shared" si="54"/>
        <v>600</v>
      </c>
      <c r="L1790" s="11">
        <f t="shared" si="55"/>
        <v>210</v>
      </c>
      <c r="M1790" s="12">
        <v>0.35</v>
      </c>
      <c r="O1790" s="17"/>
      <c r="P1790" s="15"/>
      <c r="Q1790" s="13"/>
      <c r="R1790" s="14"/>
    </row>
    <row r="1791" spans="1:18" ht="15.75" customHeight="1" x14ac:dyDescent="0.25">
      <c r="A1791" s="1"/>
      <c r="B1791" s="7" t="s">
        <v>14</v>
      </c>
      <c r="C1791" s="7">
        <v>1185732</v>
      </c>
      <c r="D1791" s="8">
        <v>44480</v>
      </c>
      <c r="E1791" s="7" t="s">
        <v>33</v>
      </c>
      <c r="F1791" s="7" t="s">
        <v>73</v>
      </c>
      <c r="G1791" s="7" t="s">
        <v>74</v>
      </c>
      <c r="H1791" s="7" t="s">
        <v>20</v>
      </c>
      <c r="I1791" s="9">
        <v>0.2</v>
      </c>
      <c r="J1791" s="10">
        <v>2750</v>
      </c>
      <c r="K1791" s="11">
        <f t="shared" si="54"/>
        <v>550</v>
      </c>
      <c r="L1791" s="11">
        <f t="shared" si="55"/>
        <v>220</v>
      </c>
      <c r="M1791" s="12">
        <v>0.4</v>
      </c>
      <c r="O1791" s="17"/>
      <c r="P1791" s="15"/>
      <c r="Q1791" s="13"/>
      <c r="R1791" s="14"/>
    </row>
    <row r="1792" spans="1:18" ht="15.75" customHeight="1" x14ac:dyDescent="0.25">
      <c r="A1792" s="1"/>
      <c r="B1792" s="7" t="s">
        <v>14</v>
      </c>
      <c r="C1792" s="7">
        <v>1185732</v>
      </c>
      <c r="D1792" s="8">
        <v>44480</v>
      </c>
      <c r="E1792" s="7" t="s">
        <v>33</v>
      </c>
      <c r="F1792" s="7" t="s">
        <v>73</v>
      </c>
      <c r="G1792" s="7" t="s">
        <v>74</v>
      </c>
      <c r="H1792" s="7" t="s">
        <v>21</v>
      </c>
      <c r="I1792" s="9">
        <v>0.3</v>
      </c>
      <c r="J1792" s="10">
        <v>2750</v>
      </c>
      <c r="K1792" s="11">
        <f t="shared" si="54"/>
        <v>825</v>
      </c>
      <c r="L1792" s="11">
        <f t="shared" si="55"/>
        <v>288.75</v>
      </c>
      <c r="M1792" s="12">
        <v>0.35</v>
      </c>
      <c r="O1792" s="17"/>
      <c r="P1792" s="15"/>
      <c r="Q1792" s="13"/>
      <c r="R1792" s="14"/>
    </row>
    <row r="1793" spans="1:18" ht="15.75" customHeight="1" x14ac:dyDescent="0.25">
      <c r="A1793" s="1"/>
      <c r="B1793" s="7" t="s">
        <v>14</v>
      </c>
      <c r="C1793" s="7">
        <v>1185732</v>
      </c>
      <c r="D1793" s="8">
        <v>44480</v>
      </c>
      <c r="E1793" s="7" t="s">
        <v>33</v>
      </c>
      <c r="F1793" s="7" t="s">
        <v>73</v>
      </c>
      <c r="G1793" s="7" t="s">
        <v>74</v>
      </c>
      <c r="H1793" s="7" t="s">
        <v>22</v>
      </c>
      <c r="I1793" s="9">
        <v>0.34999999999999992</v>
      </c>
      <c r="J1793" s="10">
        <v>4000</v>
      </c>
      <c r="K1793" s="11">
        <f t="shared" si="54"/>
        <v>1399.9999999999998</v>
      </c>
      <c r="L1793" s="11">
        <f t="shared" si="55"/>
        <v>699.99999999999989</v>
      </c>
      <c r="M1793" s="12">
        <v>0.5</v>
      </c>
      <c r="O1793" s="17"/>
      <c r="P1793" s="15"/>
      <c r="Q1793" s="13"/>
      <c r="R1793" s="14"/>
    </row>
    <row r="1794" spans="1:18" ht="15.75" customHeight="1" x14ac:dyDescent="0.25">
      <c r="A1794" s="1"/>
      <c r="B1794" s="7" t="s">
        <v>14</v>
      </c>
      <c r="C1794" s="7">
        <v>1185732</v>
      </c>
      <c r="D1794" s="8">
        <v>44511</v>
      </c>
      <c r="E1794" s="7" t="s">
        <v>33</v>
      </c>
      <c r="F1794" s="7" t="s">
        <v>73</v>
      </c>
      <c r="G1794" s="7" t="s">
        <v>74</v>
      </c>
      <c r="H1794" s="7" t="s">
        <v>17</v>
      </c>
      <c r="I1794" s="9">
        <v>0.30000000000000004</v>
      </c>
      <c r="J1794" s="10">
        <v>5500</v>
      </c>
      <c r="K1794" s="11">
        <f t="shared" si="54"/>
        <v>1650.0000000000002</v>
      </c>
      <c r="L1794" s="11">
        <f t="shared" si="55"/>
        <v>660.00000000000011</v>
      </c>
      <c r="M1794" s="12">
        <v>0.4</v>
      </c>
      <c r="O1794" s="17"/>
      <c r="P1794" s="15"/>
      <c r="Q1794" s="13"/>
      <c r="R1794" s="14"/>
    </row>
    <row r="1795" spans="1:18" ht="15.75" customHeight="1" x14ac:dyDescent="0.25">
      <c r="A1795" s="1"/>
      <c r="B1795" s="7" t="s">
        <v>14</v>
      </c>
      <c r="C1795" s="7">
        <v>1185732</v>
      </c>
      <c r="D1795" s="8">
        <v>44511</v>
      </c>
      <c r="E1795" s="7" t="s">
        <v>33</v>
      </c>
      <c r="F1795" s="7" t="s">
        <v>73</v>
      </c>
      <c r="G1795" s="7" t="s">
        <v>74</v>
      </c>
      <c r="H1795" s="7" t="s">
        <v>18</v>
      </c>
      <c r="I1795" s="9">
        <v>0.20000000000000007</v>
      </c>
      <c r="J1795" s="10">
        <v>4000</v>
      </c>
      <c r="K1795" s="11">
        <f t="shared" si="54"/>
        <v>800.00000000000023</v>
      </c>
      <c r="L1795" s="11">
        <f t="shared" si="55"/>
        <v>280.00000000000006</v>
      </c>
      <c r="M1795" s="12">
        <v>0.35</v>
      </c>
      <c r="O1795" s="17"/>
      <c r="P1795" s="15"/>
      <c r="Q1795" s="13"/>
      <c r="R1795" s="14"/>
    </row>
    <row r="1796" spans="1:18" ht="15.75" customHeight="1" x14ac:dyDescent="0.25">
      <c r="A1796" s="1"/>
      <c r="B1796" s="7" t="s">
        <v>14</v>
      </c>
      <c r="C1796" s="7">
        <v>1185732</v>
      </c>
      <c r="D1796" s="8">
        <v>44511</v>
      </c>
      <c r="E1796" s="7" t="s">
        <v>33</v>
      </c>
      <c r="F1796" s="7" t="s">
        <v>73</v>
      </c>
      <c r="G1796" s="7" t="s">
        <v>74</v>
      </c>
      <c r="H1796" s="7" t="s">
        <v>19</v>
      </c>
      <c r="I1796" s="9">
        <v>0.20000000000000007</v>
      </c>
      <c r="J1796" s="10">
        <v>3450</v>
      </c>
      <c r="K1796" s="11">
        <f t="shared" si="54"/>
        <v>690.00000000000023</v>
      </c>
      <c r="L1796" s="11">
        <f t="shared" si="55"/>
        <v>241.50000000000006</v>
      </c>
      <c r="M1796" s="12">
        <v>0.35</v>
      </c>
      <c r="O1796" s="17"/>
      <c r="P1796" s="15"/>
      <c r="Q1796" s="13"/>
      <c r="R1796" s="14"/>
    </row>
    <row r="1797" spans="1:18" ht="15.75" customHeight="1" x14ac:dyDescent="0.25">
      <c r="A1797" s="1"/>
      <c r="B1797" s="7" t="s">
        <v>14</v>
      </c>
      <c r="C1797" s="7">
        <v>1185732</v>
      </c>
      <c r="D1797" s="8">
        <v>44511</v>
      </c>
      <c r="E1797" s="7" t="s">
        <v>33</v>
      </c>
      <c r="F1797" s="7" t="s">
        <v>73</v>
      </c>
      <c r="G1797" s="7" t="s">
        <v>74</v>
      </c>
      <c r="H1797" s="7" t="s">
        <v>20</v>
      </c>
      <c r="I1797" s="9">
        <v>0.20000000000000007</v>
      </c>
      <c r="J1797" s="10">
        <v>3750</v>
      </c>
      <c r="K1797" s="11">
        <f t="shared" si="54"/>
        <v>750.00000000000023</v>
      </c>
      <c r="L1797" s="11">
        <f t="shared" si="55"/>
        <v>300.00000000000011</v>
      </c>
      <c r="M1797" s="12">
        <v>0.4</v>
      </c>
      <c r="O1797" s="17"/>
      <c r="P1797" s="15"/>
      <c r="Q1797" s="13"/>
      <c r="R1797" s="14"/>
    </row>
    <row r="1798" spans="1:18" ht="15.75" customHeight="1" x14ac:dyDescent="0.25">
      <c r="A1798" s="1"/>
      <c r="B1798" s="7" t="s">
        <v>14</v>
      </c>
      <c r="C1798" s="7">
        <v>1185732</v>
      </c>
      <c r="D1798" s="8">
        <v>44511</v>
      </c>
      <c r="E1798" s="7" t="s">
        <v>33</v>
      </c>
      <c r="F1798" s="7" t="s">
        <v>73</v>
      </c>
      <c r="G1798" s="7" t="s">
        <v>74</v>
      </c>
      <c r="H1798" s="7" t="s">
        <v>21</v>
      </c>
      <c r="I1798" s="9">
        <v>0.39999999999999997</v>
      </c>
      <c r="J1798" s="10">
        <v>3500</v>
      </c>
      <c r="K1798" s="11">
        <f t="shared" ref="K1798:K1861" si="56">I1798*J1798</f>
        <v>1399.9999999999998</v>
      </c>
      <c r="L1798" s="11">
        <f t="shared" ref="L1798:L1861" si="57">K1798*M1798</f>
        <v>489.99999999999989</v>
      </c>
      <c r="M1798" s="12">
        <v>0.35</v>
      </c>
      <c r="O1798" s="17"/>
      <c r="P1798" s="15"/>
      <c r="Q1798" s="13"/>
      <c r="R1798" s="14"/>
    </row>
    <row r="1799" spans="1:18" ht="15.75" customHeight="1" x14ac:dyDescent="0.25">
      <c r="A1799" s="1"/>
      <c r="B1799" s="7" t="s">
        <v>14</v>
      </c>
      <c r="C1799" s="7">
        <v>1185732</v>
      </c>
      <c r="D1799" s="8">
        <v>44511</v>
      </c>
      <c r="E1799" s="7" t="s">
        <v>33</v>
      </c>
      <c r="F1799" s="7" t="s">
        <v>73</v>
      </c>
      <c r="G1799" s="7" t="s">
        <v>74</v>
      </c>
      <c r="H1799" s="7" t="s">
        <v>22</v>
      </c>
      <c r="I1799" s="9">
        <v>0.44999999999999984</v>
      </c>
      <c r="J1799" s="10">
        <v>4500</v>
      </c>
      <c r="K1799" s="11">
        <f t="shared" si="56"/>
        <v>2024.9999999999993</v>
      </c>
      <c r="L1799" s="11">
        <f t="shared" si="57"/>
        <v>1012.4999999999997</v>
      </c>
      <c r="M1799" s="12">
        <v>0.5</v>
      </c>
      <c r="O1799" s="17"/>
      <c r="P1799" s="15"/>
      <c r="Q1799" s="13"/>
      <c r="R1799" s="14"/>
    </row>
    <row r="1800" spans="1:18" ht="15.75" customHeight="1" x14ac:dyDescent="0.25">
      <c r="A1800" s="1"/>
      <c r="B1800" s="7" t="s">
        <v>14</v>
      </c>
      <c r="C1800" s="7">
        <v>1185732</v>
      </c>
      <c r="D1800" s="8">
        <v>44540</v>
      </c>
      <c r="E1800" s="7" t="s">
        <v>33</v>
      </c>
      <c r="F1800" s="7" t="s">
        <v>73</v>
      </c>
      <c r="G1800" s="7" t="s">
        <v>74</v>
      </c>
      <c r="H1800" s="7" t="s">
        <v>17</v>
      </c>
      <c r="I1800" s="9">
        <v>0.39999999999999997</v>
      </c>
      <c r="J1800" s="10">
        <v>7000</v>
      </c>
      <c r="K1800" s="11">
        <f t="shared" si="56"/>
        <v>2799.9999999999995</v>
      </c>
      <c r="L1800" s="11">
        <f t="shared" si="57"/>
        <v>1119.9999999999998</v>
      </c>
      <c r="M1800" s="12">
        <v>0.4</v>
      </c>
      <c r="O1800" s="17"/>
      <c r="P1800" s="15"/>
      <c r="Q1800" s="13"/>
      <c r="R1800" s="14"/>
    </row>
    <row r="1801" spans="1:18" ht="15.75" customHeight="1" x14ac:dyDescent="0.25">
      <c r="A1801" s="1"/>
      <c r="B1801" s="7" t="s">
        <v>14</v>
      </c>
      <c r="C1801" s="7">
        <v>1185732</v>
      </c>
      <c r="D1801" s="8">
        <v>44540</v>
      </c>
      <c r="E1801" s="7" t="s">
        <v>33</v>
      </c>
      <c r="F1801" s="7" t="s">
        <v>73</v>
      </c>
      <c r="G1801" s="7" t="s">
        <v>74</v>
      </c>
      <c r="H1801" s="7" t="s">
        <v>18</v>
      </c>
      <c r="I1801" s="9">
        <v>0.30000000000000004</v>
      </c>
      <c r="J1801" s="10">
        <v>5000</v>
      </c>
      <c r="K1801" s="11">
        <f t="shared" si="56"/>
        <v>1500.0000000000002</v>
      </c>
      <c r="L1801" s="11">
        <f t="shared" si="57"/>
        <v>525</v>
      </c>
      <c r="M1801" s="12">
        <v>0.35</v>
      </c>
      <c r="O1801" s="17"/>
      <c r="P1801" s="15"/>
      <c r="Q1801" s="13"/>
      <c r="R1801" s="14"/>
    </row>
    <row r="1802" spans="1:18" ht="15.75" customHeight="1" x14ac:dyDescent="0.25">
      <c r="A1802" s="1"/>
      <c r="B1802" s="7" t="s">
        <v>14</v>
      </c>
      <c r="C1802" s="7">
        <v>1185732</v>
      </c>
      <c r="D1802" s="8">
        <v>44540</v>
      </c>
      <c r="E1802" s="7" t="s">
        <v>33</v>
      </c>
      <c r="F1802" s="7" t="s">
        <v>73</v>
      </c>
      <c r="G1802" s="7" t="s">
        <v>74</v>
      </c>
      <c r="H1802" s="7" t="s">
        <v>19</v>
      </c>
      <c r="I1802" s="9">
        <v>0.30000000000000004</v>
      </c>
      <c r="J1802" s="10">
        <v>4500</v>
      </c>
      <c r="K1802" s="11">
        <f t="shared" si="56"/>
        <v>1350.0000000000002</v>
      </c>
      <c r="L1802" s="11">
        <f t="shared" si="57"/>
        <v>472.50000000000006</v>
      </c>
      <c r="M1802" s="12">
        <v>0.35</v>
      </c>
      <c r="O1802" s="17"/>
      <c r="P1802" s="15"/>
      <c r="Q1802" s="13"/>
      <c r="R1802" s="14"/>
    </row>
    <row r="1803" spans="1:18" ht="15.75" customHeight="1" x14ac:dyDescent="0.25">
      <c r="A1803" s="1"/>
      <c r="B1803" s="7" t="s">
        <v>14</v>
      </c>
      <c r="C1803" s="7">
        <v>1185732</v>
      </c>
      <c r="D1803" s="8">
        <v>44540</v>
      </c>
      <c r="E1803" s="7" t="s">
        <v>33</v>
      </c>
      <c r="F1803" s="7" t="s">
        <v>73</v>
      </c>
      <c r="G1803" s="7" t="s">
        <v>74</v>
      </c>
      <c r="H1803" s="7" t="s">
        <v>20</v>
      </c>
      <c r="I1803" s="9">
        <v>0.30000000000000004</v>
      </c>
      <c r="J1803" s="10">
        <v>4000</v>
      </c>
      <c r="K1803" s="11">
        <f t="shared" si="56"/>
        <v>1200.0000000000002</v>
      </c>
      <c r="L1803" s="11">
        <f t="shared" si="57"/>
        <v>480.00000000000011</v>
      </c>
      <c r="M1803" s="12">
        <v>0.4</v>
      </c>
      <c r="O1803" s="17"/>
      <c r="P1803" s="15"/>
      <c r="Q1803" s="13"/>
      <c r="R1803" s="14"/>
    </row>
    <row r="1804" spans="1:18" ht="15.75" customHeight="1" x14ac:dyDescent="0.25">
      <c r="A1804" s="1"/>
      <c r="B1804" s="7" t="s">
        <v>14</v>
      </c>
      <c r="C1804" s="7">
        <v>1185732</v>
      </c>
      <c r="D1804" s="8">
        <v>44540</v>
      </c>
      <c r="E1804" s="7" t="s">
        <v>33</v>
      </c>
      <c r="F1804" s="7" t="s">
        <v>73</v>
      </c>
      <c r="G1804" s="7" t="s">
        <v>74</v>
      </c>
      <c r="H1804" s="7" t="s">
        <v>21</v>
      </c>
      <c r="I1804" s="9">
        <v>0.39999999999999997</v>
      </c>
      <c r="J1804" s="10">
        <v>4000</v>
      </c>
      <c r="K1804" s="11">
        <f t="shared" si="56"/>
        <v>1599.9999999999998</v>
      </c>
      <c r="L1804" s="11">
        <f t="shared" si="57"/>
        <v>559.99999999999989</v>
      </c>
      <c r="M1804" s="12">
        <v>0.35</v>
      </c>
      <c r="O1804" s="17"/>
      <c r="P1804" s="15"/>
      <c r="Q1804" s="13"/>
      <c r="R1804" s="14"/>
    </row>
    <row r="1805" spans="1:18" ht="15.75" customHeight="1" x14ac:dyDescent="0.25">
      <c r="A1805" s="1"/>
      <c r="B1805" s="7" t="s">
        <v>14</v>
      </c>
      <c r="C1805" s="7">
        <v>1185732</v>
      </c>
      <c r="D1805" s="8">
        <v>44540</v>
      </c>
      <c r="E1805" s="7" t="s">
        <v>33</v>
      </c>
      <c r="F1805" s="7" t="s">
        <v>73</v>
      </c>
      <c r="G1805" s="7" t="s">
        <v>74</v>
      </c>
      <c r="H1805" s="7" t="s">
        <v>22</v>
      </c>
      <c r="I1805" s="9">
        <v>0.44999999999999984</v>
      </c>
      <c r="J1805" s="10">
        <v>5000</v>
      </c>
      <c r="K1805" s="11">
        <f t="shared" si="56"/>
        <v>2249.9999999999991</v>
      </c>
      <c r="L1805" s="11">
        <f t="shared" si="57"/>
        <v>1124.9999999999995</v>
      </c>
      <c r="M1805" s="12">
        <v>0.5</v>
      </c>
      <c r="O1805" s="17"/>
      <c r="P1805" s="15"/>
      <c r="Q1805" s="13"/>
      <c r="R1805" s="14"/>
    </row>
    <row r="1806" spans="1:18" ht="15.75" customHeight="1" x14ac:dyDescent="0.25">
      <c r="A1806" s="1" t="s">
        <v>39</v>
      </c>
      <c r="B1806" s="7" t="s">
        <v>27</v>
      </c>
      <c r="C1806" s="7">
        <v>1128299</v>
      </c>
      <c r="D1806" s="8">
        <v>44220</v>
      </c>
      <c r="E1806" s="7" t="s">
        <v>28</v>
      </c>
      <c r="F1806" s="7" t="s">
        <v>75</v>
      </c>
      <c r="G1806" s="7" t="s">
        <v>76</v>
      </c>
      <c r="H1806" s="7" t="s">
        <v>17</v>
      </c>
      <c r="I1806" s="9">
        <v>0.30000000000000004</v>
      </c>
      <c r="J1806" s="10">
        <v>3500</v>
      </c>
      <c r="K1806" s="11">
        <f t="shared" si="56"/>
        <v>1050.0000000000002</v>
      </c>
      <c r="L1806" s="11">
        <f t="shared" si="57"/>
        <v>367.50000000000006</v>
      </c>
      <c r="M1806" s="12">
        <v>0.35</v>
      </c>
      <c r="O1806" s="17"/>
      <c r="P1806" s="15"/>
      <c r="Q1806" s="13"/>
      <c r="R1806" s="14"/>
    </row>
    <row r="1807" spans="1:18" ht="15.75" customHeight="1" x14ac:dyDescent="0.25">
      <c r="A1807" s="1"/>
      <c r="B1807" s="7" t="s">
        <v>27</v>
      </c>
      <c r="C1807" s="7">
        <v>1128299</v>
      </c>
      <c r="D1807" s="8">
        <v>44220</v>
      </c>
      <c r="E1807" s="7" t="s">
        <v>28</v>
      </c>
      <c r="F1807" s="7" t="s">
        <v>75</v>
      </c>
      <c r="G1807" s="7" t="s">
        <v>76</v>
      </c>
      <c r="H1807" s="7" t="s">
        <v>18</v>
      </c>
      <c r="I1807" s="9">
        <v>0.4</v>
      </c>
      <c r="J1807" s="10">
        <v>3500</v>
      </c>
      <c r="K1807" s="11">
        <f t="shared" si="56"/>
        <v>1400</v>
      </c>
      <c r="L1807" s="11">
        <f t="shared" si="57"/>
        <v>489.99999999999994</v>
      </c>
      <c r="M1807" s="12">
        <v>0.35</v>
      </c>
      <c r="O1807" s="17"/>
      <c r="P1807" s="15"/>
      <c r="Q1807" s="13"/>
      <c r="R1807" s="14"/>
    </row>
    <row r="1808" spans="1:18" ht="15.75" customHeight="1" x14ac:dyDescent="0.25">
      <c r="A1808" s="1"/>
      <c r="B1808" s="7" t="s">
        <v>27</v>
      </c>
      <c r="C1808" s="7">
        <v>1128299</v>
      </c>
      <c r="D1808" s="8">
        <v>44220</v>
      </c>
      <c r="E1808" s="7" t="s">
        <v>28</v>
      </c>
      <c r="F1808" s="7" t="s">
        <v>75</v>
      </c>
      <c r="G1808" s="7" t="s">
        <v>76</v>
      </c>
      <c r="H1808" s="7" t="s">
        <v>19</v>
      </c>
      <c r="I1808" s="9">
        <v>0.4</v>
      </c>
      <c r="J1808" s="10">
        <v>3500</v>
      </c>
      <c r="K1808" s="11">
        <f t="shared" si="56"/>
        <v>1400</v>
      </c>
      <c r="L1808" s="11">
        <f t="shared" si="57"/>
        <v>489.99999999999994</v>
      </c>
      <c r="M1808" s="12">
        <v>0.35</v>
      </c>
      <c r="O1808" s="17"/>
      <c r="P1808" s="15"/>
      <c r="Q1808" s="13"/>
      <c r="R1808" s="14"/>
    </row>
    <row r="1809" spans="1:18" ht="15.75" customHeight="1" x14ac:dyDescent="0.25">
      <c r="A1809" s="1"/>
      <c r="B1809" s="7" t="s">
        <v>27</v>
      </c>
      <c r="C1809" s="7">
        <v>1128299</v>
      </c>
      <c r="D1809" s="8">
        <v>44220</v>
      </c>
      <c r="E1809" s="7" t="s">
        <v>28</v>
      </c>
      <c r="F1809" s="7" t="s">
        <v>75</v>
      </c>
      <c r="G1809" s="7" t="s">
        <v>76</v>
      </c>
      <c r="H1809" s="7" t="s">
        <v>20</v>
      </c>
      <c r="I1809" s="9">
        <v>0.4</v>
      </c>
      <c r="J1809" s="10">
        <v>2000</v>
      </c>
      <c r="K1809" s="11">
        <f t="shared" si="56"/>
        <v>800</v>
      </c>
      <c r="L1809" s="11">
        <f t="shared" si="57"/>
        <v>280</v>
      </c>
      <c r="M1809" s="12">
        <v>0.35</v>
      </c>
      <c r="O1809" s="17"/>
      <c r="P1809" s="15"/>
      <c r="Q1809" s="13"/>
      <c r="R1809" s="14"/>
    </row>
    <row r="1810" spans="1:18" ht="15.75" customHeight="1" x14ac:dyDescent="0.25">
      <c r="A1810" s="1"/>
      <c r="B1810" s="7" t="s">
        <v>27</v>
      </c>
      <c r="C1810" s="7">
        <v>1128299</v>
      </c>
      <c r="D1810" s="8">
        <v>44220</v>
      </c>
      <c r="E1810" s="7" t="s">
        <v>28</v>
      </c>
      <c r="F1810" s="7" t="s">
        <v>75</v>
      </c>
      <c r="G1810" s="7" t="s">
        <v>76</v>
      </c>
      <c r="H1810" s="7" t="s">
        <v>21</v>
      </c>
      <c r="I1810" s="9">
        <v>0.45000000000000007</v>
      </c>
      <c r="J1810" s="10">
        <v>1500</v>
      </c>
      <c r="K1810" s="11">
        <f t="shared" si="56"/>
        <v>675.00000000000011</v>
      </c>
      <c r="L1810" s="11">
        <f t="shared" si="57"/>
        <v>270.00000000000006</v>
      </c>
      <c r="M1810" s="12">
        <v>0.4</v>
      </c>
      <c r="O1810" s="17"/>
      <c r="P1810" s="15"/>
      <c r="Q1810" s="13"/>
      <c r="R1810" s="14"/>
    </row>
    <row r="1811" spans="1:18" ht="15.75" customHeight="1" x14ac:dyDescent="0.25">
      <c r="A1811" s="1"/>
      <c r="B1811" s="7" t="s">
        <v>27</v>
      </c>
      <c r="C1811" s="7">
        <v>1128299</v>
      </c>
      <c r="D1811" s="8">
        <v>44220</v>
      </c>
      <c r="E1811" s="7" t="s">
        <v>28</v>
      </c>
      <c r="F1811" s="7" t="s">
        <v>75</v>
      </c>
      <c r="G1811" s="7" t="s">
        <v>76</v>
      </c>
      <c r="H1811" s="7" t="s">
        <v>22</v>
      </c>
      <c r="I1811" s="9">
        <v>0.4</v>
      </c>
      <c r="J1811" s="10">
        <v>4000</v>
      </c>
      <c r="K1811" s="11">
        <f t="shared" si="56"/>
        <v>1600</v>
      </c>
      <c r="L1811" s="11">
        <f t="shared" si="57"/>
        <v>480</v>
      </c>
      <c r="M1811" s="12">
        <v>0.3</v>
      </c>
      <c r="O1811" s="17"/>
      <c r="P1811" s="15"/>
      <c r="Q1811" s="13"/>
      <c r="R1811" s="14"/>
    </row>
    <row r="1812" spans="1:18" ht="15.75" customHeight="1" x14ac:dyDescent="0.25">
      <c r="A1812" s="1"/>
      <c r="B1812" s="7" t="s">
        <v>27</v>
      </c>
      <c r="C1812" s="7">
        <v>1128299</v>
      </c>
      <c r="D1812" s="8">
        <v>44251</v>
      </c>
      <c r="E1812" s="7" t="s">
        <v>28</v>
      </c>
      <c r="F1812" s="7" t="s">
        <v>75</v>
      </c>
      <c r="G1812" s="7" t="s">
        <v>76</v>
      </c>
      <c r="H1812" s="7" t="s">
        <v>17</v>
      </c>
      <c r="I1812" s="9">
        <v>0.30000000000000004</v>
      </c>
      <c r="J1812" s="10">
        <v>4500</v>
      </c>
      <c r="K1812" s="11">
        <f t="shared" si="56"/>
        <v>1350.0000000000002</v>
      </c>
      <c r="L1812" s="11">
        <f t="shared" si="57"/>
        <v>472.50000000000006</v>
      </c>
      <c r="M1812" s="12">
        <v>0.35</v>
      </c>
      <c r="O1812" s="17"/>
      <c r="P1812" s="15"/>
      <c r="Q1812" s="13"/>
      <c r="R1812" s="14"/>
    </row>
    <row r="1813" spans="1:18" ht="15.75" customHeight="1" x14ac:dyDescent="0.25">
      <c r="A1813" s="1"/>
      <c r="B1813" s="7" t="s">
        <v>27</v>
      </c>
      <c r="C1813" s="7">
        <v>1128299</v>
      </c>
      <c r="D1813" s="8">
        <v>44251</v>
      </c>
      <c r="E1813" s="7" t="s">
        <v>28</v>
      </c>
      <c r="F1813" s="7" t="s">
        <v>75</v>
      </c>
      <c r="G1813" s="7" t="s">
        <v>76</v>
      </c>
      <c r="H1813" s="7" t="s">
        <v>18</v>
      </c>
      <c r="I1813" s="9">
        <v>0.4</v>
      </c>
      <c r="J1813" s="10">
        <v>3500</v>
      </c>
      <c r="K1813" s="11">
        <f t="shared" si="56"/>
        <v>1400</v>
      </c>
      <c r="L1813" s="11">
        <f t="shared" si="57"/>
        <v>489.99999999999994</v>
      </c>
      <c r="M1813" s="12">
        <v>0.35</v>
      </c>
      <c r="O1813" s="17"/>
      <c r="P1813" s="15"/>
      <c r="Q1813" s="13"/>
      <c r="R1813" s="14"/>
    </row>
    <row r="1814" spans="1:18" ht="15.75" customHeight="1" x14ac:dyDescent="0.25">
      <c r="A1814" s="1"/>
      <c r="B1814" s="7" t="s">
        <v>27</v>
      </c>
      <c r="C1814" s="7">
        <v>1128299</v>
      </c>
      <c r="D1814" s="8">
        <v>44251</v>
      </c>
      <c r="E1814" s="7" t="s">
        <v>28</v>
      </c>
      <c r="F1814" s="7" t="s">
        <v>75</v>
      </c>
      <c r="G1814" s="7" t="s">
        <v>76</v>
      </c>
      <c r="H1814" s="7" t="s">
        <v>19</v>
      </c>
      <c r="I1814" s="9">
        <v>0.4</v>
      </c>
      <c r="J1814" s="10">
        <v>3500</v>
      </c>
      <c r="K1814" s="11">
        <f t="shared" si="56"/>
        <v>1400</v>
      </c>
      <c r="L1814" s="11">
        <f t="shared" si="57"/>
        <v>489.99999999999994</v>
      </c>
      <c r="M1814" s="12">
        <v>0.35</v>
      </c>
      <c r="O1814" s="17"/>
      <c r="P1814" s="15"/>
      <c r="Q1814" s="13"/>
      <c r="R1814" s="14"/>
    </row>
    <row r="1815" spans="1:18" ht="15.75" customHeight="1" x14ac:dyDescent="0.25">
      <c r="A1815" s="1"/>
      <c r="B1815" s="7" t="s">
        <v>27</v>
      </c>
      <c r="C1815" s="7">
        <v>1128299</v>
      </c>
      <c r="D1815" s="8">
        <v>44251</v>
      </c>
      <c r="E1815" s="7" t="s">
        <v>28</v>
      </c>
      <c r="F1815" s="7" t="s">
        <v>75</v>
      </c>
      <c r="G1815" s="7" t="s">
        <v>76</v>
      </c>
      <c r="H1815" s="7" t="s">
        <v>20</v>
      </c>
      <c r="I1815" s="9">
        <v>0.4</v>
      </c>
      <c r="J1815" s="10">
        <v>2000</v>
      </c>
      <c r="K1815" s="11">
        <f t="shared" si="56"/>
        <v>800</v>
      </c>
      <c r="L1815" s="11">
        <f t="shared" si="57"/>
        <v>280</v>
      </c>
      <c r="M1815" s="12">
        <v>0.35</v>
      </c>
      <c r="O1815" s="17"/>
      <c r="P1815" s="15"/>
      <c r="Q1815" s="13"/>
      <c r="R1815" s="14"/>
    </row>
    <row r="1816" spans="1:18" ht="15.75" customHeight="1" x14ac:dyDescent="0.25">
      <c r="A1816" s="1"/>
      <c r="B1816" s="7" t="s">
        <v>27</v>
      </c>
      <c r="C1816" s="7">
        <v>1128299</v>
      </c>
      <c r="D1816" s="8">
        <v>44251</v>
      </c>
      <c r="E1816" s="7" t="s">
        <v>28</v>
      </c>
      <c r="F1816" s="7" t="s">
        <v>75</v>
      </c>
      <c r="G1816" s="7" t="s">
        <v>76</v>
      </c>
      <c r="H1816" s="7" t="s">
        <v>21</v>
      </c>
      <c r="I1816" s="9">
        <v>0.45000000000000007</v>
      </c>
      <c r="J1816" s="10">
        <v>1250</v>
      </c>
      <c r="K1816" s="11">
        <f t="shared" si="56"/>
        <v>562.50000000000011</v>
      </c>
      <c r="L1816" s="11">
        <f t="shared" si="57"/>
        <v>225.00000000000006</v>
      </c>
      <c r="M1816" s="12">
        <v>0.4</v>
      </c>
      <c r="O1816" s="17"/>
      <c r="P1816" s="15"/>
      <c r="Q1816" s="13"/>
      <c r="R1816" s="14"/>
    </row>
    <row r="1817" spans="1:18" ht="15.75" customHeight="1" x14ac:dyDescent="0.25">
      <c r="A1817" s="1"/>
      <c r="B1817" s="7" t="s">
        <v>27</v>
      </c>
      <c r="C1817" s="7">
        <v>1128299</v>
      </c>
      <c r="D1817" s="8">
        <v>44251</v>
      </c>
      <c r="E1817" s="7" t="s">
        <v>28</v>
      </c>
      <c r="F1817" s="7" t="s">
        <v>75</v>
      </c>
      <c r="G1817" s="7" t="s">
        <v>76</v>
      </c>
      <c r="H1817" s="7" t="s">
        <v>22</v>
      </c>
      <c r="I1817" s="9">
        <v>0.4</v>
      </c>
      <c r="J1817" s="10">
        <v>3250</v>
      </c>
      <c r="K1817" s="11">
        <f t="shared" si="56"/>
        <v>1300</v>
      </c>
      <c r="L1817" s="11">
        <f t="shared" si="57"/>
        <v>390</v>
      </c>
      <c r="M1817" s="12">
        <v>0.3</v>
      </c>
      <c r="O1817" s="17"/>
      <c r="P1817" s="15"/>
      <c r="Q1817" s="13"/>
      <c r="R1817" s="14"/>
    </row>
    <row r="1818" spans="1:18" ht="15.75" customHeight="1" x14ac:dyDescent="0.25">
      <c r="A1818" s="1"/>
      <c r="B1818" s="7" t="s">
        <v>27</v>
      </c>
      <c r="C1818" s="7">
        <v>1128299</v>
      </c>
      <c r="D1818" s="8">
        <v>44278</v>
      </c>
      <c r="E1818" s="7" t="s">
        <v>28</v>
      </c>
      <c r="F1818" s="7" t="s">
        <v>75</v>
      </c>
      <c r="G1818" s="7" t="s">
        <v>76</v>
      </c>
      <c r="H1818" s="7" t="s">
        <v>17</v>
      </c>
      <c r="I1818" s="9">
        <v>0.4</v>
      </c>
      <c r="J1818" s="10">
        <v>4750</v>
      </c>
      <c r="K1818" s="11">
        <f t="shared" si="56"/>
        <v>1900</v>
      </c>
      <c r="L1818" s="11">
        <f t="shared" si="57"/>
        <v>665</v>
      </c>
      <c r="M1818" s="12">
        <v>0.35</v>
      </c>
      <c r="O1818" s="17"/>
      <c r="P1818" s="15"/>
      <c r="Q1818" s="13"/>
      <c r="R1818" s="14"/>
    </row>
    <row r="1819" spans="1:18" ht="15.75" customHeight="1" x14ac:dyDescent="0.25">
      <c r="A1819" s="1"/>
      <c r="B1819" s="7" t="s">
        <v>27</v>
      </c>
      <c r="C1819" s="7">
        <v>1128299</v>
      </c>
      <c r="D1819" s="8">
        <v>44278</v>
      </c>
      <c r="E1819" s="7" t="s">
        <v>28</v>
      </c>
      <c r="F1819" s="7" t="s">
        <v>75</v>
      </c>
      <c r="G1819" s="7" t="s">
        <v>76</v>
      </c>
      <c r="H1819" s="7" t="s">
        <v>18</v>
      </c>
      <c r="I1819" s="9">
        <v>0.5</v>
      </c>
      <c r="J1819" s="10">
        <v>3250</v>
      </c>
      <c r="K1819" s="11">
        <f t="shared" si="56"/>
        <v>1625</v>
      </c>
      <c r="L1819" s="11">
        <f t="shared" si="57"/>
        <v>568.75</v>
      </c>
      <c r="M1819" s="12">
        <v>0.35</v>
      </c>
      <c r="O1819" s="17"/>
      <c r="P1819" s="15"/>
      <c r="Q1819" s="13"/>
      <c r="R1819" s="14"/>
    </row>
    <row r="1820" spans="1:18" ht="15.75" customHeight="1" x14ac:dyDescent="0.25">
      <c r="A1820" s="1"/>
      <c r="B1820" s="7" t="s">
        <v>27</v>
      </c>
      <c r="C1820" s="7">
        <v>1128299</v>
      </c>
      <c r="D1820" s="8">
        <v>44278</v>
      </c>
      <c r="E1820" s="7" t="s">
        <v>28</v>
      </c>
      <c r="F1820" s="7" t="s">
        <v>75</v>
      </c>
      <c r="G1820" s="7" t="s">
        <v>76</v>
      </c>
      <c r="H1820" s="7" t="s">
        <v>19</v>
      </c>
      <c r="I1820" s="9">
        <v>0.54999999999999993</v>
      </c>
      <c r="J1820" s="10">
        <v>3500</v>
      </c>
      <c r="K1820" s="11">
        <f t="shared" si="56"/>
        <v>1924.9999999999998</v>
      </c>
      <c r="L1820" s="11">
        <f t="shared" si="57"/>
        <v>673.74999999999989</v>
      </c>
      <c r="M1820" s="12">
        <v>0.35</v>
      </c>
      <c r="O1820" s="17"/>
      <c r="P1820" s="15"/>
      <c r="Q1820" s="13"/>
      <c r="R1820" s="14"/>
    </row>
    <row r="1821" spans="1:18" ht="15.75" customHeight="1" x14ac:dyDescent="0.25">
      <c r="A1821" s="1"/>
      <c r="B1821" s="7" t="s">
        <v>27</v>
      </c>
      <c r="C1821" s="7">
        <v>1128299</v>
      </c>
      <c r="D1821" s="8">
        <v>44278</v>
      </c>
      <c r="E1821" s="7" t="s">
        <v>28</v>
      </c>
      <c r="F1821" s="7" t="s">
        <v>75</v>
      </c>
      <c r="G1821" s="7" t="s">
        <v>76</v>
      </c>
      <c r="H1821" s="7" t="s">
        <v>20</v>
      </c>
      <c r="I1821" s="9">
        <v>0.5</v>
      </c>
      <c r="J1821" s="10">
        <v>2500</v>
      </c>
      <c r="K1821" s="11">
        <f t="shared" si="56"/>
        <v>1250</v>
      </c>
      <c r="L1821" s="11">
        <f t="shared" si="57"/>
        <v>437.5</v>
      </c>
      <c r="M1821" s="12">
        <v>0.35</v>
      </c>
      <c r="O1821" s="17"/>
      <c r="P1821" s="15"/>
      <c r="Q1821" s="13"/>
      <c r="R1821" s="14"/>
    </row>
    <row r="1822" spans="1:18" ht="15.75" customHeight="1" x14ac:dyDescent="0.25">
      <c r="A1822" s="1"/>
      <c r="B1822" s="7" t="s">
        <v>27</v>
      </c>
      <c r="C1822" s="7">
        <v>1128299</v>
      </c>
      <c r="D1822" s="8">
        <v>44278</v>
      </c>
      <c r="E1822" s="7" t="s">
        <v>28</v>
      </c>
      <c r="F1822" s="7" t="s">
        <v>75</v>
      </c>
      <c r="G1822" s="7" t="s">
        <v>76</v>
      </c>
      <c r="H1822" s="7" t="s">
        <v>21</v>
      </c>
      <c r="I1822" s="9">
        <v>0.55000000000000004</v>
      </c>
      <c r="J1822" s="10">
        <v>1000</v>
      </c>
      <c r="K1822" s="11">
        <f t="shared" si="56"/>
        <v>550</v>
      </c>
      <c r="L1822" s="11">
        <f t="shared" si="57"/>
        <v>220</v>
      </c>
      <c r="M1822" s="12">
        <v>0.4</v>
      </c>
      <c r="O1822" s="17"/>
      <c r="P1822" s="15"/>
      <c r="Q1822" s="13"/>
      <c r="R1822" s="14"/>
    </row>
    <row r="1823" spans="1:18" ht="15.75" customHeight="1" x14ac:dyDescent="0.25">
      <c r="A1823" s="1"/>
      <c r="B1823" s="7" t="s">
        <v>27</v>
      </c>
      <c r="C1823" s="7">
        <v>1128299</v>
      </c>
      <c r="D1823" s="8">
        <v>44278</v>
      </c>
      <c r="E1823" s="7" t="s">
        <v>28</v>
      </c>
      <c r="F1823" s="7" t="s">
        <v>75</v>
      </c>
      <c r="G1823" s="7" t="s">
        <v>76</v>
      </c>
      <c r="H1823" s="7" t="s">
        <v>22</v>
      </c>
      <c r="I1823" s="9">
        <v>0.5</v>
      </c>
      <c r="J1823" s="10">
        <v>3000</v>
      </c>
      <c r="K1823" s="11">
        <f t="shared" si="56"/>
        <v>1500</v>
      </c>
      <c r="L1823" s="11">
        <f t="shared" si="57"/>
        <v>450</v>
      </c>
      <c r="M1823" s="12">
        <v>0.3</v>
      </c>
      <c r="O1823" s="17"/>
      <c r="P1823" s="15"/>
      <c r="Q1823" s="13"/>
      <c r="R1823" s="14"/>
    </row>
    <row r="1824" spans="1:18" ht="15.75" customHeight="1" x14ac:dyDescent="0.25">
      <c r="A1824" s="1"/>
      <c r="B1824" s="7" t="s">
        <v>27</v>
      </c>
      <c r="C1824" s="7">
        <v>1128299</v>
      </c>
      <c r="D1824" s="8">
        <v>44310</v>
      </c>
      <c r="E1824" s="7" t="s">
        <v>28</v>
      </c>
      <c r="F1824" s="7" t="s">
        <v>75</v>
      </c>
      <c r="G1824" s="7" t="s">
        <v>76</v>
      </c>
      <c r="H1824" s="7" t="s">
        <v>17</v>
      </c>
      <c r="I1824" s="9">
        <v>0.55000000000000004</v>
      </c>
      <c r="J1824" s="10">
        <v>4750</v>
      </c>
      <c r="K1824" s="11">
        <f t="shared" si="56"/>
        <v>2612.5</v>
      </c>
      <c r="L1824" s="11">
        <f t="shared" si="57"/>
        <v>914.37499999999989</v>
      </c>
      <c r="M1824" s="12">
        <v>0.35</v>
      </c>
      <c r="O1824" s="17"/>
      <c r="P1824" s="15"/>
      <c r="Q1824" s="13"/>
      <c r="R1824" s="14"/>
    </row>
    <row r="1825" spans="1:18" ht="15.75" customHeight="1" x14ac:dyDescent="0.25">
      <c r="A1825" s="1"/>
      <c r="B1825" s="7" t="s">
        <v>27</v>
      </c>
      <c r="C1825" s="7">
        <v>1128299</v>
      </c>
      <c r="D1825" s="8">
        <v>44310</v>
      </c>
      <c r="E1825" s="7" t="s">
        <v>28</v>
      </c>
      <c r="F1825" s="7" t="s">
        <v>75</v>
      </c>
      <c r="G1825" s="7" t="s">
        <v>76</v>
      </c>
      <c r="H1825" s="7" t="s">
        <v>18</v>
      </c>
      <c r="I1825" s="9">
        <v>0.60000000000000009</v>
      </c>
      <c r="J1825" s="10">
        <v>2750</v>
      </c>
      <c r="K1825" s="11">
        <f t="shared" si="56"/>
        <v>1650.0000000000002</v>
      </c>
      <c r="L1825" s="11">
        <f t="shared" si="57"/>
        <v>577.5</v>
      </c>
      <c r="M1825" s="12">
        <v>0.35</v>
      </c>
      <c r="O1825" s="17"/>
      <c r="P1825" s="15"/>
      <c r="Q1825" s="13"/>
      <c r="R1825" s="14"/>
    </row>
    <row r="1826" spans="1:18" ht="15.75" customHeight="1" x14ac:dyDescent="0.25">
      <c r="A1826" s="1"/>
      <c r="B1826" s="7" t="s">
        <v>27</v>
      </c>
      <c r="C1826" s="7">
        <v>1128299</v>
      </c>
      <c r="D1826" s="8">
        <v>44310</v>
      </c>
      <c r="E1826" s="7" t="s">
        <v>28</v>
      </c>
      <c r="F1826" s="7" t="s">
        <v>75</v>
      </c>
      <c r="G1826" s="7" t="s">
        <v>76</v>
      </c>
      <c r="H1826" s="7" t="s">
        <v>19</v>
      </c>
      <c r="I1826" s="9">
        <v>0.60000000000000009</v>
      </c>
      <c r="J1826" s="10">
        <v>3250</v>
      </c>
      <c r="K1826" s="11">
        <f t="shared" si="56"/>
        <v>1950.0000000000002</v>
      </c>
      <c r="L1826" s="11">
        <f t="shared" si="57"/>
        <v>682.5</v>
      </c>
      <c r="M1826" s="12">
        <v>0.35</v>
      </c>
      <c r="O1826" s="17"/>
      <c r="P1826" s="15"/>
      <c r="Q1826" s="13"/>
      <c r="R1826" s="14"/>
    </row>
    <row r="1827" spans="1:18" ht="15.75" customHeight="1" x14ac:dyDescent="0.25">
      <c r="A1827" s="1"/>
      <c r="B1827" s="7" t="s">
        <v>27</v>
      </c>
      <c r="C1827" s="7">
        <v>1128299</v>
      </c>
      <c r="D1827" s="8">
        <v>44310</v>
      </c>
      <c r="E1827" s="7" t="s">
        <v>28</v>
      </c>
      <c r="F1827" s="7" t="s">
        <v>75</v>
      </c>
      <c r="G1827" s="7" t="s">
        <v>76</v>
      </c>
      <c r="H1827" s="7" t="s">
        <v>20</v>
      </c>
      <c r="I1827" s="9">
        <v>0.45000000000000007</v>
      </c>
      <c r="J1827" s="10">
        <v>2250</v>
      </c>
      <c r="K1827" s="11">
        <f t="shared" si="56"/>
        <v>1012.5000000000001</v>
      </c>
      <c r="L1827" s="11">
        <f t="shared" si="57"/>
        <v>354.375</v>
      </c>
      <c r="M1827" s="12">
        <v>0.35</v>
      </c>
      <c r="O1827" s="17"/>
      <c r="P1827" s="15"/>
      <c r="Q1827" s="13"/>
      <c r="R1827" s="14"/>
    </row>
    <row r="1828" spans="1:18" ht="15.75" customHeight="1" x14ac:dyDescent="0.25">
      <c r="A1828" s="1"/>
      <c r="B1828" s="7" t="s">
        <v>27</v>
      </c>
      <c r="C1828" s="7">
        <v>1128299</v>
      </c>
      <c r="D1828" s="8">
        <v>44310</v>
      </c>
      <c r="E1828" s="7" t="s">
        <v>28</v>
      </c>
      <c r="F1828" s="7" t="s">
        <v>75</v>
      </c>
      <c r="G1828" s="7" t="s">
        <v>76</v>
      </c>
      <c r="H1828" s="7" t="s">
        <v>21</v>
      </c>
      <c r="I1828" s="9">
        <v>0.50000000000000011</v>
      </c>
      <c r="J1828" s="10">
        <v>1250</v>
      </c>
      <c r="K1828" s="11">
        <f t="shared" si="56"/>
        <v>625.00000000000011</v>
      </c>
      <c r="L1828" s="11">
        <f t="shared" si="57"/>
        <v>250.00000000000006</v>
      </c>
      <c r="M1828" s="12">
        <v>0.4</v>
      </c>
      <c r="O1828" s="17"/>
      <c r="P1828" s="15"/>
      <c r="Q1828" s="13"/>
      <c r="R1828" s="14"/>
    </row>
    <row r="1829" spans="1:18" ht="15.75" customHeight="1" x14ac:dyDescent="0.25">
      <c r="A1829" s="1"/>
      <c r="B1829" s="7" t="s">
        <v>27</v>
      </c>
      <c r="C1829" s="7">
        <v>1128299</v>
      </c>
      <c r="D1829" s="8">
        <v>44310</v>
      </c>
      <c r="E1829" s="7" t="s">
        <v>28</v>
      </c>
      <c r="F1829" s="7" t="s">
        <v>75</v>
      </c>
      <c r="G1829" s="7" t="s">
        <v>76</v>
      </c>
      <c r="H1829" s="7" t="s">
        <v>22</v>
      </c>
      <c r="I1829" s="9">
        <v>0.65000000000000013</v>
      </c>
      <c r="J1829" s="10">
        <v>3000</v>
      </c>
      <c r="K1829" s="11">
        <f t="shared" si="56"/>
        <v>1950.0000000000005</v>
      </c>
      <c r="L1829" s="11">
        <f t="shared" si="57"/>
        <v>585.00000000000011</v>
      </c>
      <c r="M1829" s="12">
        <v>0.3</v>
      </c>
      <c r="O1829" s="17"/>
      <c r="P1829" s="15"/>
      <c r="Q1829" s="13"/>
      <c r="R1829" s="14"/>
    </row>
    <row r="1830" spans="1:18" ht="15.75" customHeight="1" x14ac:dyDescent="0.25">
      <c r="A1830" s="1"/>
      <c r="B1830" s="7" t="s">
        <v>27</v>
      </c>
      <c r="C1830" s="7">
        <v>1128299</v>
      </c>
      <c r="D1830" s="8">
        <v>44341</v>
      </c>
      <c r="E1830" s="7" t="s">
        <v>28</v>
      </c>
      <c r="F1830" s="7" t="s">
        <v>75</v>
      </c>
      <c r="G1830" s="7" t="s">
        <v>76</v>
      </c>
      <c r="H1830" s="7" t="s">
        <v>17</v>
      </c>
      <c r="I1830" s="9">
        <v>0.5</v>
      </c>
      <c r="J1830" s="10">
        <v>5000</v>
      </c>
      <c r="K1830" s="11">
        <f t="shared" si="56"/>
        <v>2500</v>
      </c>
      <c r="L1830" s="11">
        <f t="shared" si="57"/>
        <v>875</v>
      </c>
      <c r="M1830" s="12">
        <v>0.35</v>
      </c>
      <c r="O1830" s="17"/>
      <c r="P1830" s="15"/>
      <c r="Q1830" s="13"/>
      <c r="R1830" s="14"/>
    </row>
    <row r="1831" spans="1:18" ht="15.75" customHeight="1" x14ac:dyDescent="0.25">
      <c r="A1831" s="1"/>
      <c r="B1831" s="7" t="s">
        <v>27</v>
      </c>
      <c r="C1831" s="7">
        <v>1128299</v>
      </c>
      <c r="D1831" s="8">
        <v>44341</v>
      </c>
      <c r="E1831" s="7" t="s">
        <v>28</v>
      </c>
      <c r="F1831" s="7" t="s">
        <v>75</v>
      </c>
      <c r="G1831" s="7" t="s">
        <v>76</v>
      </c>
      <c r="H1831" s="7" t="s">
        <v>18</v>
      </c>
      <c r="I1831" s="9">
        <v>0.55000000000000004</v>
      </c>
      <c r="J1831" s="10">
        <v>3500</v>
      </c>
      <c r="K1831" s="11">
        <f t="shared" si="56"/>
        <v>1925.0000000000002</v>
      </c>
      <c r="L1831" s="11">
        <f t="shared" si="57"/>
        <v>673.75</v>
      </c>
      <c r="M1831" s="12">
        <v>0.35</v>
      </c>
      <c r="O1831" s="17"/>
      <c r="P1831" s="15"/>
      <c r="Q1831" s="13"/>
      <c r="R1831" s="14"/>
    </row>
    <row r="1832" spans="1:18" ht="15.75" customHeight="1" x14ac:dyDescent="0.25">
      <c r="A1832" s="1"/>
      <c r="B1832" s="7" t="s">
        <v>27</v>
      </c>
      <c r="C1832" s="7">
        <v>1128299</v>
      </c>
      <c r="D1832" s="8">
        <v>44341</v>
      </c>
      <c r="E1832" s="7" t="s">
        <v>28</v>
      </c>
      <c r="F1832" s="7" t="s">
        <v>75</v>
      </c>
      <c r="G1832" s="7" t="s">
        <v>76</v>
      </c>
      <c r="H1832" s="7" t="s">
        <v>19</v>
      </c>
      <c r="I1832" s="9">
        <v>0.55000000000000004</v>
      </c>
      <c r="J1832" s="10">
        <v>3500</v>
      </c>
      <c r="K1832" s="11">
        <f t="shared" si="56"/>
        <v>1925.0000000000002</v>
      </c>
      <c r="L1832" s="11">
        <f t="shared" si="57"/>
        <v>673.75</v>
      </c>
      <c r="M1832" s="12">
        <v>0.35</v>
      </c>
      <c r="O1832" s="17"/>
      <c r="P1832" s="15"/>
      <c r="Q1832" s="13"/>
      <c r="R1832" s="14"/>
    </row>
    <row r="1833" spans="1:18" ht="15.75" customHeight="1" x14ac:dyDescent="0.25">
      <c r="A1833" s="1"/>
      <c r="B1833" s="7" t="s">
        <v>27</v>
      </c>
      <c r="C1833" s="7">
        <v>1128299</v>
      </c>
      <c r="D1833" s="8">
        <v>44341</v>
      </c>
      <c r="E1833" s="7" t="s">
        <v>28</v>
      </c>
      <c r="F1833" s="7" t="s">
        <v>75</v>
      </c>
      <c r="G1833" s="7" t="s">
        <v>76</v>
      </c>
      <c r="H1833" s="7" t="s">
        <v>20</v>
      </c>
      <c r="I1833" s="9">
        <v>0.5</v>
      </c>
      <c r="J1833" s="10">
        <v>2750</v>
      </c>
      <c r="K1833" s="11">
        <f t="shared" si="56"/>
        <v>1375</v>
      </c>
      <c r="L1833" s="11">
        <f t="shared" si="57"/>
        <v>481.24999999999994</v>
      </c>
      <c r="M1833" s="12">
        <v>0.35</v>
      </c>
      <c r="O1833" s="17"/>
      <c r="P1833" s="15"/>
      <c r="Q1833" s="13"/>
      <c r="R1833" s="14"/>
    </row>
    <row r="1834" spans="1:18" ht="15.75" customHeight="1" x14ac:dyDescent="0.25">
      <c r="A1834" s="1"/>
      <c r="B1834" s="7" t="s">
        <v>27</v>
      </c>
      <c r="C1834" s="7">
        <v>1128299</v>
      </c>
      <c r="D1834" s="8">
        <v>44341</v>
      </c>
      <c r="E1834" s="7" t="s">
        <v>28</v>
      </c>
      <c r="F1834" s="7" t="s">
        <v>75</v>
      </c>
      <c r="G1834" s="7" t="s">
        <v>76</v>
      </c>
      <c r="H1834" s="7" t="s">
        <v>21</v>
      </c>
      <c r="I1834" s="9">
        <v>0.44999999999999996</v>
      </c>
      <c r="J1834" s="10">
        <v>1750</v>
      </c>
      <c r="K1834" s="11">
        <f t="shared" si="56"/>
        <v>787.49999999999989</v>
      </c>
      <c r="L1834" s="11">
        <f t="shared" si="57"/>
        <v>315</v>
      </c>
      <c r="M1834" s="12">
        <v>0.4</v>
      </c>
      <c r="O1834" s="17"/>
      <c r="P1834" s="15"/>
      <c r="Q1834" s="13"/>
      <c r="R1834" s="14"/>
    </row>
    <row r="1835" spans="1:18" ht="15.75" customHeight="1" x14ac:dyDescent="0.25">
      <c r="A1835" s="1"/>
      <c r="B1835" s="7" t="s">
        <v>27</v>
      </c>
      <c r="C1835" s="7">
        <v>1128299</v>
      </c>
      <c r="D1835" s="8">
        <v>44341</v>
      </c>
      <c r="E1835" s="7" t="s">
        <v>28</v>
      </c>
      <c r="F1835" s="7" t="s">
        <v>75</v>
      </c>
      <c r="G1835" s="7" t="s">
        <v>76</v>
      </c>
      <c r="H1835" s="7" t="s">
        <v>22</v>
      </c>
      <c r="I1835" s="9">
        <v>0.6</v>
      </c>
      <c r="J1835" s="10">
        <v>5250</v>
      </c>
      <c r="K1835" s="11">
        <f t="shared" si="56"/>
        <v>3150</v>
      </c>
      <c r="L1835" s="11">
        <f t="shared" si="57"/>
        <v>945</v>
      </c>
      <c r="M1835" s="12">
        <v>0.3</v>
      </c>
      <c r="O1835" s="17"/>
      <c r="P1835" s="15"/>
      <c r="Q1835" s="13"/>
      <c r="R1835" s="14"/>
    </row>
    <row r="1836" spans="1:18" ht="15.75" customHeight="1" x14ac:dyDescent="0.25">
      <c r="A1836" s="1"/>
      <c r="B1836" s="7" t="s">
        <v>27</v>
      </c>
      <c r="C1836" s="7">
        <v>1128299</v>
      </c>
      <c r="D1836" s="8">
        <v>44371</v>
      </c>
      <c r="E1836" s="7" t="s">
        <v>28</v>
      </c>
      <c r="F1836" s="7" t="s">
        <v>75</v>
      </c>
      <c r="G1836" s="7" t="s">
        <v>76</v>
      </c>
      <c r="H1836" s="7" t="s">
        <v>17</v>
      </c>
      <c r="I1836" s="9">
        <v>0.54999999999999993</v>
      </c>
      <c r="J1836" s="10">
        <v>7750</v>
      </c>
      <c r="K1836" s="11">
        <f t="shared" si="56"/>
        <v>4262.4999999999991</v>
      </c>
      <c r="L1836" s="11">
        <f t="shared" si="57"/>
        <v>1491.8749999999995</v>
      </c>
      <c r="M1836" s="12">
        <v>0.35</v>
      </c>
      <c r="O1836" s="17"/>
      <c r="P1836" s="15"/>
      <c r="Q1836" s="13"/>
      <c r="R1836" s="14"/>
    </row>
    <row r="1837" spans="1:18" ht="15.75" customHeight="1" x14ac:dyDescent="0.25">
      <c r="A1837" s="1"/>
      <c r="B1837" s="7" t="s">
        <v>27</v>
      </c>
      <c r="C1837" s="7">
        <v>1128299</v>
      </c>
      <c r="D1837" s="8">
        <v>44371</v>
      </c>
      <c r="E1837" s="7" t="s">
        <v>28</v>
      </c>
      <c r="F1837" s="7" t="s">
        <v>75</v>
      </c>
      <c r="G1837" s="7" t="s">
        <v>76</v>
      </c>
      <c r="H1837" s="7" t="s">
        <v>18</v>
      </c>
      <c r="I1837" s="9">
        <v>0.64999999999999991</v>
      </c>
      <c r="J1837" s="10">
        <v>6500</v>
      </c>
      <c r="K1837" s="11">
        <f t="shared" si="56"/>
        <v>4224.9999999999991</v>
      </c>
      <c r="L1837" s="11">
        <f t="shared" si="57"/>
        <v>1478.7499999999995</v>
      </c>
      <c r="M1837" s="12">
        <v>0.35</v>
      </c>
      <c r="O1837" s="17"/>
      <c r="P1837" s="15"/>
      <c r="Q1837" s="13"/>
      <c r="R1837" s="14"/>
    </row>
    <row r="1838" spans="1:18" ht="15.75" customHeight="1" x14ac:dyDescent="0.25">
      <c r="A1838" s="1"/>
      <c r="B1838" s="7" t="s">
        <v>27</v>
      </c>
      <c r="C1838" s="7">
        <v>1128299</v>
      </c>
      <c r="D1838" s="8">
        <v>44371</v>
      </c>
      <c r="E1838" s="7" t="s">
        <v>28</v>
      </c>
      <c r="F1838" s="7" t="s">
        <v>75</v>
      </c>
      <c r="G1838" s="7" t="s">
        <v>76</v>
      </c>
      <c r="H1838" s="7" t="s">
        <v>19</v>
      </c>
      <c r="I1838" s="9">
        <v>0.79999999999999993</v>
      </c>
      <c r="J1838" s="10">
        <v>6500</v>
      </c>
      <c r="K1838" s="11">
        <f t="shared" si="56"/>
        <v>5200</v>
      </c>
      <c r="L1838" s="11">
        <f t="shared" si="57"/>
        <v>1819.9999999999998</v>
      </c>
      <c r="M1838" s="12">
        <v>0.35</v>
      </c>
      <c r="O1838" s="17"/>
      <c r="P1838" s="15"/>
      <c r="Q1838" s="13"/>
      <c r="R1838" s="14"/>
    </row>
    <row r="1839" spans="1:18" ht="15.75" customHeight="1" x14ac:dyDescent="0.25">
      <c r="A1839" s="1"/>
      <c r="B1839" s="7" t="s">
        <v>27</v>
      </c>
      <c r="C1839" s="7">
        <v>1128299</v>
      </c>
      <c r="D1839" s="8">
        <v>44371</v>
      </c>
      <c r="E1839" s="7" t="s">
        <v>28</v>
      </c>
      <c r="F1839" s="7" t="s">
        <v>75</v>
      </c>
      <c r="G1839" s="7" t="s">
        <v>76</v>
      </c>
      <c r="H1839" s="7" t="s">
        <v>20</v>
      </c>
      <c r="I1839" s="9">
        <v>0.79999999999999993</v>
      </c>
      <c r="J1839" s="10">
        <v>5250</v>
      </c>
      <c r="K1839" s="11">
        <f t="shared" si="56"/>
        <v>4200</v>
      </c>
      <c r="L1839" s="11">
        <f t="shared" si="57"/>
        <v>1470</v>
      </c>
      <c r="M1839" s="12">
        <v>0.35</v>
      </c>
      <c r="O1839" s="17"/>
      <c r="P1839" s="15"/>
      <c r="Q1839" s="13"/>
      <c r="R1839" s="14"/>
    </row>
    <row r="1840" spans="1:18" ht="15.75" customHeight="1" x14ac:dyDescent="0.25">
      <c r="A1840" s="1"/>
      <c r="B1840" s="7" t="s">
        <v>27</v>
      </c>
      <c r="C1840" s="7">
        <v>1128299</v>
      </c>
      <c r="D1840" s="8">
        <v>44371</v>
      </c>
      <c r="E1840" s="7" t="s">
        <v>28</v>
      </c>
      <c r="F1840" s="7" t="s">
        <v>75</v>
      </c>
      <c r="G1840" s="7" t="s">
        <v>76</v>
      </c>
      <c r="H1840" s="7" t="s">
        <v>21</v>
      </c>
      <c r="I1840" s="9">
        <v>0.9</v>
      </c>
      <c r="J1840" s="10">
        <v>4000</v>
      </c>
      <c r="K1840" s="11">
        <f t="shared" si="56"/>
        <v>3600</v>
      </c>
      <c r="L1840" s="11">
        <f t="shared" si="57"/>
        <v>1440</v>
      </c>
      <c r="M1840" s="12">
        <v>0.4</v>
      </c>
      <c r="O1840" s="17"/>
      <c r="P1840" s="15"/>
      <c r="Q1840" s="13"/>
      <c r="R1840" s="14"/>
    </row>
    <row r="1841" spans="1:18" ht="15.75" customHeight="1" x14ac:dyDescent="0.25">
      <c r="A1841" s="1"/>
      <c r="B1841" s="7" t="s">
        <v>27</v>
      </c>
      <c r="C1841" s="7">
        <v>1128299</v>
      </c>
      <c r="D1841" s="8">
        <v>44371</v>
      </c>
      <c r="E1841" s="7" t="s">
        <v>28</v>
      </c>
      <c r="F1841" s="7" t="s">
        <v>75</v>
      </c>
      <c r="G1841" s="7" t="s">
        <v>76</v>
      </c>
      <c r="H1841" s="7" t="s">
        <v>22</v>
      </c>
      <c r="I1841" s="9">
        <v>1.05</v>
      </c>
      <c r="J1841" s="10">
        <v>7000</v>
      </c>
      <c r="K1841" s="11">
        <f t="shared" si="56"/>
        <v>7350</v>
      </c>
      <c r="L1841" s="11">
        <f t="shared" si="57"/>
        <v>2205</v>
      </c>
      <c r="M1841" s="12">
        <v>0.3</v>
      </c>
      <c r="O1841" s="17"/>
      <c r="P1841" s="15"/>
      <c r="Q1841" s="13"/>
      <c r="R1841" s="14"/>
    </row>
    <row r="1842" spans="1:18" ht="15.75" customHeight="1" x14ac:dyDescent="0.25">
      <c r="A1842" s="1"/>
      <c r="B1842" s="7" t="s">
        <v>27</v>
      </c>
      <c r="C1842" s="7">
        <v>1128299</v>
      </c>
      <c r="D1842" s="8">
        <v>44400</v>
      </c>
      <c r="E1842" s="7" t="s">
        <v>28</v>
      </c>
      <c r="F1842" s="7" t="s">
        <v>75</v>
      </c>
      <c r="G1842" s="7" t="s">
        <v>76</v>
      </c>
      <c r="H1842" s="7" t="s">
        <v>17</v>
      </c>
      <c r="I1842" s="9">
        <v>0.85</v>
      </c>
      <c r="J1842" s="10">
        <v>8500</v>
      </c>
      <c r="K1842" s="11">
        <f t="shared" si="56"/>
        <v>7225</v>
      </c>
      <c r="L1842" s="11">
        <f t="shared" si="57"/>
        <v>2528.75</v>
      </c>
      <c r="M1842" s="12">
        <v>0.35</v>
      </c>
      <c r="O1842" s="17"/>
      <c r="P1842" s="15"/>
      <c r="Q1842" s="13"/>
      <c r="R1842" s="14"/>
    </row>
    <row r="1843" spans="1:18" ht="15.75" customHeight="1" x14ac:dyDescent="0.25">
      <c r="A1843" s="1"/>
      <c r="B1843" s="7" t="s">
        <v>27</v>
      </c>
      <c r="C1843" s="7">
        <v>1128299</v>
      </c>
      <c r="D1843" s="8">
        <v>44400</v>
      </c>
      <c r="E1843" s="7" t="s">
        <v>28</v>
      </c>
      <c r="F1843" s="7" t="s">
        <v>75</v>
      </c>
      <c r="G1843" s="7" t="s">
        <v>76</v>
      </c>
      <c r="H1843" s="7" t="s">
        <v>18</v>
      </c>
      <c r="I1843" s="9">
        <v>0.9</v>
      </c>
      <c r="J1843" s="10">
        <v>7000</v>
      </c>
      <c r="K1843" s="11">
        <f t="shared" si="56"/>
        <v>6300</v>
      </c>
      <c r="L1843" s="11">
        <f t="shared" si="57"/>
        <v>2205</v>
      </c>
      <c r="M1843" s="12">
        <v>0.35</v>
      </c>
      <c r="O1843" s="17"/>
      <c r="P1843" s="15"/>
      <c r="Q1843" s="13"/>
      <c r="R1843" s="14"/>
    </row>
    <row r="1844" spans="1:18" ht="15.75" customHeight="1" x14ac:dyDescent="0.25">
      <c r="A1844" s="1"/>
      <c r="B1844" s="7" t="s">
        <v>27</v>
      </c>
      <c r="C1844" s="7">
        <v>1128299</v>
      </c>
      <c r="D1844" s="8">
        <v>44400</v>
      </c>
      <c r="E1844" s="7" t="s">
        <v>28</v>
      </c>
      <c r="F1844" s="7" t="s">
        <v>75</v>
      </c>
      <c r="G1844" s="7" t="s">
        <v>76</v>
      </c>
      <c r="H1844" s="7" t="s">
        <v>19</v>
      </c>
      <c r="I1844" s="9">
        <v>0.9</v>
      </c>
      <c r="J1844" s="10">
        <v>6500</v>
      </c>
      <c r="K1844" s="11">
        <f t="shared" si="56"/>
        <v>5850</v>
      </c>
      <c r="L1844" s="11">
        <f t="shared" si="57"/>
        <v>2047.4999999999998</v>
      </c>
      <c r="M1844" s="12">
        <v>0.35</v>
      </c>
      <c r="O1844" s="17"/>
      <c r="P1844" s="15"/>
      <c r="Q1844" s="13"/>
      <c r="R1844" s="14"/>
    </row>
    <row r="1845" spans="1:18" ht="15.75" customHeight="1" x14ac:dyDescent="0.25">
      <c r="A1845" s="1"/>
      <c r="B1845" s="7" t="s">
        <v>27</v>
      </c>
      <c r="C1845" s="7">
        <v>1128299</v>
      </c>
      <c r="D1845" s="8">
        <v>44400</v>
      </c>
      <c r="E1845" s="7" t="s">
        <v>28</v>
      </c>
      <c r="F1845" s="7" t="s">
        <v>75</v>
      </c>
      <c r="G1845" s="7" t="s">
        <v>76</v>
      </c>
      <c r="H1845" s="7" t="s">
        <v>20</v>
      </c>
      <c r="I1845" s="9">
        <v>0.85</v>
      </c>
      <c r="J1845" s="10">
        <v>5500</v>
      </c>
      <c r="K1845" s="11">
        <f t="shared" si="56"/>
        <v>4675</v>
      </c>
      <c r="L1845" s="11">
        <f t="shared" si="57"/>
        <v>1636.25</v>
      </c>
      <c r="M1845" s="12">
        <v>0.35</v>
      </c>
      <c r="O1845" s="17"/>
      <c r="P1845" s="15"/>
      <c r="Q1845" s="13"/>
      <c r="R1845" s="14"/>
    </row>
    <row r="1846" spans="1:18" ht="15.75" customHeight="1" x14ac:dyDescent="0.25">
      <c r="A1846" s="1"/>
      <c r="B1846" s="7" t="s">
        <v>27</v>
      </c>
      <c r="C1846" s="7">
        <v>1128299</v>
      </c>
      <c r="D1846" s="8">
        <v>44400</v>
      </c>
      <c r="E1846" s="7" t="s">
        <v>28</v>
      </c>
      <c r="F1846" s="7" t="s">
        <v>75</v>
      </c>
      <c r="G1846" s="7" t="s">
        <v>76</v>
      </c>
      <c r="H1846" s="7" t="s">
        <v>21</v>
      </c>
      <c r="I1846" s="9">
        <v>0.9</v>
      </c>
      <c r="J1846" s="10">
        <v>6000</v>
      </c>
      <c r="K1846" s="11">
        <f t="shared" si="56"/>
        <v>5400</v>
      </c>
      <c r="L1846" s="11">
        <f t="shared" si="57"/>
        <v>2160</v>
      </c>
      <c r="M1846" s="12">
        <v>0.4</v>
      </c>
      <c r="O1846" s="17"/>
      <c r="P1846" s="15"/>
      <c r="Q1846" s="13"/>
      <c r="R1846" s="14"/>
    </row>
    <row r="1847" spans="1:18" ht="15.75" customHeight="1" x14ac:dyDescent="0.25">
      <c r="A1847" s="1"/>
      <c r="B1847" s="7" t="s">
        <v>27</v>
      </c>
      <c r="C1847" s="7">
        <v>1128299</v>
      </c>
      <c r="D1847" s="8">
        <v>44400</v>
      </c>
      <c r="E1847" s="7" t="s">
        <v>28</v>
      </c>
      <c r="F1847" s="7" t="s">
        <v>75</v>
      </c>
      <c r="G1847" s="7" t="s">
        <v>76</v>
      </c>
      <c r="H1847" s="7" t="s">
        <v>22</v>
      </c>
      <c r="I1847" s="9">
        <v>1.05</v>
      </c>
      <c r="J1847" s="10">
        <v>6000</v>
      </c>
      <c r="K1847" s="11">
        <f t="shared" si="56"/>
        <v>6300</v>
      </c>
      <c r="L1847" s="11">
        <f t="shared" si="57"/>
        <v>1890</v>
      </c>
      <c r="M1847" s="12">
        <v>0.3</v>
      </c>
      <c r="O1847" s="17"/>
      <c r="P1847" s="15"/>
      <c r="Q1847" s="13"/>
      <c r="R1847" s="14"/>
    </row>
    <row r="1848" spans="1:18" ht="15.75" customHeight="1" x14ac:dyDescent="0.25">
      <c r="A1848" s="1"/>
      <c r="B1848" s="7" t="s">
        <v>27</v>
      </c>
      <c r="C1848" s="7">
        <v>1128299</v>
      </c>
      <c r="D1848" s="8">
        <v>44432</v>
      </c>
      <c r="E1848" s="7" t="s">
        <v>28</v>
      </c>
      <c r="F1848" s="7" t="s">
        <v>75</v>
      </c>
      <c r="G1848" s="7" t="s">
        <v>76</v>
      </c>
      <c r="H1848" s="7" t="s">
        <v>17</v>
      </c>
      <c r="I1848" s="9">
        <v>0.9</v>
      </c>
      <c r="J1848" s="10">
        <v>8000</v>
      </c>
      <c r="K1848" s="11">
        <f t="shared" si="56"/>
        <v>7200</v>
      </c>
      <c r="L1848" s="11">
        <f t="shared" si="57"/>
        <v>2520</v>
      </c>
      <c r="M1848" s="12">
        <v>0.35</v>
      </c>
      <c r="O1848" s="17"/>
      <c r="P1848" s="15"/>
      <c r="Q1848" s="13"/>
      <c r="R1848" s="14"/>
    </row>
    <row r="1849" spans="1:18" ht="15.75" customHeight="1" x14ac:dyDescent="0.25">
      <c r="A1849" s="1"/>
      <c r="B1849" s="7" t="s">
        <v>27</v>
      </c>
      <c r="C1849" s="7">
        <v>1128299</v>
      </c>
      <c r="D1849" s="8">
        <v>44432</v>
      </c>
      <c r="E1849" s="7" t="s">
        <v>28</v>
      </c>
      <c r="F1849" s="7" t="s">
        <v>75</v>
      </c>
      <c r="G1849" s="7" t="s">
        <v>76</v>
      </c>
      <c r="H1849" s="7" t="s">
        <v>18</v>
      </c>
      <c r="I1849" s="9">
        <v>0.8</v>
      </c>
      <c r="J1849" s="10">
        <v>7750</v>
      </c>
      <c r="K1849" s="11">
        <f t="shared" si="56"/>
        <v>6200</v>
      </c>
      <c r="L1849" s="11">
        <f t="shared" si="57"/>
        <v>2170</v>
      </c>
      <c r="M1849" s="12">
        <v>0.35</v>
      </c>
      <c r="O1849" s="17"/>
      <c r="P1849" s="15"/>
      <c r="Q1849" s="13"/>
      <c r="R1849" s="14"/>
    </row>
    <row r="1850" spans="1:18" ht="15.75" customHeight="1" x14ac:dyDescent="0.25">
      <c r="A1850" s="1"/>
      <c r="B1850" s="7" t="s">
        <v>27</v>
      </c>
      <c r="C1850" s="7">
        <v>1128299</v>
      </c>
      <c r="D1850" s="8">
        <v>44432</v>
      </c>
      <c r="E1850" s="7" t="s">
        <v>28</v>
      </c>
      <c r="F1850" s="7" t="s">
        <v>75</v>
      </c>
      <c r="G1850" s="7" t="s">
        <v>76</v>
      </c>
      <c r="H1850" s="7" t="s">
        <v>19</v>
      </c>
      <c r="I1850" s="9">
        <v>0.70000000000000007</v>
      </c>
      <c r="J1850" s="10">
        <v>6500</v>
      </c>
      <c r="K1850" s="11">
        <f t="shared" si="56"/>
        <v>4550</v>
      </c>
      <c r="L1850" s="11">
        <f t="shared" si="57"/>
        <v>1592.5</v>
      </c>
      <c r="M1850" s="12">
        <v>0.35</v>
      </c>
      <c r="O1850" s="17"/>
      <c r="P1850" s="15"/>
      <c r="Q1850" s="13"/>
      <c r="R1850" s="14"/>
    </row>
    <row r="1851" spans="1:18" ht="15.75" customHeight="1" x14ac:dyDescent="0.25">
      <c r="A1851" s="1"/>
      <c r="B1851" s="7" t="s">
        <v>27</v>
      </c>
      <c r="C1851" s="7">
        <v>1128299</v>
      </c>
      <c r="D1851" s="8">
        <v>44432</v>
      </c>
      <c r="E1851" s="7" t="s">
        <v>28</v>
      </c>
      <c r="F1851" s="7" t="s">
        <v>75</v>
      </c>
      <c r="G1851" s="7" t="s">
        <v>76</v>
      </c>
      <c r="H1851" s="7" t="s">
        <v>20</v>
      </c>
      <c r="I1851" s="9">
        <v>0.70000000000000007</v>
      </c>
      <c r="J1851" s="10">
        <v>4250</v>
      </c>
      <c r="K1851" s="11">
        <f t="shared" si="56"/>
        <v>2975.0000000000005</v>
      </c>
      <c r="L1851" s="11">
        <f t="shared" si="57"/>
        <v>1041.25</v>
      </c>
      <c r="M1851" s="12">
        <v>0.35</v>
      </c>
      <c r="O1851" s="17"/>
      <c r="P1851" s="15"/>
      <c r="Q1851" s="13"/>
      <c r="R1851" s="14"/>
    </row>
    <row r="1852" spans="1:18" ht="15.75" customHeight="1" x14ac:dyDescent="0.25">
      <c r="A1852" s="1"/>
      <c r="B1852" s="7" t="s">
        <v>27</v>
      </c>
      <c r="C1852" s="7">
        <v>1128299</v>
      </c>
      <c r="D1852" s="8">
        <v>44432</v>
      </c>
      <c r="E1852" s="7" t="s">
        <v>28</v>
      </c>
      <c r="F1852" s="7" t="s">
        <v>75</v>
      </c>
      <c r="G1852" s="7" t="s">
        <v>76</v>
      </c>
      <c r="H1852" s="7" t="s">
        <v>21</v>
      </c>
      <c r="I1852" s="9">
        <v>0.7</v>
      </c>
      <c r="J1852" s="10">
        <v>4250</v>
      </c>
      <c r="K1852" s="11">
        <f t="shared" si="56"/>
        <v>2975</v>
      </c>
      <c r="L1852" s="11">
        <f t="shared" si="57"/>
        <v>1190</v>
      </c>
      <c r="M1852" s="12">
        <v>0.4</v>
      </c>
      <c r="O1852" s="17"/>
      <c r="P1852" s="15"/>
      <c r="Q1852" s="13"/>
      <c r="R1852" s="14"/>
    </row>
    <row r="1853" spans="1:18" ht="15.75" customHeight="1" x14ac:dyDescent="0.25">
      <c r="A1853" s="1"/>
      <c r="B1853" s="7" t="s">
        <v>27</v>
      </c>
      <c r="C1853" s="7">
        <v>1128299</v>
      </c>
      <c r="D1853" s="8">
        <v>44432</v>
      </c>
      <c r="E1853" s="7" t="s">
        <v>28</v>
      </c>
      <c r="F1853" s="7" t="s">
        <v>75</v>
      </c>
      <c r="G1853" s="7" t="s">
        <v>76</v>
      </c>
      <c r="H1853" s="7" t="s">
        <v>22</v>
      </c>
      <c r="I1853" s="9">
        <v>0.75</v>
      </c>
      <c r="J1853" s="10">
        <v>2500</v>
      </c>
      <c r="K1853" s="11">
        <f t="shared" si="56"/>
        <v>1875</v>
      </c>
      <c r="L1853" s="11">
        <f t="shared" si="57"/>
        <v>562.5</v>
      </c>
      <c r="M1853" s="12">
        <v>0.3</v>
      </c>
      <c r="O1853" s="17"/>
      <c r="P1853" s="15"/>
      <c r="Q1853" s="13"/>
      <c r="R1853" s="14"/>
    </row>
    <row r="1854" spans="1:18" ht="15.75" customHeight="1" x14ac:dyDescent="0.25">
      <c r="A1854" s="1"/>
      <c r="B1854" s="7" t="s">
        <v>27</v>
      </c>
      <c r="C1854" s="7">
        <v>1128299</v>
      </c>
      <c r="D1854" s="8">
        <v>44464</v>
      </c>
      <c r="E1854" s="7" t="s">
        <v>28</v>
      </c>
      <c r="F1854" s="7" t="s">
        <v>75</v>
      </c>
      <c r="G1854" s="7" t="s">
        <v>76</v>
      </c>
      <c r="H1854" s="7" t="s">
        <v>17</v>
      </c>
      <c r="I1854" s="9">
        <v>0.50000000000000011</v>
      </c>
      <c r="J1854" s="10">
        <v>4500</v>
      </c>
      <c r="K1854" s="11">
        <f t="shared" si="56"/>
        <v>2250.0000000000005</v>
      </c>
      <c r="L1854" s="11">
        <f t="shared" si="57"/>
        <v>787.50000000000011</v>
      </c>
      <c r="M1854" s="12">
        <v>0.35</v>
      </c>
      <c r="O1854" s="17"/>
      <c r="P1854" s="15"/>
      <c r="Q1854" s="13"/>
      <c r="R1854" s="14"/>
    </row>
    <row r="1855" spans="1:18" ht="15.75" customHeight="1" x14ac:dyDescent="0.25">
      <c r="A1855" s="1"/>
      <c r="B1855" s="7" t="s">
        <v>27</v>
      </c>
      <c r="C1855" s="7">
        <v>1128299</v>
      </c>
      <c r="D1855" s="8">
        <v>44464</v>
      </c>
      <c r="E1855" s="7" t="s">
        <v>28</v>
      </c>
      <c r="F1855" s="7" t="s">
        <v>75</v>
      </c>
      <c r="G1855" s="7" t="s">
        <v>76</v>
      </c>
      <c r="H1855" s="7" t="s">
        <v>18</v>
      </c>
      <c r="I1855" s="9">
        <v>0.55000000000000016</v>
      </c>
      <c r="J1855" s="10">
        <v>4500</v>
      </c>
      <c r="K1855" s="11">
        <f t="shared" si="56"/>
        <v>2475.0000000000009</v>
      </c>
      <c r="L1855" s="11">
        <f t="shared" si="57"/>
        <v>866.25000000000023</v>
      </c>
      <c r="M1855" s="12">
        <v>0.35</v>
      </c>
      <c r="O1855" s="17"/>
      <c r="P1855" s="15"/>
      <c r="Q1855" s="13"/>
      <c r="R1855" s="14"/>
    </row>
    <row r="1856" spans="1:18" ht="15.75" customHeight="1" x14ac:dyDescent="0.25">
      <c r="A1856" s="1"/>
      <c r="B1856" s="7" t="s">
        <v>27</v>
      </c>
      <c r="C1856" s="7">
        <v>1128299</v>
      </c>
      <c r="D1856" s="8">
        <v>44464</v>
      </c>
      <c r="E1856" s="7" t="s">
        <v>28</v>
      </c>
      <c r="F1856" s="7" t="s">
        <v>75</v>
      </c>
      <c r="G1856" s="7" t="s">
        <v>76</v>
      </c>
      <c r="H1856" s="7" t="s">
        <v>19</v>
      </c>
      <c r="I1856" s="9">
        <v>0.50000000000000011</v>
      </c>
      <c r="J1856" s="10">
        <v>2500</v>
      </c>
      <c r="K1856" s="11">
        <f t="shared" si="56"/>
        <v>1250.0000000000002</v>
      </c>
      <c r="L1856" s="11">
        <f t="shared" si="57"/>
        <v>437.50000000000006</v>
      </c>
      <c r="M1856" s="12">
        <v>0.35</v>
      </c>
      <c r="O1856" s="17"/>
      <c r="P1856" s="15"/>
      <c r="Q1856" s="13"/>
      <c r="R1856" s="14"/>
    </row>
    <row r="1857" spans="1:18" ht="15.75" customHeight="1" x14ac:dyDescent="0.25">
      <c r="A1857" s="1"/>
      <c r="B1857" s="7" t="s">
        <v>27</v>
      </c>
      <c r="C1857" s="7">
        <v>1128299</v>
      </c>
      <c r="D1857" s="8">
        <v>44464</v>
      </c>
      <c r="E1857" s="7" t="s">
        <v>28</v>
      </c>
      <c r="F1857" s="7" t="s">
        <v>75</v>
      </c>
      <c r="G1857" s="7" t="s">
        <v>76</v>
      </c>
      <c r="H1857" s="7" t="s">
        <v>20</v>
      </c>
      <c r="I1857" s="9">
        <v>0.50000000000000011</v>
      </c>
      <c r="J1857" s="10">
        <v>2000</v>
      </c>
      <c r="K1857" s="11">
        <f t="shared" si="56"/>
        <v>1000.0000000000002</v>
      </c>
      <c r="L1857" s="11">
        <f t="shared" si="57"/>
        <v>350.00000000000006</v>
      </c>
      <c r="M1857" s="12">
        <v>0.35</v>
      </c>
      <c r="O1857" s="17"/>
      <c r="P1857" s="15"/>
      <c r="Q1857" s="13"/>
      <c r="R1857" s="14"/>
    </row>
    <row r="1858" spans="1:18" ht="15.75" customHeight="1" x14ac:dyDescent="0.25">
      <c r="A1858" s="1"/>
      <c r="B1858" s="7" t="s">
        <v>27</v>
      </c>
      <c r="C1858" s="7">
        <v>1128299</v>
      </c>
      <c r="D1858" s="8">
        <v>44464</v>
      </c>
      <c r="E1858" s="7" t="s">
        <v>28</v>
      </c>
      <c r="F1858" s="7" t="s">
        <v>75</v>
      </c>
      <c r="G1858" s="7" t="s">
        <v>76</v>
      </c>
      <c r="H1858" s="7" t="s">
        <v>21</v>
      </c>
      <c r="I1858" s="9">
        <v>0.60000000000000009</v>
      </c>
      <c r="J1858" s="10">
        <v>2250</v>
      </c>
      <c r="K1858" s="11">
        <f t="shared" si="56"/>
        <v>1350.0000000000002</v>
      </c>
      <c r="L1858" s="11">
        <f t="shared" si="57"/>
        <v>540.00000000000011</v>
      </c>
      <c r="M1858" s="12">
        <v>0.4</v>
      </c>
      <c r="O1858" s="17"/>
      <c r="P1858" s="15"/>
      <c r="Q1858" s="13"/>
      <c r="R1858" s="14"/>
    </row>
    <row r="1859" spans="1:18" ht="15.75" customHeight="1" x14ac:dyDescent="0.25">
      <c r="A1859" s="1"/>
      <c r="B1859" s="7" t="s">
        <v>27</v>
      </c>
      <c r="C1859" s="7">
        <v>1128299</v>
      </c>
      <c r="D1859" s="8">
        <v>44464</v>
      </c>
      <c r="E1859" s="7" t="s">
        <v>28</v>
      </c>
      <c r="F1859" s="7" t="s">
        <v>75</v>
      </c>
      <c r="G1859" s="7" t="s">
        <v>76</v>
      </c>
      <c r="H1859" s="7" t="s">
        <v>22</v>
      </c>
      <c r="I1859" s="9">
        <v>0.44999999999999996</v>
      </c>
      <c r="J1859" s="10">
        <v>2500</v>
      </c>
      <c r="K1859" s="11">
        <f t="shared" si="56"/>
        <v>1125</v>
      </c>
      <c r="L1859" s="11">
        <f t="shared" si="57"/>
        <v>337.5</v>
      </c>
      <c r="M1859" s="12">
        <v>0.3</v>
      </c>
      <c r="O1859" s="17"/>
      <c r="P1859" s="15"/>
      <c r="Q1859" s="13"/>
      <c r="R1859" s="14"/>
    </row>
    <row r="1860" spans="1:18" ht="15.75" customHeight="1" x14ac:dyDescent="0.25">
      <c r="A1860" s="1"/>
      <c r="B1860" s="7" t="s">
        <v>27</v>
      </c>
      <c r="C1860" s="7">
        <v>1128299</v>
      </c>
      <c r="D1860" s="8">
        <v>44493</v>
      </c>
      <c r="E1860" s="7" t="s">
        <v>28</v>
      </c>
      <c r="F1860" s="7" t="s">
        <v>75</v>
      </c>
      <c r="G1860" s="7" t="s">
        <v>76</v>
      </c>
      <c r="H1860" s="7" t="s">
        <v>17</v>
      </c>
      <c r="I1860" s="9">
        <v>0.4</v>
      </c>
      <c r="J1860" s="10">
        <v>3500</v>
      </c>
      <c r="K1860" s="11">
        <f t="shared" si="56"/>
        <v>1400</v>
      </c>
      <c r="L1860" s="11">
        <f t="shared" si="57"/>
        <v>489.99999999999994</v>
      </c>
      <c r="M1860" s="12">
        <v>0.35</v>
      </c>
      <c r="O1860" s="17"/>
      <c r="P1860" s="15"/>
      <c r="Q1860" s="13"/>
      <c r="R1860" s="14"/>
    </row>
    <row r="1861" spans="1:18" ht="15.75" customHeight="1" x14ac:dyDescent="0.25">
      <c r="A1861" s="1"/>
      <c r="B1861" s="7" t="s">
        <v>27</v>
      </c>
      <c r="C1861" s="7">
        <v>1128299</v>
      </c>
      <c r="D1861" s="8">
        <v>44493</v>
      </c>
      <c r="E1861" s="7" t="s">
        <v>28</v>
      </c>
      <c r="F1861" s="7" t="s">
        <v>75</v>
      </c>
      <c r="G1861" s="7" t="s">
        <v>76</v>
      </c>
      <c r="H1861" s="7" t="s">
        <v>18</v>
      </c>
      <c r="I1861" s="9">
        <v>0.55000000000000016</v>
      </c>
      <c r="J1861" s="10">
        <v>5250</v>
      </c>
      <c r="K1861" s="11">
        <f t="shared" si="56"/>
        <v>2887.5000000000009</v>
      </c>
      <c r="L1861" s="11">
        <f t="shared" si="57"/>
        <v>1010.6250000000002</v>
      </c>
      <c r="M1861" s="12">
        <v>0.35</v>
      </c>
      <c r="O1861" s="17"/>
      <c r="P1861" s="15"/>
      <c r="Q1861" s="13"/>
      <c r="R1861" s="14"/>
    </row>
    <row r="1862" spans="1:18" ht="15.75" customHeight="1" x14ac:dyDescent="0.25">
      <c r="A1862" s="1"/>
      <c r="B1862" s="7" t="s">
        <v>27</v>
      </c>
      <c r="C1862" s="7">
        <v>1128299</v>
      </c>
      <c r="D1862" s="8">
        <v>44493</v>
      </c>
      <c r="E1862" s="7" t="s">
        <v>28</v>
      </c>
      <c r="F1862" s="7" t="s">
        <v>75</v>
      </c>
      <c r="G1862" s="7" t="s">
        <v>76</v>
      </c>
      <c r="H1862" s="7" t="s">
        <v>19</v>
      </c>
      <c r="I1862" s="9">
        <v>0.50000000000000011</v>
      </c>
      <c r="J1862" s="10">
        <v>3500</v>
      </c>
      <c r="K1862" s="11">
        <f t="shared" ref="K1862:K1925" si="58">I1862*J1862</f>
        <v>1750.0000000000005</v>
      </c>
      <c r="L1862" s="11">
        <f t="shared" ref="L1862:L1925" si="59">K1862*M1862</f>
        <v>612.50000000000011</v>
      </c>
      <c r="M1862" s="12">
        <v>0.35</v>
      </c>
      <c r="O1862" s="17"/>
      <c r="P1862" s="15"/>
      <c r="Q1862" s="13"/>
      <c r="R1862" s="14"/>
    </row>
    <row r="1863" spans="1:18" ht="15.75" customHeight="1" x14ac:dyDescent="0.25">
      <c r="A1863" s="1"/>
      <c r="B1863" s="7" t="s">
        <v>27</v>
      </c>
      <c r="C1863" s="7">
        <v>1128299</v>
      </c>
      <c r="D1863" s="8">
        <v>44493</v>
      </c>
      <c r="E1863" s="7" t="s">
        <v>28</v>
      </c>
      <c r="F1863" s="7" t="s">
        <v>75</v>
      </c>
      <c r="G1863" s="7" t="s">
        <v>76</v>
      </c>
      <c r="H1863" s="7" t="s">
        <v>20</v>
      </c>
      <c r="I1863" s="9">
        <v>0.45000000000000007</v>
      </c>
      <c r="J1863" s="10">
        <v>3250</v>
      </c>
      <c r="K1863" s="11">
        <f t="shared" si="58"/>
        <v>1462.5000000000002</v>
      </c>
      <c r="L1863" s="11">
        <f t="shared" si="59"/>
        <v>511.87500000000006</v>
      </c>
      <c r="M1863" s="12">
        <v>0.35</v>
      </c>
      <c r="O1863" s="17"/>
      <c r="P1863" s="15"/>
      <c r="Q1863" s="13"/>
      <c r="R1863" s="14"/>
    </row>
    <row r="1864" spans="1:18" ht="15.75" customHeight="1" x14ac:dyDescent="0.25">
      <c r="A1864" s="1"/>
      <c r="B1864" s="7" t="s">
        <v>27</v>
      </c>
      <c r="C1864" s="7">
        <v>1128299</v>
      </c>
      <c r="D1864" s="8">
        <v>44493</v>
      </c>
      <c r="E1864" s="7" t="s">
        <v>28</v>
      </c>
      <c r="F1864" s="7" t="s">
        <v>75</v>
      </c>
      <c r="G1864" s="7" t="s">
        <v>76</v>
      </c>
      <c r="H1864" s="7" t="s">
        <v>21</v>
      </c>
      <c r="I1864" s="9">
        <v>0.55000000000000004</v>
      </c>
      <c r="J1864" s="10">
        <v>3000</v>
      </c>
      <c r="K1864" s="11">
        <f t="shared" si="58"/>
        <v>1650.0000000000002</v>
      </c>
      <c r="L1864" s="11">
        <f t="shared" si="59"/>
        <v>660.00000000000011</v>
      </c>
      <c r="M1864" s="12">
        <v>0.4</v>
      </c>
      <c r="O1864" s="17"/>
      <c r="P1864" s="15"/>
      <c r="Q1864" s="13"/>
      <c r="R1864" s="14"/>
    </row>
    <row r="1865" spans="1:18" ht="15.75" customHeight="1" x14ac:dyDescent="0.25">
      <c r="A1865" s="1"/>
      <c r="B1865" s="7" t="s">
        <v>27</v>
      </c>
      <c r="C1865" s="7">
        <v>1128299</v>
      </c>
      <c r="D1865" s="8">
        <v>44493</v>
      </c>
      <c r="E1865" s="7" t="s">
        <v>28</v>
      </c>
      <c r="F1865" s="7" t="s">
        <v>75</v>
      </c>
      <c r="G1865" s="7" t="s">
        <v>76</v>
      </c>
      <c r="H1865" s="7" t="s">
        <v>22</v>
      </c>
      <c r="I1865" s="9">
        <v>0.60000000000000009</v>
      </c>
      <c r="J1865" s="10">
        <v>3500</v>
      </c>
      <c r="K1865" s="11">
        <f t="shared" si="58"/>
        <v>2100.0000000000005</v>
      </c>
      <c r="L1865" s="11">
        <f t="shared" si="59"/>
        <v>630.00000000000011</v>
      </c>
      <c r="M1865" s="12">
        <v>0.3</v>
      </c>
      <c r="O1865" s="17"/>
      <c r="P1865" s="15"/>
      <c r="Q1865" s="13"/>
      <c r="R1865" s="14"/>
    </row>
    <row r="1866" spans="1:18" ht="15.75" customHeight="1" x14ac:dyDescent="0.25">
      <c r="A1866" s="1"/>
      <c r="B1866" s="7" t="s">
        <v>27</v>
      </c>
      <c r="C1866" s="7">
        <v>1128299</v>
      </c>
      <c r="D1866" s="8">
        <v>44524</v>
      </c>
      <c r="E1866" s="7" t="s">
        <v>28</v>
      </c>
      <c r="F1866" s="7" t="s">
        <v>75</v>
      </c>
      <c r="G1866" s="7" t="s">
        <v>76</v>
      </c>
      <c r="H1866" s="7" t="s">
        <v>17</v>
      </c>
      <c r="I1866" s="9">
        <v>0.45000000000000007</v>
      </c>
      <c r="J1866" s="10">
        <v>5750</v>
      </c>
      <c r="K1866" s="11">
        <f t="shared" si="58"/>
        <v>2587.5000000000005</v>
      </c>
      <c r="L1866" s="11">
        <f t="shared" si="59"/>
        <v>905.62500000000011</v>
      </c>
      <c r="M1866" s="12">
        <v>0.35</v>
      </c>
      <c r="O1866" s="17"/>
      <c r="P1866" s="15"/>
      <c r="Q1866" s="13"/>
      <c r="R1866" s="14"/>
    </row>
    <row r="1867" spans="1:18" ht="15.75" customHeight="1" x14ac:dyDescent="0.25">
      <c r="A1867" s="1"/>
      <c r="B1867" s="7" t="s">
        <v>27</v>
      </c>
      <c r="C1867" s="7">
        <v>1128299</v>
      </c>
      <c r="D1867" s="8">
        <v>44524</v>
      </c>
      <c r="E1867" s="7" t="s">
        <v>28</v>
      </c>
      <c r="F1867" s="7" t="s">
        <v>75</v>
      </c>
      <c r="G1867" s="7" t="s">
        <v>76</v>
      </c>
      <c r="H1867" s="7" t="s">
        <v>18</v>
      </c>
      <c r="I1867" s="9">
        <v>0.50000000000000011</v>
      </c>
      <c r="J1867" s="10">
        <v>6500</v>
      </c>
      <c r="K1867" s="11">
        <f t="shared" si="58"/>
        <v>3250.0000000000009</v>
      </c>
      <c r="L1867" s="11">
        <f t="shared" si="59"/>
        <v>1137.5000000000002</v>
      </c>
      <c r="M1867" s="12">
        <v>0.35</v>
      </c>
      <c r="O1867" s="17"/>
      <c r="P1867" s="15"/>
      <c r="Q1867" s="13"/>
      <c r="R1867" s="14"/>
    </row>
    <row r="1868" spans="1:18" ht="15.75" customHeight="1" x14ac:dyDescent="0.25">
      <c r="A1868" s="1"/>
      <c r="B1868" s="7" t="s">
        <v>27</v>
      </c>
      <c r="C1868" s="7">
        <v>1128299</v>
      </c>
      <c r="D1868" s="8">
        <v>44524</v>
      </c>
      <c r="E1868" s="7" t="s">
        <v>28</v>
      </c>
      <c r="F1868" s="7" t="s">
        <v>75</v>
      </c>
      <c r="G1868" s="7" t="s">
        <v>76</v>
      </c>
      <c r="H1868" s="7" t="s">
        <v>19</v>
      </c>
      <c r="I1868" s="9">
        <v>0.45000000000000007</v>
      </c>
      <c r="J1868" s="10">
        <v>4750</v>
      </c>
      <c r="K1868" s="11">
        <f t="shared" si="58"/>
        <v>2137.5000000000005</v>
      </c>
      <c r="L1868" s="11">
        <f t="shared" si="59"/>
        <v>748.12500000000011</v>
      </c>
      <c r="M1868" s="12">
        <v>0.35</v>
      </c>
      <c r="O1868" s="17"/>
      <c r="P1868" s="15"/>
      <c r="Q1868" s="13"/>
      <c r="R1868" s="14"/>
    </row>
    <row r="1869" spans="1:18" ht="15.75" customHeight="1" x14ac:dyDescent="0.25">
      <c r="A1869" s="1"/>
      <c r="B1869" s="7" t="s">
        <v>27</v>
      </c>
      <c r="C1869" s="7">
        <v>1128299</v>
      </c>
      <c r="D1869" s="8">
        <v>44524</v>
      </c>
      <c r="E1869" s="7" t="s">
        <v>28</v>
      </c>
      <c r="F1869" s="7" t="s">
        <v>75</v>
      </c>
      <c r="G1869" s="7" t="s">
        <v>76</v>
      </c>
      <c r="H1869" s="7" t="s">
        <v>20</v>
      </c>
      <c r="I1869" s="9">
        <v>0.55000000000000016</v>
      </c>
      <c r="J1869" s="10">
        <v>4500</v>
      </c>
      <c r="K1869" s="11">
        <f t="shared" si="58"/>
        <v>2475.0000000000009</v>
      </c>
      <c r="L1869" s="11">
        <f t="shared" si="59"/>
        <v>866.25000000000023</v>
      </c>
      <c r="M1869" s="12">
        <v>0.35</v>
      </c>
      <c r="O1869" s="17"/>
      <c r="P1869" s="15"/>
      <c r="Q1869" s="13"/>
      <c r="R1869" s="14"/>
    </row>
    <row r="1870" spans="1:18" ht="15.75" customHeight="1" x14ac:dyDescent="0.25">
      <c r="A1870" s="1"/>
      <c r="B1870" s="7" t="s">
        <v>27</v>
      </c>
      <c r="C1870" s="7">
        <v>1128299</v>
      </c>
      <c r="D1870" s="8">
        <v>44524</v>
      </c>
      <c r="E1870" s="7" t="s">
        <v>28</v>
      </c>
      <c r="F1870" s="7" t="s">
        <v>75</v>
      </c>
      <c r="G1870" s="7" t="s">
        <v>76</v>
      </c>
      <c r="H1870" s="7" t="s">
        <v>21</v>
      </c>
      <c r="I1870" s="9">
        <v>0.75000000000000011</v>
      </c>
      <c r="J1870" s="10">
        <v>4250</v>
      </c>
      <c r="K1870" s="11">
        <f t="shared" si="58"/>
        <v>3187.5000000000005</v>
      </c>
      <c r="L1870" s="11">
        <f t="shared" si="59"/>
        <v>1275.0000000000002</v>
      </c>
      <c r="M1870" s="12">
        <v>0.4</v>
      </c>
      <c r="O1870" s="17"/>
      <c r="P1870" s="15"/>
      <c r="Q1870" s="13"/>
      <c r="R1870" s="14"/>
    </row>
    <row r="1871" spans="1:18" ht="15.75" customHeight="1" x14ac:dyDescent="0.25">
      <c r="A1871" s="1"/>
      <c r="B1871" s="7" t="s">
        <v>27</v>
      </c>
      <c r="C1871" s="7">
        <v>1128299</v>
      </c>
      <c r="D1871" s="8">
        <v>44524</v>
      </c>
      <c r="E1871" s="7" t="s">
        <v>28</v>
      </c>
      <c r="F1871" s="7" t="s">
        <v>75</v>
      </c>
      <c r="G1871" s="7" t="s">
        <v>76</v>
      </c>
      <c r="H1871" s="7" t="s">
        <v>22</v>
      </c>
      <c r="I1871" s="9">
        <v>0.80000000000000016</v>
      </c>
      <c r="J1871" s="10">
        <v>5500</v>
      </c>
      <c r="K1871" s="11">
        <f t="shared" si="58"/>
        <v>4400.0000000000009</v>
      </c>
      <c r="L1871" s="11">
        <f t="shared" si="59"/>
        <v>1320.0000000000002</v>
      </c>
      <c r="M1871" s="12">
        <v>0.3</v>
      </c>
      <c r="O1871" s="17"/>
      <c r="P1871" s="15"/>
      <c r="Q1871" s="13"/>
      <c r="R1871" s="14"/>
    </row>
    <row r="1872" spans="1:18" ht="15.75" customHeight="1" x14ac:dyDescent="0.25">
      <c r="A1872" s="1"/>
      <c r="B1872" s="7" t="s">
        <v>27</v>
      </c>
      <c r="C1872" s="7">
        <v>1128299</v>
      </c>
      <c r="D1872" s="8">
        <v>44553</v>
      </c>
      <c r="E1872" s="7" t="s">
        <v>28</v>
      </c>
      <c r="F1872" s="7" t="s">
        <v>75</v>
      </c>
      <c r="G1872" s="7" t="s">
        <v>76</v>
      </c>
      <c r="H1872" s="7" t="s">
        <v>17</v>
      </c>
      <c r="I1872" s="9">
        <v>0.65000000000000013</v>
      </c>
      <c r="J1872" s="10">
        <v>7500</v>
      </c>
      <c r="K1872" s="11">
        <f t="shared" si="58"/>
        <v>4875.0000000000009</v>
      </c>
      <c r="L1872" s="11">
        <f t="shared" si="59"/>
        <v>1706.2500000000002</v>
      </c>
      <c r="M1872" s="12">
        <v>0.35</v>
      </c>
      <c r="O1872" s="17"/>
      <c r="P1872" s="15"/>
      <c r="Q1872" s="13"/>
      <c r="R1872" s="14"/>
    </row>
    <row r="1873" spans="1:18" ht="15.75" customHeight="1" x14ac:dyDescent="0.25">
      <c r="A1873" s="1"/>
      <c r="B1873" s="7" t="s">
        <v>27</v>
      </c>
      <c r="C1873" s="7">
        <v>1128299</v>
      </c>
      <c r="D1873" s="8">
        <v>44553</v>
      </c>
      <c r="E1873" s="7" t="s">
        <v>28</v>
      </c>
      <c r="F1873" s="7" t="s">
        <v>75</v>
      </c>
      <c r="G1873" s="7" t="s">
        <v>76</v>
      </c>
      <c r="H1873" s="7" t="s">
        <v>18</v>
      </c>
      <c r="I1873" s="9">
        <v>0.75000000000000022</v>
      </c>
      <c r="J1873" s="10">
        <v>7500</v>
      </c>
      <c r="K1873" s="11">
        <f t="shared" si="58"/>
        <v>5625.0000000000018</v>
      </c>
      <c r="L1873" s="11">
        <f t="shared" si="59"/>
        <v>1968.7500000000005</v>
      </c>
      <c r="M1873" s="12">
        <v>0.35</v>
      </c>
      <c r="O1873" s="17"/>
      <c r="P1873" s="15"/>
      <c r="Q1873" s="13"/>
      <c r="R1873" s="14"/>
    </row>
    <row r="1874" spans="1:18" ht="15.75" customHeight="1" x14ac:dyDescent="0.25">
      <c r="A1874" s="1"/>
      <c r="B1874" s="7" t="s">
        <v>27</v>
      </c>
      <c r="C1874" s="7">
        <v>1128299</v>
      </c>
      <c r="D1874" s="8">
        <v>44553</v>
      </c>
      <c r="E1874" s="7" t="s">
        <v>28</v>
      </c>
      <c r="F1874" s="7" t="s">
        <v>75</v>
      </c>
      <c r="G1874" s="7" t="s">
        <v>76</v>
      </c>
      <c r="H1874" s="7" t="s">
        <v>19</v>
      </c>
      <c r="I1874" s="9">
        <v>0.70000000000000018</v>
      </c>
      <c r="J1874" s="10">
        <v>5500</v>
      </c>
      <c r="K1874" s="11">
        <f t="shared" si="58"/>
        <v>3850.0000000000009</v>
      </c>
      <c r="L1874" s="11">
        <f t="shared" si="59"/>
        <v>1347.5000000000002</v>
      </c>
      <c r="M1874" s="12">
        <v>0.35</v>
      </c>
      <c r="O1874" s="17"/>
      <c r="P1874" s="15"/>
      <c r="Q1874" s="13"/>
      <c r="R1874" s="14"/>
    </row>
    <row r="1875" spans="1:18" ht="15.75" customHeight="1" x14ac:dyDescent="0.25">
      <c r="A1875" s="1"/>
      <c r="B1875" s="7" t="s">
        <v>27</v>
      </c>
      <c r="C1875" s="7">
        <v>1128299</v>
      </c>
      <c r="D1875" s="8">
        <v>44553</v>
      </c>
      <c r="E1875" s="7" t="s">
        <v>28</v>
      </c>
      <c r="F1875" s="7" t="s">
        <v>75</v>
      </c>
      <c r="G1875" s="7" t="s">
        <v>76</v>
      </c>
      <c r="H1875" s="7" t="s">
        <v>20</v>
      </c>
      <c r="I1875" s="9">
        <v>0.70000000000000018</v>
      </c>
      <c r="J1875" s="10">
        <v>5500</v>
      </c>
      <c r="K1875" s="11">
        <f t="shared" si="58"/>
        <v>3850.0000000000009</v>
      </c>
      <c r="L1875" s="11">
        <f t="shared" si="59"/>
        <v>1347.5000000000002</v>
      </c>
      <c r="M1875" s="12">
        <v>0.35</v>
      </c>
      <c r="O1875" s="17"/>
      <c r="P1875" s="15"/>
      <c r="Q1875" s="13"/>
      <c r="R1875" s="14"/>
    </row>
    <row r="1876" spans="1:18" ht="15.75" customHeight="1" x14ac:dyDescent="0.25">
      <c r="A1876" s="1"/>
      <c r="B1876" s="7" t="s">
        <v>27</v>
      </c>
      <c r="C1876" s="7">
        <v>1128299</v>
      </c>
      <c r="D1876" s="8">
        <v>44553</v>
      </c>
      <c r="E1876" s="7" t="s">
        <v>28</v>
      </c>
      <c r="F1876" s="7" t="s">
        <v>75</v>
      </c>
      <c r="G1876" s="7" t="s">
        <v>76</v>
      </c>
      <c r="H1876" s="7" t="s">
        <v>21</v>
      </c>
      <c r="I1876" s="9">
        <v>0.80000000000000016</v>
      </c>
      <c r="J1876" s="10">
        <v>4750</v>
      </c>
      <c r="K1876" s="11">
        <f t="shared" si="58"/>
        <v>3800.0000000000009</v>
      </c>
      <c r="L1876" s="11">
        <f t="shared" si="59"/>
        <v>1520.0000000000005</v>
      </c>
      <c r="M1876" s="12">
        <v>0.4</v>
      </c>
      <c r="O1876" s="17"/>
      <c r="P1876" s="15"/>
      <c r="Q1876" s="13"/>
      <c r="R1876" s="14"/>
    </row>
    <row r="1877" spans="1:18" ht="15.75" customHeight="1" x14ac:dyDescent="0.25">
      <c r="A1877" s="1"/>
      <c r="B1877" s="7" t="s">
        <v>27</v>
      </c>
      <c r="C1877" s="7">
        <v>1128299</v>
      </c>
      <c r="D1877" s="8">
        <v>44553</v>
      </c>
      <c r="E1877" s="7" t="s">
        <v>28</v>
      </c>
      <c r="F1877" s="7" t="s">
        <v>75</v>
      </c>
      <c r="G1877" s="7" t="s">
        <v>76</v>
      </c>
      <c r="H1877" s="7" t="s">
        <v>22</v>
      </c>
      <c r="I1877" s="9">
        <v>0.8500000000000002</v>
      </c>
      <c r="J1877" s="10">
        <v>5750</v>
      </c>
      <c r="K1877" s="11">
        <f t="shared" si="58"/>
        <v>4887.5000000000009</v>
      </c>
      <c r="L1877" s="11">
        <f t="shared" si="59"/>
        <v>1466.2500000000002</v>
      </c>
      <c r="M1877" s="12">
        <v>0.3</v>
      </c>
      <c r="O1877" s="17"/>
      <c r="P1877" s="15"/>
      <c r="Q1877" s="13"/>
      <c r="R1877" s="14"/>
    </row>
    <row r="1878" spans="1:18" ht="15.75" customHeight="1" x14ac:dyDescent="0.25">
      <c r="A1878" s="1" t="s">
        <v>39</v>
      </c>
      <c r="B1878" s="7" t="s">
        <v>27</v>
      </c>
      <c r="C1878" s="7">
        <v>1128299</v>
      </c>
      <c r="D1878" s="8">
        <v>44213</v>
      </c>
      <c r="E1878" s="7" t="s">
        <v>28</v>
      </c>
      <c r="F1878" s="7" t="s">
        <v>77</v>
      </c>
      <c r="G1878" s="7" t="s">
        <v>60</v>
      </c>
      <c r="H1878" s="7" t="s">
        <v>17</v>
      </c>
      <c r="I1878" s="9">
        <v>0.35000000000000003</v>
      </c>
      <c r="J1878" s="10">
        <v>4000</v>
      </c>
      <c r="K1878" s="11">
        <f t="shared" si="58"/>
        <v>1400.0000000000002</v>
      </c>
      <c r="L1878" s="11">
        <f t="shared" si="59"/>
        <v>560</v>
      </c>
      <c r="M1878" s="12">
        <v>0.39999999999999997</v>
      </c>
      <c r="O1878" s="17"/>
      <c r="P1878" s="15"/>
      <c r="Q1878" s="13"/>
      <c r="R1878" s="14"/>
    </row>
    <row r="1879" spans="1:18" ht="15.75" customHeight="1" x14ac:dyDescent="0.25">
      <c r="A1879" s="1"/>
      <c r="B1879" s="7" t="s">
        <v>27</v>
      </c>
      <c r="C1879" s="7">
        <v>1128299</v>
      </c>
      <c r="D1879" s="8">
        <v>44213</v>
      </c>
      <c r="E1879" s="7" t="s">
        <v>28</v>
      </c>
      <c r="F1879" s="7" t="s">
        <v>77</v>
      </c>
      <c r="G1879" s="7" t="s">
        <v>60</v>
      </c>
      <c r="H1879" s="7" t="s">
        <v>18</v>
      </c>
      <c r="I1879" s="9">
        <v>0.45</v>
      </c>
      <c r="J1879" s="10">
        <v>4000</v>
      </c>
      <c r="K1879" s="11">
        <f t="shared" si="58"/>
        <v>1800</v>
      </c>
      <c r="L1879" s="11">
        <f t="shared" si="59"/>
        <v>719.99999999999989</v>
      </c>
      <c r="M1879" s="12">
        <v>0.39999999999999997</v>
      </c>
      <c r="O1879" s="17"/>
      <c r="P1879" s="15"/>
      <c r="Q1879" s="13"/>
      <c r="R1879" s="14"/>
    </row>
    <row r="1880" spans="1:18" ht="15.75" customHeight="1" x14ac:dyDescent="0.25">
      <c r="A1880" s="1"/>
      <c r="B1880" s="7" t="s">
        <v>27</v>
      </c>
      <c r="C1880" s="7">
        <v>1128299</v>
      </c>
      <c r="D1880" s="8">
        <v>44213</v>
      </c>
      <c r="E1880" s="7" t="s">
        <v>28</v>
      </c>
      <c r="F1880" s="7" t="s">
        <v>77</v>
      </c>
      <c r="G1880" s="7" t="s">
        <v>60</v>
      </c>
      <c r="H1880" s="7" t="s">
        <v>19</v>
      </c>
      <c r="I1880" s="9">
        <v>0.45</v>
      </c>
      <c r="J1880" s="10">
        <v>4000</v>
      </c>
      <c r="K1880" s="11">
        <f t="shared" si="58"/>
        <v>1800</v>
      </c>
      <c r="L1880" s="11">
        <f t="shared" si="59"/>
        <v>719.99999999999989</v>
      </c>
      <c r="M1880" s="12">
        <v>0.39999999999999997</v>
      </c>
      <c r="O1880" s="17"/>
      <c r="P1880" s="15"/>
      <c r="Q1880" s="13"/>
      <c r="R1880" s="14"/>
    </row>
    <row r="1881" spans="1:18" ht="15.75" customHeight="1" x14ac:dyDescent="0.25">
      <c r="A1881" s="1"/>
      <c r="B1881" s="7" t="s">
        <v>27</v>
      </c>
      <c r="C1881" s="7">
        <v>1128299</v>
      </c>
      <c r="D1881" s="8">
        <v>44213</v>
      </c>
      <c r="E1881" s="7" t="s">
        <v>28</v>
      </c>
      <c r="F1881" s="7" t="s">
        <v>77</v>
      </c>
      <c r="G1881" s="7" t="s">
        <v>60</v>
      </c>
      <c r="H1881" s="7" t="s">
        <v>20</v>
      </c>
      <c r="I1881" s="9">
        <v>0.45</v>
      </c>
      <c r="J1881" s="10">
        <v>2500</v>
      </c>
      <c r="K1881" s="11">
        <f t="shared" si="58"/>
        <v>1125</v>
      </c>
      <c r="L1881" s="11">
        <f t="shared" si="59"/>
        <v>449.99999999999994</v>
      </c>
      <c r="M1881" s="12">
        <v>0.39999999999999997</v>
      </c>
      <c r="O1881" s="17"/>
      <c r="P1881" s="15"/>
      <c r="Q1881" s="13"/>
      <c r="R1881" s="14"/>
    </row>
    <row r="1882" spans="1:18" ht="15.75" customHeight="1" x14ac:dyDescent="0.25">
      <c r="A1882" s="1"/>
      <c r="B1882" s="7" t="s">
        <v>27</v>
      </c>
      <c r="C1882" s="7">
        <v>1128299</v>
      </c>
      <c r="D1882" s="8">
        <v>44213</v>
      </c>
      <c r="E1882" s="7" t="s">
        <v>28</v>
      </c>
      <c r="F1882" s="7" t="s">
        <v>77</v>
      </c>
      <c r="G1882" s="7" t="s">
        <v>60</v>
      </c>
      <c r="H1882" s="7" t="s">
        <v>21</v>
      </c>
      <c r="I1882" s="9">
        <v>0.50000000000000011</v>
      </c>
      <c r="J1882" s="10">
        <v>2000</v>
      </c>
      <c r="K1882" s="11">
        <f t="shared" si="58"/>
        <v>1000.0000000000002</v>
      </c>
      <c r="L1882" s="11">
        <f t="shared" si="59"/>
        <v>450.00000000000011</v>
      </c>
      <c r="M1882" s="12">
        <v>0.45</v>
      </c>
      <c r="O1882" s="17"/>
      <c r="P1882" s="15"/>
      <c r="Q1882" s="13"/>
      <c r="R1882" s="14"/>
    </row>
    <row r="1883" spans="1:18" ht="15.75" customHeight="1" x14ac:dyDescent="0.25">
      <c r="A1883" s="1"/>
      <c r="B1883" s="7" t="s">
        <v>27</v>
      </c>
      <c r="C1883" s="7">
        <v>1128299</v>
      </c>
      <c r="D1883" s="8">
        <v>44213</v>
      </c>
      <c r="E1883" s="7" t="s">
        <v>28</v>
      </c>
      <c r="F1883" s="7" t="s">
        <v>77</v>
      </c>
      <c r="G1883" s="7" t="s">
        <v>60</v>
      </c>
      <c r="H1883" s="7" t="s">
        <v>22</v>
      </c>
      <c r="I1883" s="9">
        <v>0.45</v>
      </c>
      <c r="J1883" s="10">
        <v>4500</v>
      </c>
      <c r="K1883" s="11">
        <f t="shared" si="58"/>
        <v>2025</v>
      </c>
      <c r="L1883" s="11">
        <f t="shared" si="59"/>
        <v>708.75</v>
      </c>
      <c r="M1883" s="12">
        <v>0.35</v>
      </c>
      <c r="O1883" s="17"/>
      <c r="P1883" s="15"/>
      <c r="Q1883" s="13"/>
      <c r="R1883" s="14"/>
    </row>
    <row r="1884" spans="1:18" ht="15.75" customHeight="1" x14ac:dyDescent="0.25">
      <c r="A1884" s="1"/>
      <c r="B1884" s="7" t="s">
        <v>27</v>
      </c>
      <c r="C1884" s="7">
        <v>1128299</v>
      </c>
      <c r="D1884" s="8">
        <v>44244</v>
      </c>
      <c r="E1884" s="7" t="s">
        <v>28</v>
      </c>
      <c r="F1884" s="7" t="s">
        <v>77</v>
      </c>
      <c r="G1884" s="7" t="s">
        <v>60</v>
      </c>
      <c r="H1884" s="7" t="s">
        <v>17</v>
      </c>
      <c r="I1884" s="9">
        <v>0.35000000000000003</v>
      </c>
      <c r="J1884" s="10">
        <v>5000</v>
      </c>
      <c r="K1884" s="11">
        <f t="shared" si="58"/>
        <v>1750.0000000000002</v>
      </c>
      <c r="L1884" s="11">
        <f t="shared" si="59"/>
        <v>700</v>
      </c>
      <c r="M1884" s="12">
        <v>0.39999999999999997</v>
      </c>
      <c r="O1884" s="17"/>
      <c r="P1884" s="15"/>
      <c r="Q1884" s="13"/>
      <c r="R1884" s="14"/>
    </row>
    <row r="1885" spans="1:18" ht="15.75" customHeight="1" x14ac:dyDescent="0.25">
      <c r="A1885" s="1"/>
      <c r="B1885" s="7" t="s">
        <v>27</v>
      </c>
      <c r="C1885" s="7">
        <v>1128299</v>
      </c>
      <c r="D1885" s="8">
        <v>44244</v>
      </c>
      <c r="E1885" s="7" t="s">
        <v>28</v>
      </c>
      <c r="F1885" s="7" t="s">
        <v>77</v>
      </c>
      <c r="G1885" s="7" t="s">
        <v>60</v>
      </c>
      <c r="H1885" s="7" t="s">
        <v>18</v>
      </c>
      <c r="I1885" s="9">
        <v>0.45</v>
      </c>
      <c r="J1885" s="10">
        <v>4000</v>
      </c>
      <c r="K1885" s="11">
        <f t="shared" si="58"/>
        <v>1800</v>
      </c>
      <c r="L1885" s="11">
        <f t="shared" si="59"/>
        <v>719.99999999999989</v>
      </c>
      <c r="M1885" s="12">
        <v>0.39999999999999997</v>
      </c>
      <c r="O1885" s="17"/>
      <c r="P1885" s="15"/>
      <c r="Q1885" s="13"/>
      <c r="R1885" s="14"/>
    </row>
    <row r="1886" spans="1:18" ht="15.75" customHeight="1" x14ac:dyDescent="0.25">
      <c r="A1886" s="1"/>
      <c r="B1886" s="7" t="s">
        <v>27</v>
      </c>
      <c r="C1886" s="7">
        <v>1128299</v>
      </c>
      <c r="D1886" s="8">
        <v>44244</v>
      </c>
      <c r="E1886" s="7" t="s">
        <v>28</v>
      </c>
      <c r="F1886" s="7" t="s">
        <v>77</v>
      </c>
      <c r="G1886" s="7" t="s">
        <v>60</v>
      </c>
      <c r="H1886" s="7" t="s">
        <v>19</v>
      </c>
      <c r="I1886" s="9">
        <v>0.45</v>
      </c>
      <c r="J1886" s="10">
        <v>4000</v>
      </c>
      <c r="K1886" s="11">
        <f t="shared" si="58"/>
        <v>1800</v>
      </c>
      <c r="L1886" s="11">
        <f t="shared" si="59"/>
        <v>719.99999999999989</v>
      </c>
      <c r="M1886" s="12">
        <v>0.39999999999999997</v>
      </c>
      <c r="O1886" s="17"/>
      <c r="P1886" s="15"/>
      <c r="Q1886" s="13"/>
      <c r="R1886" s="14"/>
    </row>
    <row r="1887" spans="1:18" ht="15.75" customHeight="1" x14ac:dyDescent="0.25">
      <c r="A1887" s="1"/>
      <c r="B1887" s="7" t="s">
        <v>27</v>
      </c>
      <c r="C1887" s="7">
        <v>1128299</v>
      </c>
      <c r="D1887" s="8">
        <v>44244</v>
      </c>
      <c r="E1887" s="7" t="s">
        <v>28</v>
      </c>
      <c r="F1887" s="7" t="s">
        <v>77</v>
      </c>
      <c r="G1887" s="7" t="s">
        <v>60</v>
      </c>
      <c r="H1887" s="7" t="s">
        <v>20</v>
      </c>
      <c r="I1887" s="9">
        <v>0.45</v>
      </c>
      <c r="J1887" s="10">
        <v>2500</v>
      </c>
      <c r="K1887" s="11">
        <f t="shared" si="58"/>
        <v>1125</v>
      </c>
      <c r="L1887" s="11">
        <f t="shared" si="59"/>
        <v>449.99999999999994</v>
      </c>
      <c r="M1887" s="12">
        <v>0.39999999999999997</v>
      </c>
      <c r="O1887" s="17"/>
      <c r="P1887" s="15"/>
      <c r="Q1887" s="13"/>
      <c r="R1887" s="14"/>
    </row>
    <row r="1888" spans="1:18" ht="15.75" customHeight="1" x14ac:dyDescent="0.25">
      <c r="A1888" s="1"/>
      <c r="B1888" s="7" t="s">
        <v>27</v>
      </c>
      <c r="C1888" s="7">
        <v>1128299</v>
      </c>
      <c r="D1888" s="8">
        <v>44244</v>
      </c>
      <c r="E1888" s="7" t="s">
        <v>28</v>
      </c>
      <c r="F1888" s="7" t="s">
        <v>77</v>
      </c>
      <c r="G1888" s="7" t="s">
        <v>60</v>
      </c>
      <c r="H1888" s="7" t="s">
        <v>21</v>
      </c>
      <c r="I1888" s="9">
        <v>0.50000000000000011</v>
      </c>
      <c r="J1888" s="10">
        <v>1750</v>
      </c>
      <c r="K1888" s="11">
        <f t="shared" si="58"/>
        <v>875.00000000000023</v>
      </c>
      <c r="L1888" s="11">
        <f t="shared" si="59"/>
        <v>393.75000000000011</v>
      </c>
      <c r="M1888" s="12">
        <v>0.45</v>
      </c>
      <c r="O1888" s="17"/>
      <c r="P1888" s="15"/>
      <c r="Q1888" s="13"/>
      <c r="R1888" s="14"/>
    </row>
    <row r="1889" spans="1:18" ht="15.75" customHeight="1" x14ac:dyDescent="0.25">
      <c r="A1889" s="1"/>
      <c r="B1889" s="7" t="s">
        <v>27</v>
      </c>
      <c r="C1889" s="7">
        <v>1128299</v>
      </c>
      <c r="D1889" s="8">
        <v>44244</v>
      </c>
      <c r="E1889" s="7" t="s">
        <v>28</v>
      </c>
      <c r="F1889" s="7" t="s">
        <v>77</v>
      </c>
      <c r="G1889" s="7" t="s">
        <v>60</v>
      </c>
      <c r="H1889" s="7" t="s">
        <v>22</v>
      </c>
      <c r="I1889" s="9">
        <v>0.45</v>
      </c>
      <c r="J1889" s="10">
        <v>3750</v>
      </c>
      <c r="K1889" s="11">
        <f t="shared" si="58"/>
        <v>1687.5</v>
      </c>
      <c r="L1889" s="11">
        <f t="shared" si="59"/>
        <v>590.625</v>
      </c>
      <c r="M1889" s="12">
        <v>0.35</v>
      </c>
      <c r="O1889" s="17"/>
      <c r="P1889" s="15"/>
      <c r="Q1889" s="13"/>
      <c r="R1889" s="14"/>
    </row>
    <row r="1890" spans="1:18" ht="15.75" customHeight="1" x14ac:dyDescent="0.25">
      <c r="A1890" s="1"/>
      <c r="B1890" s="7" t="s">
        <v>27</v>
      </c>
      <c r="C1890" s="7">
        <v>1128299</v>
      </c>
      <c r="D1890" s="8">
        <v>44271</v>
      </c>
      <c r="E1890" s="7" t="s">
        <v>28</v>
      </c>
      <c r="F1890" s="7" t="s">
        <v>77</v>
      </c>
      <c r="G1890" s="7" t="s">
        <v>60</v>
      </c>
      <c r="H1890" s="7" t="s">
        <v>17</v>
      </c>
      <c r="I1890" s="9">
        <v>0.45</v>
      </c>
      <c r="J1890" s="10">
        <v>5250</v>
      </c>
      <c r="K1890" s="11">
        <f t="shared" si="58"/>
        <v>2362.5</v>
      </c>
      <c r="L1890" s="11">
        <f t="shared" si="59"/>
        <v>944.99999999999989</v>
      </c>
      <c r="M1890" s="12">
        <v>0.39999999999999997</v>
      </c>
      <c r="O1890" s="17"/>
      <c r="P1890" s="15"/>
      <c r="Q1890" s="13"/>
      <c r="R1890" s="14"/>
    </row>
    <row r="1891" spans="1:18" ht="15.75" customHeight="1" x14ac:dyDescent="0.25">
      <c r="A1891" s="1"/>
      <c r="B1891" s="7" t="s">
        <v>27</v>
      </c>
      <c r="C1891" s="7">
        <v>1128299</v>
      </c>
      <c r="D1891" s="8">
        <v>44271</v>
      </c>
      <c r="E1891" s="7" t="s">
        <v>28</v>
      </c>
      <c r="F1891" s="7" t="s">
        <v>77</v>
      </c>
      <c r="G1891" s="7" t="s">
        <v>60</v>
      </c>
      <c r="H1891" s="7" t="s">
        <v>18</v>
      </c>
      <c r="I1891" s="9">
        <v>0.55000000000000004</v>
      </c>
      <c r="J1891" s="10">
        <v>3750</v>
      </c>
      <c r="K1891" s="11">
        <f t="shared" si="58"/>
        <v>2062.5</v>
      </c>
      <c r="L1891" s="11">
        <f t="shared" si="59"/>
        <v>824.99999999999989</v>
      </c>
      <c r="M1891" s="12">
        <v>0.39999999999999997</v>
      </c>
      <c r="O1891" s="17"/>
      <c r="P1891" s="15"/>
      <c r="Q1891" s="13"/>
      <c r="R1891" s="14"/>
    </row>
    <row r="1892" spans="1:18" ht="15.75" customHeight="1" x14ac:dyDescent="0.25">
      <c r="A1892" s="1"/>
      <c r="B1892" s="7" t="s">
        <v>27</v>
      </c>
      <c r="C1892" s="7">
        <v>1128299</v>
      </c>
      <c r="D1892" s="8">
        <v>44271</v>
      </c>
      <c r="E1892" s="7" t="s">
        <v>28</v>
      </c>
      <c r="F1892" s="7" t="s">
        <v>77</v>
      </c>
      <c r="G1892" s="7" t="s">
        <v>60</v>
      </c>
      <c r="H1892" s="7" t="s">
        <v>19</v>
      </c>
      <c r="I1892" s="9">
        <v>0.6</v>
      </c>
      <c r="J1892" s="10">
        <v>4000</v>
      </c>
      <c r="K1892" s="11">
        <f t="shared" si="58"/>
        <v>2400</v>
      </c>
      <c r="L1892" s="11">
        <f t="shared" si="59"/>
        <v>959.99999999999989</v>
      </c>
      <c r="M1892" s="12">
        <v>0.39999999999999997</v>
      </c>
      <c r="O1892" s="17"/>
      <c r="P1892" s="15"/>
      <c r="Q1892" s="13"/>
      <c r="R1892" s="14"/>
    </row>
    <row r="1893" spans="1:18" ht="15.75" customHeight="1" x14ac:dyDescent="0.25">
      <c r="A1893" s="1"/>
      <c r="B1893" s="7" t="s">
        <v>27</v>
      </c>
      <c r="C1893" s="7">
        <v>1128299</v>
      </c>
      <c r="D1893" s="8">
        <v>44271</v>
      </c>
      <c r="E1893" s="7" t="s">
        <v>28</v>
      </c>
      <c r="F1893" s="7" t="s">
        <v>77</v>
      </c>
      <c r="G1893" s="7" t="s">
        <v>60</v>
      </c>
      <c r="H1893" s="7" t="s">
        <v>20</v>
      </c>
      <c r="I1893" s="9">
        <v>0.55000000000000004</v>
      </c>
      <c r="J1893" s="10">
        <v>3000</v>
      </c>
      <c r="K1893" s="11">
        <f t="shared" si="58"/>
        <v>1650.0000000000002</v>
      </c>
      <c r="L1893" s="11">
        <f t="shared" si="59"/>
        <v>660</v>
      </c>
      <c r="M1893" s="12">
        <v>0.39999999999999997</v>
      </c>
      <c r="O1893" s="17"/>
      <c r="P1893" s="15"/>
      <c r="Q1893" s="13"/>
      <c r="R1893" s="14"/>
    </row>
    <row r="1894" spans="1:18" ht="15.75" customHeight="1" x14ac:dyDescent="0.25">
      <c r="A1894" s="1"/>
      <c r="B1894" s="7" t="s">
        <v>27</v>
      </c>
      <c r="C1894" s="7">
        <v>1128299</v>
      </c>
      <c r="D1894" s="8">
        <v>44271</v>
      </c>
      <c r="E1894" s="7" t="s">
        <v>28</v>
      </c>
      <c r="F1894" s="7" t="s">
        <v>77</v>
      </c>
      <c r="G1894" s="7" t="s">
        <v>60</v>
      </c>
      <c r="H1894" s="7" t="s">
        <v>21</v>
      </c>
      <c r="I1894" s="9">
        <v>0.60000000000000009</v>
      </c>
      <c r="J1894" s="10">
        <v>1500</v>
      </c>
      <c r="K1894" s="11">
        <f t="shared" si="58"/>
        <v>900.00000000000011</v>
      </c>
      <c r="L1894" s="11">
        <f t="shared" si="59"/>
        <v>405.00000000000006</v>
      </c>
      <c r="M1894" s="12">
        <v>0.45</v>
      </c>
      <c r="O1894" s="17"/>
      <c r="P1894" s="15"/>
      <c r="Q1894" s="13"/>
      <c r="R1894" s="14"/>
    </row>
    <row r="1895" spans="1:18" ht="15.75" customHeight="1" x14ac:dyDescent="0.25">
      <c r="A1895" s="1"/>
      <c r="B1895" s="7" t="s">
        <v>27</v>
      </c>
      <c r="C1895" s="7">
        <v>1128299</v>
      </c>
      <c r="D1895" s="8">
        <v>44271</v>
      </c>
      <c r="E1895" s="7" t="s">
        <v>28</v>
      </c>
      <c r="F1895" s="7" t="s">
        <v>77</v>
      </c>
      <c r="G1895" s="7" t="s">
        <v>60</v>
      </c>
      <c r="H1895" s="7" t="s">
        <v>22</v>
      </c>
      <c r="I1895" s="9">
        <v>0.45</v>
      </c>
      <c r="J1895" s="10">
        <v>3500</v>
      </c>
      <c r="K1895" s="11">
        <f t="shared" si="58"/>
        <v>1575</v>
      </c>
      <c r="L1895" s="11">
        <f t="shared" si="59"/>
        <v>551.25</v>
      </c>
      <c r="M1895" s="12">
        <v>0.35</v>
      </c>
      <c r="O1895" s="17"/>
      <c r="P1895" s="15"/>
      <c r="Q1895" s="13"/>
      <c r="R1895" s="14"/>
    </row>
    <row r="1896" spans="1:18" ht="15.75" customHeight="1" x14ac:dyDescent="0.25">
      <c r="A1896" s="1"/>
      <c r="B1896" s="7" t="s">
        <v>27</v>
      </c>
      <c r="C1896" s="7">
        <v>1128299</v>
      </c>
      <c r="D1896" s="8">
        <v>44303</v>
      </c>
      <c r="E1896" s="7" t="s">
        <v>28</v>
      </c>
      <c r="F1896" s="7" t="s">
        <v>77</v>
      </c>
      <c r="G1896" s="7" t="s">
        <v>60</v>
      </c>
      <c r="H1896" s="7" t="s">
        <v>17</v>
      </c>
      <c r="I1896" s="9">
        <v>0.5</v>
      </c>
      <c r="J1896" s="10">
        <v>5250</v>
      </c>
      <c r="K1896" s="11">
        <f t="shared" si="58"/>
        <v>2625</v>
      </c>
      <c r="L1896" s="11">
        <f t="shared" si="59"/>
        <v>1050</v>
      </c>
      <c r="M1896" s="12">
        <v>0.39999999999999997</v>
      </c>
      <c r="O1896" s="17"/>
      <c r="P1896" s="15"/>
      <c r="Q1896" s="13"/>
      <c r="R1896" s="14"/>
    </row>
    <row r="1897" spans="1:18" ht="15.75" customHeight="1" x14ac:dyDescent="0.25">
      <c r="A1897" s="1"/>
      <c r="B1897" s="7" t="s">
        <v>27</v>
      </c>
      <c r="C1897" s="7">
        <v>1128299</v>
      </c>
      <c r="D1897" s="8">
        <v>44303</v>
      </c>
      <c r="E1897" s="7" t="s">
        <v>28</v>
      </c>
      <c r="F1897" s="7" t="s">
        <v>77</v>
      </c>
      <c r="G1897" s="7" t="s">
        <v>60</v>
      </c>
      <c r="H1897" s="7" t="s">
        <v>18</v>
      </c>
      <c r="I1897" s="9">
        <v>0.55000000000000004</v>
      </c>
      <c r="J1897" s="10">
        <v>3250</v>
      </c>
      <c r="K1897" s="11">
        <f t="shared" si="58"/>
        <v>1787.5000000000002</v>
      </c>
      <c r="L1897" s="11">
        <f t="shared" si="59"/>
        <v>715</v>
      </c>
      <c r="M1897" s="12">
        <v>0.39999999999999997</v>
      </c>
      <c r="O1897" s="17"/>
      <c r="P1897" s="15"/>
      <c r="Q1897" s="13"/>
      <c r="R1897" s="14"/>
    </row>
    <row r="1898" spans="1:18" ht="15.75" customHeight="1" x14ac:dyDescent="0.25">
      <c r="A1898" s="1"/>
      <c r="B1898" s="7" t="s">
        <v>27</v>
      </c>
      <c r="C1898" s="7">
        <v>1128299</v>
      </c>
      <c r="D1898" s="8">
        <v>44303</v>
      </c>
      <c r="E1898" s="7" t="s">
        <v>28</v>
      </c>
      <c r="F1898" s="7" t="s">
        <v>77</v>
      </c>
      <c r="G1898" s="7" t="s">
        <v>60</v>
      </c>
      <c r="H1898" s="7" t="s">
        <v>19</v>
      </c>
      <c r="I1898" s="9">
        <v>0.55000000000000004</v>
      </c>
      <c r="J1898" s="10">
        <v>3750</v>
      </c>
      <c r="K1898" s="11">
        <f t="shared" si="58"/>
        <v>2062.5</v>
      </c>
      <c r="L1898" s="11">
        <f t="shared" si="59"/>
        <v>824.99999999999989</v>
      </c>
      <c r="M1898" s="12">
        <v>0.39999999999999997</v>
      </c>
      <c r="O1898" s="17"/>
      <c r="P1898" s="15"/>
      <c r="Q1898" s="13"/>
      <c r="R1898" s="14"/>
    </row>
    <row r="1899" spans="1:18" ht="15.75" customHeight="1" x14ac:dyDescent="0.25">
      <c r="A1899" s="1"/>
      <c r="B1899" s="7" t="s">
        <v>27</v>
      </c>
      <c r="C1899" s="7">
        <v>1128299</v>
      </c>
      <c r="D1899" s="8">
        <v>44303</v>
      </c>
      <c r="E1899" s="7" t="s">
        <v>28</v>
      </c>
      <c r="F1899" s="7" t="s">
        <v>77</v>
      </c>
      <c r="G1899" s="7" t="s">
        <v>60</v>
      </c>
      <c r="H1899" s="7" t="s">
        <v>20</v>
      </c>
      <c r="I1899" s="9">
        <v>0.40000000000000008</v>
      </c>
      <c r="J1899" s="10">
        <v>2750</v>
      </c>
      <c r="K1899" s="11">
        <f t="shared" si="58"/>
        <v>1100.0000000000002</v>
      </c>
      <c r="L1899" s="11">
        <f t="shared" si="59"/>
        <v>440.00000000000006</v>
      </c>
      <c r="M1899" s="12">
        <v>0.39999999999999997</v>
      </c>
      <c r="O1899" s="17"/>
      <c r="P1899" s="15"/>
      <c r="Q1899" s="13"/>
      <c r="R1899" s="14"/>
    </row>
    <row r="1900" spans="1:18" ht="15.75" customHeight="1" x14ac:dyDescent="0.25">
      <c r="A1900" s="1"/>
      <c r="B1900" s="7" t="s">
        <v>27</v>
      </c>
      <c r="C1900" s="7">
        <v>1128299</v>
      </c>
      <c r="D1900" s="8">
        <v>44303</v>
      </c>
      <c r="E1900" s="7" t="s">
        <v>28</v>
      </c>
      <c r="F1900" s="7" t="s">
        <v>77</v>
      </c>
      <c r="G1900" s="7" t="s">
        <v>60</v>
      </c>
      <c r="H1900" s="7" t="s">
        <v>21</v>
      </c>
      <c r="I1900" s="9">
        <v>0.45000000000000012</v>
      </c>
      <c r="J1900" s="10">
        <v>1750</v>
      </c>
      <c r="K1900" s="11">
        <f t="shared" si="58"/>
        <v>787.50000000000023</v>
      </c>
      <c r="L1900" s="11">
        <f t="shared" si="59"/>
        <v>354.37500000000011</v>
      </c>
      <c r="M1900" s="12">
        <v>0.45</v>
      </c>
      <c r="O1900" s="17"/>
      <c r="P1900" s="15"/>
      <c r="Q1900" s="13"/>
      <c r="R1900" s="14"/>
    </row>
    <row r="1901" spans="1:18" ht="15.75" customHeight="1" x14ac:dyDescent="0.25">
      <c r="A1901" s="1"/>
      <c r="B1901" s="7" t="s">
        <v>27</v>
      </c>
      <c r="C1901" s="7">
        <v>1128299</v>
      </c>
      <c r="D1901" s="8">
        <v>44303</v>
      </c>
      <c r="E1901" s="7" t="s">
        <v>28</v>
      </c>
      <c r="F1901" s="7" t="s">
        <v>77</v>
      </c>
      <c r="G1901" s="7" t="s">
        <v>60</v>
      </c>
      <c r="H1901" s="7" t="s">
        <v>22</v>
      </c>
      <c r="I1901" s="9">
        <v>0.60000000000000009</v>
      </c>
      <c r="J1901" s="10">
        <v>3500</v>
      </c>
      <c r="K1901" s="11">
        <f t="shared" si="58"/>
        <v>2100.0000000000005</v>
      </c>
      <c r="L1901" s="11">
        <f t="shared" si="59"/>
        <v>735.00000000000011</v>
      </c>
      <c r="M1901" s="12">
        <v>0.35</v>
      </c>
      <c r="O1901" s="17"/>
      <c r="P1901" s="15"/>
      <c r="Q1901" s="13"/>
      <c r="R1901" s="14"/>
    </row>
    <row r="1902" spans="1:18" ht="15.75" customHeight="1" x14ac:dyDescent="0.25">
      <c r="A1902" s="1"/>
      <c r="B1902" s="7" t="s">
        <v>27</v>
      </c>
      <c r="C1902" s="7">
        <v>1128299</v>
      </c>
      <c r="D1902" s="8">
        <v>44334</v>
      </c>
      <c r="E1902" s="7" t="s">
        <v>28</v>
      </c>
      <c r="F1902" s="7" t="s">
        <v>77</v>
      </c>
      <c r="G1902" s="7" t="s">
        <v>60</v>
      </c>
      <c r="H1902" s="7" t="s">
        <v>17</v>
      </c>
      <c r="I1902" s="9">
        <v>0.45</v>
      </c>
      <c r="J1902" s="10">
        <v>5500</v>
      </c>
      <c r="K1902" s="11">
        <f t="shared" si="58"/>
        <v>2475</v>
      </c>
      <c r="L1902" s="11">
        <f t="shared" si="59"/>
        <v>989.99999999999989</v>
      </c>
      <c r="M1902" s="12">
        <v>0.39999999999999997</v>
      </c>
      <c r="O1902" s="17"/>
      <c r="P1902" s="15"/>
      <c r="Q1902" s="13"/>
      <c r="R1902" s="14"/>
    </row>
    <row r="1903" spans="1:18" ht="15.75" customHeight="1" x14ac:dyDescent="0.25">
      <c r="A1903" s="1"/>
      <c r="B1903" s="7" t="s">
        <v>27</v>
      </c>
      <c r="C1903" s="7">
        <v>1128299</v>
      </c>
      <c r="D1903" s="8">
        <v>44334</v>
      </c>
      <c r="E1903" s="7" t="s">
        <v>28</v>
      </c>
      <c r="F1903" s="7" t="s">
        <v>77</v>
      </c>
      <c r="G1903" s="7" t="s">
        <v>60</v>
      </c>
      <c r="H1903" s="7" t="s">
        <v>18</v>
      </c>
      <c r="I1903" s="9">
        <v>0.5</v>
      </c>
      <c r="J1903" s="10">
        <v>4000</v>
      </c>
      <c r="K1903" s="11">
        <f t="shared" si="58"/>
        <v>2000</v>
      </c>
      <c r="L1903" s="11">
        <f t="shared" si="59"/>
        <v>799.99999999999989</v>
      </c>
      <c r="M1903" s="12">
        <v>0.39999999999999997</v>
      </c>
      <c r="O1903" s="17"/>
      <c r="P1903" s="15"/>
      <c r="Q1903" s="13"/>
      <c r="R1903" s="14"/>
    </row>
    <row r="1904" spans="1:18" ht="15.75" customHeight="1" x14ac:dyDescent="0.25">
      <c r="A1904" s="1"/>
      <c r="B1904" s="7" t="s">
        <v>27</v>
      </c>
      <c r="C1904" s="7">
        <v>1128299</v>
      </c>
      <c r="D1904" s="8">
        <v>44334</v>
      </c>
      <c r="E1904" s="7" t="s">
        <v>28</v>
      </c>
      <c r="F1904" s="7" t="s">
        <v>77</v>
      </c>
      <c r="G1904" s="7" t="s">
        <v>60</v>
      </c>
      <c r="H1904" s="7" t="s">
        <v>19</v>
      </c>
      <c r="I1904" s="9">
        <v>0.5</v>
      </c>
      <c r="J1904" s="10">
        <v>4000</v>
      </c>
      <c r="K1904" s="11">
        <f t="shared" si="58"/>
        <v>2000</v>
      </c>
      <c r="L1904" s="11">
        <f t="shared" si="59"/>
        <v>799.99999999999989</v>
      </c>
      <c r="M1904" s="12">
        <v>0.39999999999999997</v>
      </c>
      <c r="O1904" s="17"/>
      <c r="P1904" s="15"/>
      <c r="Q1904" s="13"/>
      <c r="R1904" s="14"/>
    </row>
    <row r="1905" spans="1:18" ht="15.75" customHeight="1" x14ac:dyDescent="0.25">
      <c r="A1905" s="1"/>
      <c r="B1905" s="7" t="s">
        <v>27</v>
      </c>
      <c r="C1905" s="7">
        <v>1128299</v>
      </c>
      <c r="D1905" s="8">
        <v>44334</v>
      </c>
      <c r="E1905" s="7" t="s">
        <v>28</v>
      </c>
      <c r="F1905" s="7" t="s">
        <v>77</v>
      </c>
      <c r="G1905" s="7" t="s">
        <v>60</v>
      </c>
      <c r="H1905" s="7" t="s">
        <v>20</v>
      </c>
      <c r="I1905" s="9">
        <v>0.45</v>
      </c>
      <c r="J1905" s="10">
        <v>3250</v>
      </c>
      <c r="K1905" s="11">
        <f t="shared" si="58"/>
        <v>1462.5</v>
      </c>
      <c r="L1905" s="11">
        <f t="shared" si="59"/>
        <v>585</v>
      </c>
      <c r="M1905" s="12">
        <v>0.39999999999999997</v>
      </c>
      <c r="O1905" s="17"/>
      <c r="P1905" s="15"/>
      <c r="Q1905" s="13"/>
      <c r="R1905" s="14"/>
    </row>
    <row r="1906" spans="1:18" ht="15.75" customHeight="1" x14ac:dyDescent="0.25">
      <c r="A1906" s="1"/>
      <c r="B1906" s="7" t="s">
        <v>27</v>
      </c>
      <c r="C1906" s="7">
        <v>1128299</v>
      </c>
      <c r="D1906" s="8">
        <v>44334</v>
      </c>
      <c r="E1906" s="7" t="s">
        <v>28</v>
      </c>
      <c r="F1906" s="7" t="s">
        <v>77</v>
      </c>
      <c r="G1906" s="7" t="s">
        <v>60</v>
      </c>
      <c r="H1906" s="7" t="s">
        <v>21</v>
      </c>
      <c r="I1906" s="9">
        <v>0.39999999999999997</v>
      </c>
      <c r="J1906" s="10">
        <v>2250</v>
      </c>
      <c r="K1906" s="11">
        <f t="shared" si="58"/>
        <v>899.99999999999989</v>
      </c>
      <c r="L1906" s="11">
        <f t="shared" si="59"/>
        <v>404.99999999999994</v>
      </c>
      <c r="M1906" s="12">
        <v>0.45</v>
      </c>
      <c r="O1906" s="17"/>
      <c r="P1906" s="15"/>
      <c r="Q1906" s="13"/>
      <c r="R1906" s="14"/>
    </row>
    <row r="1907" spans="1:18" ht="15.75" customHeight="1" x14ac:dyDescent="0.25">
      <c r="A1907" s="1"/>
      <c r="B1907" s="7" t="s">
        <v>27</v>
      </c>
      <c r="C1907" s="7">
        <v>1128299</v>
      </c>
      <c r="D1907" s="8">
        <v>44334</v>
      </c>
      <c r="E1907" s="7" t="s">
        <v>28</v>
      </c>
      <c r="F1907" s="7" t="s">
        <v>77</v>
      </c>
      <c r="G1907" s="7" t="s">
        <v>60</v>
      </c>
      <c r="H1907" s="7" t="s">
        <v>22</v>
      </c>
      <c r="I1907" s="9">
        <v>0.65</v>
      </c>
      <c r="J1907" s="10">
        <v>5750</v>
      </c>
      <c r="K1907" s="11">
        <f t="shared" si="58"/>
        <v>3737.5</v>
      </c>
      <c r="L1907" s="11">
        <f t="shared" si="59"/>
        <v>1308.125</v>
      </c>
      <c r="M1907" s="12">
        <v>0.35</v>
      </c>
      <c r="O1907" s="17"/>
      <c r="P1907" s="15"/>
      <c r="Q1907" s="13"/>
      <c r="R1907" s="14"/>
    </row>
    <row r="1908" spans="1:18" ht="15.75" customHeight="1" x14ac:dyDescent="0.25">
      <c r="A1908" s="1"/>
      <c r="B1908" s="7" t="s">
        <v>27</v>
      </c>
      <c r="C1908" s="7">
        <v>1128299</v>
      </c>
      <c r="D1908" s="8">
        <v>44364</v>
      </c>
      <c r="E1908" s="7" t="s">
        <v>28</v>
      </c>
      <c r="F1908" s="7" t="s">
        <v>77</v>
      </c>
      <c r="G1908" s="7" t="s">
        <v>60</v>
      </c>
      <c r="H1908" s="7" t="s">
        <v>17</v>
      </c>
      <c r="I1908" s="9">
        <v>0.6</v>
      </c>
      <c r="J1908" s="10">
        <v>8250</v>
      </c>
      <c r="K1908" s="11">
        <f t="shared" si="58"/>
        <v>4950</v>
      </c>
      <c r="L1908" s="11">
        <f t="shared" si="59"/>
        <v>1979.9999999999998</v>
      </c>
      <c r="M1908" s="12">
        <v>0.39999999999999997</v>
      </c>
      <c r="O1908" s="17"/>
      <c r="P1908" s="15"/>
      <c r="Q1908" s="13"/>
      <c r="R1908" s="14"/>
    </row>
    <row r="1909" spans="1:18" ht="15.75" customHeight="1" x14ac:dyDescent="0.25">
      <c r="A1909" s="1"/>
      <c r="B1909" s="7" t="s">
        <v>27</v>
      </c>
      <c r="C1909" s="7">
        <v>1128299</v>
      </c>
      <c r="D1909" s="8">
        <v>44364</v>
      </c>
      <c r="E1909" s="7" t="s">
        <v>28</v>
      </c>
      <c r="F1909" s="7" t="s">
        <v>77</v>
      </c>
      <c r="G1909" s="7" t="s">
        <v>60</v>
      </c>
      <c r="H1909" s="7" t="s">
        <v>18</v>
      </c>
      <c r="I1909" s="9">
        <v>0.7</v>
      </c>
      <c r="J1909" s="10">
        <v>7000</v>
      </c>
      <c r="K1909" s="11">
        <f t="shared" si="58"/>
        <v>4900</v>
      </c>
      <c r="L1909" s="11">
        <f t="shared" si="59"/>
        <v>1959.9999999999998</v>
      </c>
      <c r="M1909" s="12">
        <v>0.39999999999999997</v>
      </c>
      <c r="O1909" s="17"/>
      <c r="P1909" s="15"/>
      <c r="Q1909" s="13"/>
      <c r="R1909" s="14"/>
    </row>
    <row r="1910" spans="1:18" ht="15.75" customHeight="1" x14ac:dyDescent="0.25">
      <c r="A1910" s="1"/>
      <c r="B1910" s="7" t="s">
        <v>27</v>
      </c>
      <c r="C1910" s="7">
        <v>1128299</v>
      </c>
      <c r="D1910" s="8">
        <v>44364</v>
      </c>
      <c r="E1910" s="7" t="s">
        <v>28</v>
      </c>
      <c r="F1910" s="7" t="s">
        <v>77</v>
      </c>
      <c r="G1910" s="7" t="s">
        <v>60</v>
      </c>
      <c r="H1910" s="7" t="s">
        <v>19</v>
      </c>
      <c r="I1910" s="9">
        <v>0.85</v>
      </c>
      <c r="J1910" s="10">
        <v>7000</v>
      </c>
      <c r="K1910" s="11">
        <f t="shared" si="58"/>
        <v>5950</v>
      </c>
      <c r="L1910" s="11">
        <f t="shared" si="59"/>
        <v>2380</v>
      </c>
      <c r="M1910" s="12">
        <v>0.39999999999999997</v>
      </c>
      <c r="O1910" s="17"/>
      <c r="P1910" s="15"/>
      <c r="Q1910" s="13"/>
      <c r="R1910" s="14"/>
    </row>
    <row r="1911" spans="1:18" ht="15.75" customHeight="1" x14ac:dyDescent="0.25">
      <c r="A1911" s="1"/>
      <c r="B1911" s="7" t="s">
        <v>27</v>
      </c>
      <c r="C1911" s="7">
        <v>1128299</v>
      </c>
      <c r="D1911" s="8">
        <v>44364</v>
      </c>
      <c r="E1911" s="7" t="s">
        <v>28</v>
      </c>
      <c r="F1911" s="7" t="s">
        <v>77</v>
      </c>
      <c r="G1911" s="7" t="s">
        <v>60</v>
      </c>
      <c r="H1911" s="7" t="s">
        <v>20</v>
      </c>
      <c r="I1911" s="9">
        <v>0.85</v>
      </c>
      <c r="J1911" s="10">
        <v>5750</v>
      </c>
      <c r="K1911" s="11">
        <f t="shared" si="58"/>
        <v>4887.5</v>
      </c>
      <c r="L1911" s="11">
        <f t="shared" si="59"/>
        <v>1954.9999999999998</v>
      </c>
      <c r="M1911" s="12">
        <v>0.39999999999999997</v>
      </c>
      <c r="O1911" s="17"/>
      <c r="P1911" s="15"/>
      <c r="Q1911" s="13"/>
      <c r="R1911" s="14"/>
    </row>
    <row r="1912" spans="1:18" ht="15.75" customHeight="1" x14ac:dyDescent="0.25">
      <c r="A1912" s="1"/>
      <c r="B1912" s="7" t="s">
        <v>27</v>
      </c>
      <c r="C1912" s="7">
        <v>1128299</v>
      </c>
      <c r="D1912" s="8">
        <v>44364</v>
      </c>
      <c r="E1912" s="7" t="s">
        <v>28</v>
      </c>
      <c r="F1912" s="7" t="s">
        <v>77</v>
      </c>
      <c r="G1912" s="7" t="s">
        <v>60</v>
      </c>
      <c r="H1912" s="7" t="s">
        <v>21</v>
      </c>
      <c r="I1912" s="9">
        <v>0.95000000000000007</v>
      </c>
      <c r="J1912" s="10">
        <v>4500</v>
      </c>
      <c r="K1912" s="11">
        <f t="shared" si="58"/>
        <v>4275</v>
      </c>
      <c r="L1912" s="11">
        <f t="shared" si="59"/>
        <v>1923.75</v>
      </c>
      <c r="M1912" s="12">
        <v>0.45</v>
      </c>
      <c r="O1912" s="17"/>
      <c r="P1912" s="15"/>
      <c r="Q1912" s="13"/>
      <c r="R1912" s="14"/>
    </row>
    <row r="1913" spans="1:18" ht="15.75" customHeight="1" x14ac:dyDescent="0.25">
      <c r="A1913" s="1"/>
      <c r="B1913" s="7" t="s">
        <v>27</v>
      </c>
      <c r="C1913" s="7">
        <v>1128299</v>
      </c>
      <c r="D1913" s="8">
        <v>44364</v>
      </c>
      <c r="E1913" s="7" t="s">
        <v>28</v>
      </c>
      <c r="F1913" s="7" t="s">
        <v>77</v>
      </c>
      <c r="G1913" s="7" t="s">
        <v>60</v>
      </c>
      <c r="H1913" s="7" t="s">
        <v>22</v>
      </c>
      <c r="I1913" s="9">
        <v>1.1000000000000001</v>
      </c>
      <c r="J1913" s="10">
        <v>7500</v>
      </c>
      <c r="K1913" s="11">
        <f t="shared" si="58"/>
        <v>8250</v>
      </c>
      <c r="L1913" s="11">
        <f t="shared" si="59"/>
        <v>2887.5</v>
      </c>
      <c r="M1913" s="12">
        <v>0.35</v>
      </c>
      <c r="O1913" s="17"/>
      <c r="P1913" s="15"/>
      <c r="Q1913" s="13"/>
      <c r="R1913" s="14"/>
    </row>
    <row r="1914" spans="1:18" ht="15.75" customHeight="1" x14ac:dyDescent="0.25">
      <c r="A1914" s="1"/>
      <c r="B1914" s="7" t="s">
        <v>27</v>
      </c>
      <c r="C1914" s="7">
        <v>1128299</v>
      </c>
      <c r="D1914" s="8">
        <v>44393</v>
      </c>
      <c r="E1914" s="7" t="s">
        <v>28</v>
      </c>
      <c r="F1914" s="7" t="s">
        <v>77</v>
      </c>
      <c r="G1914" s="7" t="s">
        <v>60</v>
      </c>
      <c r="H1914" s="7" t="s">
        <v>17</v>
      </c>
      <c r="I1914" s="9">
        <v>0.9</v>
      </c>
      <c r="J1914" s="10">
        <v>9000</v>
      </c>
      <c r="K1914" s="11">
        <f t="shared" si="58"/>
        <v>8100</v>
      </c>
      <c r="L1914" s="11">
        <f t="shared" si="59"/>
        <v>3239.9999999999995</v>
      </c>
      <c r="M1914" s="12">
        <v>0.39999999999999997</v>
      </c>
      <c r="O1914" s="17"/>
      <c r="P1914" s="15"/>
      <c r="Q1914" s="13"/>
      <c r="R1914" s="14"/>
    </row>
    <row r="1915" spans="1:18" ht="15.75" customHeight="1" x14ac:dyDescent="0.25">
      <c r="A1915" s="1"/>
      <c r="B1915" s="7" t="s">
        <v>27</v>
      </c>
      <c r="C1915" s="7">
        <v>1128299</v>
      </c>
      <c r="D1915" s="8">
        <v>44393</v>
      </c>
      <c r="E1915" s="7" t="s">
        <v>28</v>
      </c>
      <c r="F1915" s="7" t="s">
        <v>77</v>
      </c>
      <c r="G1915" s="7" t="s">
        <v>60</v>
      </c>
      <c r="H1915" s="7" t="s">
        <v>18</v>
      </c>
      <c r="I1915" s="9">
        <v>0.95000000000000007</v>
      </c>
      <c r="J1915" s="10">
        <v>7500</v>
      </c>
      <c r="K1915" s="11">
        <f t="shared" si="58"/>
        <v>7125.0000000000009</v>
      </c>
      <c r="L1915" s="11">
        <f t="shared" si="59"/>
        <v>2850</v>
      </c>
      <c r="M1915" s="12">
        <v>0.39999999999999997</v>
      </c>
      <c r="O1915" s="17"/>
      <c r="P1915" s="15"/>
      <c r="Q1915" s="13"/>
      <c r="R1915" s="14"/>
    </row>
    <row r="1916" spans="1:18" ht="15.75" customHeight="1" x14ac:dyDescent="0.25">
      <c r="A1916" s="1"/>
      <c r="B1916" s="7" t="s">
        <v>27</v>
      </c>
      <c r="C1916" s="7">
        <v>1128299</v>
      </c>
      <c r="D1916" s="8">
        <v>44393</v>
      </c>
      <c r="E1916" s="7" t="s">
        <v>28</v>
      </c>
      <c r="F1916" s="7" t="s">
        <v>77</v>
      </c>
      <c r="G1916" s="7" t="s">
        <v>60</v>
      </c>
      <c r="H1916" s="7" t="s">
        <v>19</v>
      </c>
      <c r="I1916" s="9">
        <v>0.95000000000000007</v>
      </c>
      <c r="J1916" s="10">
        <v>7000</v>
      </c>
      <c r="K1916" s="11">
        <f t="shared" si="58"/>
        <v>6650.0000000000009</v>
      </c>
      <c r="L1916" s="11">
        <f t="shared" si="59"/>
        <v>2660</v>
      </c>
      <c r="M1916" s="12">
        <v>0.39999999999999997</v>
      </c>
      <c r="O1916" s="17"/>
      <c r="P1916" s="15"/>
      <c r="Q1916" s="13"/>
      <c r="R1916" s="14"/>
    </row>
    <row r="1917" spans="1:18" ht="15.75" customHeight="1" x14ac:dyDescent="0.25">
      <c r="A1917" s="1"/>
      <c r="B1917" s="7" t="s">
        <v>27</v>
      </c>
      <c r="C1917" s="7">
        <v>1128299</v>
      </c>
      <c r="D1917" s="8">
        <v>44393</v>
      </c>
      <c r="E1917" s="7" t="s">
        <v>28</v>
      </c>
      <c r="F1917" s="7" t="s">
        <v>77</v>
      </c>
      <c r="G1917" s="7" t="s">
        <v>60</v>
      </c>
      <c r="H1917" s="7" t="s">
        <v>20</v>
      </c>
      <c r="I1917" s="9">
        <v>0.9</v>
      </c>
      <c r="J1917" s="10">
        <v>6000</v>
      </c>
      <c r="K1917" s="11">
        <f t="shared" si="58"/>
        <v>5400</v>
      </c>
      <c r="L1917" s="11">
        <f t="shared" si="59"/>
        <v>2160</v>
      </c>
      <c r="M1917" s="12">
        <v>0.39999999999999997</v>
      </c>
      <c r="O1917" s="17"/>
      <c r="P1917" s="15"/>
      <c r="Q1917" s="13"/>
      <c r="R1917" s="14"/>
    </row>
    <row r="1918" spans="1:18" ht="15.75" customHeight="1" x14ac:dyDescent="0.25">
      <c r="A1918" s="1"/>
      <c r="B1918" s="7" t="s">
        <v>27</v>
      </c>
      <c r="C1918" s="7">
        <v>1128299</v>
      </c>
      <c r="D1918" s="8">
        <v>44393</v>
      </c>
      <c r="E1918" s="7" t="s">
        <v>28</v>
      </c>
      <c r="F1918" s="7" t="s">
        <v>77</v>
      </c>
      <c r="G1918" s="7" t="s">
        <v>60</v>
      </c>
      <c r="H1918" s="7" t="s">
        <v>21</v>
      </c>
      <c r="I1918" s="9">
        <v>0.95000000000000007</v>
      </c>
      <c r="J1918" s="10">
        <v>6500</v>
      </c>
      <c r="K1918" s="11">
        <f t="shared" si="58"/>
        <v>6175</v>
      </c>
      <c r="L1918" s="11">
        <f t="shared" si="59"/>
        <v>2778.75</v>
      </c>
      <c r="M1918" s="12">
        <v>0.45</v>
      </c>
      <c r="O1918" s="17"/>
      <c r="P1918" s="15"/>
      <c r="Q1918" s="13"/>
      <c r="R1918" s="14"/>
    </row>
    <row r="1919" spans="1:18" ht="15.75" customHeight="1" x14ac:dyDescent="0.25">
      <c r="A1919" s="1"/>
      <c r="B1919" s="7" t="s">
        <v>27</v>
      </c>
      <c r="C1919" s="7">
        <v>1128299</v>
      </c>
      <c r="D1919" s="8">
        <v>44393</v>
      </c>
      <c r="E1919" s="7" t="s">
        <v>28</v>
      </c>
      <c r="F1919" s="7" t="s">
        <v>77</v>
      </c>
      <c r="G1919" s="7" t="s">
        <v>60</v>
      </c>
      <c r="H1919" s="7" t="s">
        <v>22</v>
      </c>
      <c r="I1919" s="9">
        <v>1.1000000000000001</v>
      </c>
      <c r="J1919" s="10">
        <v>6500</v>
      </c>
      <c r="K1919" s="11">
        <f t="shared" si="58"/>
        <v>7150.0000000000009</v>
      </c>
      <c r="L1919" s="11">
        <f t="shared" si="59"/>
        <v>2502.5</v>
      </c>
      <c r="M1919" s="12">
        <v>0.35</v>
      </c>
      <c r="O1919" s="17"/>
      <c r="P1919" s="15"/>
      <c r="Q1919" s="13"/>
      <c r="R1919" s="14"/>
    </row>
    <row r="1920" spans="1:18" ht="15.75" customHeight="1" x14ac:dyDescent="0.25">
      <c r="A1920" s="1"/>
      <c r="B1920" s="7" t="s">
        <v>27</v>
      </c>
      <c r="C1920" s="7">
        <v>1128299</v>
      </c>
      <c r="D1920" s="8">
        <v>44425</v>
      </c>
      <c r="E1920" s="7" t="s">
        <v>28</v>
      </c>
      <c r="F1920" s="7" t="s">
        <v>77</v>
      </c>
      <c r="G1920" s="7" t="s">
        <v>60</v>
      </c>
      <c r="H1920" s="7" t="s">
        <v>17</v>
      </c>
      <c r="I1920" s="9">
        <v>0.95000000000000007</v>
      </c>
      <c r="J1920" s="10">
        <v>8500</v>
      </c>
      <c r="K1920" s="11">
        <f t="shared" si="58"/>
        <v>8075.0000000000009</v>
      </c>
      <c r="L1920" s="11">
        <f t="shared" si="59"/>
        <v>3230</v>
      </c>
      <c r="M1920" s="12">
        <v>0.39999999999999997</v>
      </c>
      <c r="O1920" s="17"/>
      <c r="P1920" s="15"/>
      <c r="Q1920" s="13"/>
      <c r="R1920" s="14"/>
    </row>
    <row r="1921" spans="1:18" ht="15.75" customHeight="1" x14ac:dyDescent="0.25">
      <c r="A1921" s="1"/>
      <c r="B1921" s="7" t="s">
        <v>27</v>
      </c>
      <c r="C1921" s="7">
        <v>1128299</v>
      </c>
      <c r="D1921" s="8">
        <v>44425</v>
      </c>
      <c r="E1921" s="7" t="s">
        <v>28</v>
      </c>
      <c r="F1921" s="7" t="s">
        <v>77</v>
      </c>
      <c r="G1921" s="7" t="s">
        <v>60</v>
      </c>
      <c r="H1921" s="7" t="s">
        <v>18</v>
      </c>
      <c r="I1921" s="9">
        <v>0.85000000000000009</v>
      </c>
      <c r="J1921" s="10">
        <v>8250</v>
      </c>
      <c r="K1921" s="11">
        <f t="shared" si="58"/>
        <v>7012.5000000000009</v>
      </c>
      <c r="L1921" s="11">
        <f t="shared" si="59"/>
        <v>2805</v>
      </c>
      <c r="M1921" s="12">
        <v>0.39999999999999997</v>
      </c>
      <c r="O1921" s="17"/>
      <c r="P1921" s="15"/>
      <c r="Q1921" s="13"/>
      <c r="R1921" s="14"/>
    </row>
    <row r="1922" spans="1:18" ht="15.75" customHeight="1" x14ac:dyDescent="0.25">
      <c r="A1922" s="1"/>
      <c r="B1922" s="7" t="s">
        <v>27</v>
      </c>
      <c r="C1922" s="7">
        <v>1128299</v>
      </c>
      <c r="D1922" s="8">
        <v>44425</v>
      </c>
      <c r="E1922" s="7" t="s">
        <v>28</v>
      </c>
      <c r="F1922" s="7" t="s">
        <v>77</v>
      </c>
      <c r="G1922" s="7" t="s">
        <v>60</v>
      </c>
      <c r="H1922" s="7" t="s">
        <v>19</v>
      </c>
      <c r="I1922" s="9">
        <v>0.75000000000000011</v>
      </c>
      <c r="J1922" s="10">
        <v>7000</v>
      </c>
      <c r="K1922" s="11">
        <f t="shared" si="58"/>
        <v>5250.0000000000009</v>
      </c>
      <c r="L1922" s="11">
        <f t="shared" si="59"/>
        <v>2100</v>
      </c>
      <c r="M1922" s="12">
        <v>0.39999999999999997</v>
      </c>
      <c r="O1922" s="17"/>
      <c r="P1922" s="15"/>
      <c r="Q1922" s="13"/>
      <c r="R1922" s="14"/>
    </row>
    <row r="1923" spans="1:18" ht="15.75" customHeight="1" x14ac:dyDescent="0.25">
      <c r="A1923" s="1"/>
      <c r="B1923" s="7" t="s">
        <v>27</v>
      </c>
      <c r="C1923" s="7">
        <v>1128299</v>
      </c>
      <c r="D1923" s="8">
        <v>44425</v>
      </c>
      <c r="E1923" s="7" t="s">
        <v>28</v>
      </c>
      <c r="F1923" s="7" t="s">
        <v>77</v>
      </c>
      <c r="G1923" s="7" t="s">
        <v>60</v>
      </c>
      <c r="H1923" s="7" t="s">
        <v>20</v>
      </c>
      <c r="I1923" s="9">
        <v>0.75000000000000011</v>
      </c>
      <c r="J1923" s="10">
        <v>4750</v>
      </c>
      <c r="K1923" s="11">
        <f t="shared" si="58"/>
        <v>3562.5000000000005</v>
      </c>
      <c r="L1923" s="11">
        <f t="shared" si="59"/>
        <v>1425</v>
      </c>
      <c r="M1923" s="12">
        <v>0.39999999999999997</v>
      </c>
      <c r="O1923" s="17"/>
      <c r="P1923" s="15"/>
      <c r="Q1923" s="13"/>
      <c r="R1923" s="14"/>
    </row>
    <row r="1924" spans="1:18" ht="15.75" customHeight="1" x14ac:dyDescent="0.25">
      <c r="A1924" s="1"/>
      <c r="B1924" s="7" t="s">
        <v>27</v>
      </c>
      <c r="C1924" s="7">
        <v>1128299</v>
      </c>
      <c r="D1924" s="8">
        <v>44425</v>
      </c>
      <c r="E1924" s="7" t="s">
        <v>28</v>
      </c>
      <c r="F1924" s="7" t="s">
        <v>77</v>
      </c>
      <c r="G1924" s="7" t="s">
        <v>60</v>
      </c>
      <c r="H1924" s="7" t="s">
        <v>21</v>
      </c>
      <c r="I1924" s="9">
        <v>0.64999999999999991</v>
      </c>
      <c r="J1924" s="10">
        <v>4750</v>
      </c>
      <c r="K1924" s="11">
        <f t="shared" si="58"/>
        <v>3087.4999999999995</v>
      </c>
      <c r="L1924" s="11">
        <f t="shared" si="59"/>
        <v>1389.3749999999998</v>
      </c>
      <c r="M1924" s="12">
        <v>0.45</v>
      </c>
      <c r="O1924" s="17"/>
      <c r="P1924" s="15"/>
      <c r="Q1924" s="13"/>
      <c r="R1924" s="14"/>
    </row>
    <row r="1925" spans="1:18" ht="15.75" customHeight="1" x14ac:dyDescent="0.25">
      <c r="A1925" s="1"/>
      <c r="B1925" s="7" t="s">
        <v>27</v>
      </c>
      <c r="C1925" s="7">
        <v>1128299</v>
      </c>
      <c r="D1925" s="8">
        <v>44425</v>
      </c>
      <c r="E1925" s="7" t="s">
        <v>28</v>
      </c>
      <c r="F1925" s="7" t="s">
        <v>77</v>
      </c>
      <c r="G1925" s="7" t="s">
        <v>60</v>
      </c>
      <c r="H1925" s="7" t="s">
        <v>22</v>
      </c>
      <c r="I1925" s="9">
        <v>0.7</v>
      </c>
      <c r="J1925" s="10">
        <v>3000</v>
      </c>
      <c r="K1925" s="11">
        <f t="shared" si="58"/>
        <v>2100</v>
      </c>
      <c r="L1925" s="11">
        <f t="shared" si="59"/>
        <v>735</v>
      </c>
      <c r="M1925" s="12">
        <v>0.35</v>
      </c>
      <c r="O1925" s="17"/>
      <c r="P1925" s="15"/>
      <c r="Q1925" s="13"/>
      <c r="R1925" s="14"/>
    </row>
    <row r="1926" spans="1:18" ht="15.75" customHeight="1" x14ac:dyDescent="0.25">
      <c r="A1926" s="1"/>
      <c r="B1926" s="7" t="s">
        <v>27</v>
      </c>
      <c r="C1926" s="7">
        <v>1128299</v>
      </c>
      <c r="D1926" s="8">
        <v>44457</v>
      </c>
      <c r="E1926" s="7" t="s">
        <v>28</v>
      </c>
      <c r="F1926" s="7" t="s">
        <v>77</v>
      </c>
      <c r="G1926" s="7" t="s">
        <v>60</v>
      </c>
      <c r="H1926" s="7" t="s">
        <v>17</v>
      </c>
      <c r="I1926" s="9">
        <v>0.45000000000000012</v>
      </c>
      <c r="J1926" s="10">
        <v>5000</v>
      </c>
      <c r="K1926" s="11">
        <f t="shared" ref="K1926:K1989" si="60">I1926*J1926</f>
        <v>2250.0000000000005</v>
      </c>
      <c r="L1926" s="11">
        <f t="shared" ref="L1926:L1989" si="61">K1926*M1926</f>
        <v>900.00000000000011</v>
      </c>
      <c r="M1926" s="12">
        <v>0.39999999999999997</v>
      </c>
      <c r="O1926" s="17"/>
      <c r="P1926" s="15"/>
      <c r="Q1926" s="13"/>
      <c r="R1926" s="14"/>
    </row>
    <row r="1927" spans="1:18" ht="15.75" customHeight="1" x14ac:dyDescent="0.25">
      <c r="A1927" s="1"/>
      <c r="B1927" s="7" t="s">
        <v>27</v>
      </c>
      <c r="C1927" s="7">
        <v>1128299</v>
      </c>
      <c r="D1927" s="8">
        <v>44457</v>
      </c>
      <c r="E1927" s="7" t="s">
        <v>28</v>
      </c>
      <c r="F1927" s="7" t="s">
        <v>77</v>
      </c>
      <c r="G1927" s="7" t="s">
        <v>60</v>
      </c>
      <c r="H1927" s="7" t="s">
        <v>18</v>
      </c>
      <c r="I1927" s="9">
        <v>0.50000000000000011</v>
      </c>
      <c r="J1927" s="10">
        <v>5000</v>
      </c>
      <c r="K1927" s="11">
        <f t="shared" si="60"/>
        <v>2500.0000000000005</v>
      </c>
      <c r="L1927" s="11">
        <f t="shared" si="61"/>
        <v>1000.0000000000001</v>
      </c>
      <c r="M1927" s="12">
        <v>0.39999999999999997</v>
      </c>
      <c r="O1927" s="17"/>
      <c r="P1927" s="15"/>
      <c r="Q1927" s="13"/>
      <c r="R1927" s="14"/>
    </row>
    <row r="1928" spans="1:18" ht="15.75" customHeight="1" x14ac:dyDescent="0.25">
      <c r="A1928" s="1"/>
      <c r="B1928" s="7" t="s">
        <v>27</v>
      </c>
      <c r="C1928" s="7">
        <v>1128299</v>
      </c>
      <c r="D1928" s="8">
        <v>44457</v>
      </c>
      <c r="E1928" s="7" t="s">
        <v>28</v>
      </c>
      <c r="F1928" s="7" t="s">
        <v>77</v>
      </c>
      <c r="G1928" s="7" t="s">
        <v>60</v>
      </c>
      <c r="H1928" s="7" t="s">
        <v>19</v>
      </c>
      <c r="I1928" s="9">
        <v>0.45000000000000012</v>
      </c>
      <c r="J1928" s="10">
        <v>3000</v>
      </c>
      <c r="K1928" s="11">
        <f t="shared" si="60"/>
        <v>1350.0000000000005</v>
      </c>
      <c r="L1928" s="11">
        <f t="shared" si="61"/>
        <v>540.00000000000011</v>
      </c>
      <c r="M1928" s="12">
        <v>0.39999999999999997</v>
      </c>
      <c r="O1928" s="17"/>
      <c r="P1928" s="15"/>
      <c r="Q1928" s="13"/>
      <c r="R1928" s="14"/>
    </row>
    <row r="1929" spans="1:18" ht="15.75" customHeight="1" x14ac:dyDescent="0.25">
      <c r="A1929" s="1"/>
      <c r="B1929" s="7" t="s">
        <v>27</v>
      </c>
      <c r="C1929" s="7">
        <v>1128299</v>
      </c>
      <c r="D1929" s="8">
        <v>44457</v>
      </c>
      <c r="E1929" s="7" t="s">
        <v>28</v>
      </c>
      <c r="F1929" s="7" t="s">
        <v>77</v>
      </c>
      <c r="G1929" s="7" t="s">
        <v>60</v>
      </c>
      <c r="H1929" s="7" t="s">
        <v>20</v>
      </c>
      <c r="I1929" s="9">
        <v>0.45000000000000012</v>
      </c>
      <c r="J1929" s="10">
        <v>2500</v>
      </c>
      <c r="K1929" s="11">
        <f t="shared" si="60"/>
        <v>1125.0000000000002</v>
      </c>
      <c r="L1929" s="11">
        <f t="shared" si="61"/>
        <v>450.00000000000006</v>
      </c>
      <c r="M1929" s="12">
        <v>0.39999999999999997</v>
      </c>
      <c r="O1929" s="17"/>
      <c r="P1929" s="15"/>
      <c r="Q1929" s="13"/>
      <c r="R1929" s="14"/>
    </row>
    <row r="1930" spans="1:18" ht="15.75" customHeight="1" x14ac:dyDescent="0.25">
      <c r="A1930" s="1"/>
      <c r="B1930" s="7" t="s">
        <v>27</v>
      </c>
      <c r="C1930" s="7">
        <v>1128299</v>
      </c>
      <c r="D1930" s="8">
        <v>44457</v>
      </c>
      <c r="E1930" s="7" t="s">
        <v>28</v>
      </c>
      <c r="F1930" s="7" t="s">
        <v>77</v>
      </c>
      <c r="G1930" s="7" t="s">
        <v>60</v>
      </c>
      <c r="H1930" s="7" t="s">
        <v>21</v>
      </c>
      <c r="I1930" s="9">
        <v>0.55000000000000004</v>
      </c>
      <c r="J1930" s="10">
        <v>2750</v>
      </c>
      <c r="K1930" s="11">
        <f t="shared" si="60"/>
        <v>1512.5000000000002</v>
      </c>
      <c r="L1930" s="11">
        <f t="shared" si="61"/>
        <v>680.62500000000011</v>
      </c>
      <c r="M1930" s="12">
        <v>0.45</v>
      </c>
      <c r="O1930" s="17"/>
      <c r="P1930" s="15"/>
      <c r="Q1930" s="13"/>
      <c r="R1930" s="14"/>
    </row>
    <row r="1931" spans="1:18" ht="15.75" customHeight="1" x14ac:dyDescent="0.25">
      <c r="A1931" s="1"/>
      <c r="B1931" s="7" t="s">
        <v>27</v>
      </c>
      <c r="C1931" s="7">
        <v>1128299</v>
      </c>
      <c r="D1931" s="8">
        <v>44457</v>
      </c>
      <c r="E1931" s="7" t="s">
        <v>28</v>
      </c>
      <c r="F1931" s="7" t="s">
        <v>77</v>
      </c>
      <c r="G1931" s="7" t="s">
        <v>60</v>
      </c>
      <c r="H1931" s="7" t="s">
        <v>22</v>
      </c>
      <c r="I1931" s="9">
        <v>0.39999999999999997</v>
      </c>
      <c r="J1931" s="10">
        <v>3000</v>
      </c>
      <c r="K1931" s="11">
        <f t="shared" si="60"/>
        <v>1200</v>
      </c>
      <c r="L1931" s="11">
        <f t="shared" si="61"/>
        <v>420</v>
      </c>
      <c r="M1931" s="12">
        <v>0.35</v>
      </c>
      <c r="O1931" s="17"/>
      <c r="P1931" s="15"/>
      <c r="Q1931" s="13"/>
      <c r="R1931" s="14"/>
    </row>
    <row r="1932" spans="1:18" ht="15.75" customHeight="1" x14ac:dyDescent="0.25">
      <c r="A1932" s="1"/>
      <c r="B1932" s="7" t="s">
        <v>27</v>
      </c>
      <c r="C1932" s="7">
        <v>1128299</v>
      </c>
      <c r="D1932" s="8">
        <v>44486</v>
      </c>
      <c r="E1932" s="7" t="s">
        <v>28</v>
      </c>
      <c r="F1932" s="7" t="s">
        <v>77</v>
      </c>
      <c r="G1932" s="7" t="s">
        <v>60</v>
      </c>
      <c r="H1932" s="7" t="s">
        <v>17</v>
      </c>
      <c r="I1932" s="9">
        <v>0.35000000000000003</v>
      </c>
      <c r="J1932" s="10">
        <v>4000</v>
      </c>
      <c r="K1932" s="11">
        <f t="shared" si="60"/>
        <v>1400.0000000000002</v>
      </c>
      <c r="L1932" s="11">
        <f t="shared" si="61"/>
        <v>560</v>
      </c>
      <c r="M1932" s="12">
        <v>0.39999999999999997</v>
      </c>
      <c r="O1932" s="17"/>
      <c r="P1932" s="15"/>
      <c r="Q1932" s="13"/>
      <c r="R1932" s="14"/>
    </row>
    <row r="1933" spans="1:18" ht="15.75" customHeight="1" x14ac:dyDescent="0.25">
      <c r="A1933" s="1"/>
      <c r="B1933" s="7" t="s">
        <v>27</v>
      </c>
      <c r="C1933" s="7">
        <v>1128299</v>
      </c>
      <c r="D1933" s="8">
        <v>44486</v>
      </c>
      <c r="E1933" s="7" t="s">
        <v>28</v>
      </c>
      <c r="F1933" s="7" t="s">
        <v>77</v>
      </c>
      <c r="G1933" s="7" t="s">
        <v>60</v>
      </c>
      <c r="H1933" s="7" t="s">
        <v>18</v>
      </c>
      <c r="I1933" s="9">
        <v>0.50000000000000011</v>
      </c>
      <c r="J1933" s="10">
        <v>5750</v>
      </c>
      <c r="K1933" s="11">
        <f t="shared" si="60"/>
        <v>2875.0000000000005</v>
      </c>
      <c r="L1933" s="11">
        <f t="shared" si="61"/>
        <v>1150</v>
      </c>
      <c r="M1933" s="12">
        <v>0.39999999999999997</v>
      </c>
      <c r="O1933" s="17"/>
      <c r="P1933" s="15"/>
      <c r="Q1933" s="13"/>
      <c r="R1933" s="14"/>
    </row>
    <row r="1934" spans="1:18" ht="15.75" customHeight="1" x14ac:dyDescent="0.25">
      <c r="A1934" s="1"/>
      <c r="B1934" s="7" t="s">
        <v>27</v>
      </c>
      <c r="C1934" s="7">
        <v>1128299</v>
      </c>
      <c r="D1934" s="8">
        <v>44486</v>
      </c>
      <c r="E1934" s="7" t="s">
        <v>28</v>
      </c>
      <c r="F1934" s="7" t="s">
        <v>77</v>
      </c>
      <c r="G1934" s="7" t="s">
        <v>60</v>
      </c>
      <c r="H1934" s="7" t="s">
        <v>19</v>
      </c>
      <c r="I1934" s="9">
        <v>0.45000000000000012</v>
      </c>
      <c r="J1934" s="10">
        <v>4000</v>
      </c>
      <c r="K1934" s="11">
        <f t="shared" si="60"/>
        <v>1800.0000000000005</v>
      </c>
      <c r="L1934" s="11">
        <f t="shared" si="61"/>
        <v>720.00000000000011</v>
      </c>
      <c r="M1934" s="12">
        <v>0.39999999999999997</v>
      </c>
      <c r="O1934" s="17"/>
      <c r="P1934" s="15"/>
      <c r="Q1934" s="13"/>
      <c r="R1934" s="14"/>
    </row>
    <row r="1935" spans="1:18" ht="15.75" customHeight="1" x14ac:dyDescent="0.25">
      <c r="A1935" s="1"/>
      <c r="B1935" s="7" t="s">
        <v>27</v>
      </c>
      <c r="C1935" s="7">
        <v>1128299</v>
      </c>
      <c r="D1935" s="8">
        <v>44486</v>
      </c>
      <c r="E1935" s="7" t="s">
        <v>28</v>
      </c>
      <c r="F1935" s="7" t="s">
        <v>77</v>
      </c>
      <c r="G1935" s="7" t="s">
        <v>60</v>
      </c>
      <c r="H1935" s="7" t="s">
        <v>20</v>
      </c>
      <c r="I1935" s="9">
        <v>0.40000000000000008</v>
      </c>
      <c r="J1935" s="10">
        <v>3750</v>
      </c>
      <c r="K1935" s="11">
        <f t="shared" si="60"/>
        <v>1500.0000000000002</v>
      </c>
      <c r="L1935" s="11">
        <f t="shared" si="61"/>
        <v>600</v>
      </c>
      <c r="M1935" s="12">
        <v>0.39999999999999997</v>
      </c>
      <c r="O1935" s="17"/>
      <c r="P1935" s="15"/>
      <c r="Q1935" s="13"/>
      <c r="R1935" s="14"/>
    </row>
    <row r="1936" spans="1:18" ht="15.75" customHeight="1" x14ac:dyDescent="0.25">
      <c r="A1936" s="1"/>
      <c r="B1936" s="7" t="s">
        <v>27</v>
      </c>
      <c r="C1936" s="7">
        <v>1128299</v>
      </c>
      <c r="D1936" s="8">
        <v>44486</v>
      </c>
      <c r="E1936" s="7" t="s">
        <v>28</v>
      </c>
      <c r="F1936" s="7" t="s">
        <v>77</v>
      </c>
      <c r="G1936" s="7" t="s">
        <v>60</v>
      </c>
      <c r="H1936" s="7" t="s">
        <v>21</v>
      </c>
      <c r="I1936" s="9">
        <v>0.5</v>
      </c>
      <c r="J1936" s="10">
        <v>3500</v>
      </c>
      <c r="K1936" s="11">
        <f t="shared" si="60"/>
        <v>1750</v>
      </c>
      <c r="L1936" s="11">
        <f t="shared" si="61"/>
        <v>787.5</v>
      </c>
      <c r="M1936" s="12">
        <v>0.45</v>
      </c>
      <c r="O1936" s="17"/>
      <c r="P1936" s="15"/>
      <c r="Q1936" s="13"/>
      <c r="R1936" s="14"/>
    </row>
    <row r="1937" spans="1:18" ht="15.75" customHeight="1" x14ac:dyDescent="0.25">
      <c r="A1937" s="1"/>
      <c r="B1937" s="7" t="s">
        <v>27</v>
      </c>
      <c r="C1937" s="7">
        <v>1128299</v>
      </c>
      <c r="D1937" s="8">
        <v>44486</v>
      </c>
      <c r="E1937" s="7" t="s">
        <v>28</v>
      </c>
      <c r="F1937" s="7" t="s">
        <v>77</v>
      </c>
      <c r="G1937" s="7" t="s">
        <v>60</v>
      </c>
      <c r="H1937" s="7" t="s">
        <v>22</v>
      </c>
      <c r="I1937" s="9">
        <v>0.55000000000000004</v>
      </c>
      <c r="J1937" s="10">
        <v>4000</v>
      </c>
      <c r="K1937" s="11">
        <f t="shared" si="60"/>
        <v>2200</v>
      </c>
      <c r="L1937" s="11">
        <f t="shared" si="61"/>
        <v>770</v>
      </c>
      <c r="M1937" s="12">
        <v>0.35</v>
      </c>
      <c r="O1937" s="17"/>
      <c r="P1937" s="15"/>
      <c r="Q1937" s="13"/>
      <c r="R1937" s="14"/>
    </row>
    <row r="1938" spans="1:18" ht="15.75" customHeight="1" x14ac:dyDescent="0.25">
      <c r="A1938" s="1"/>
      <c r="B1938" s="7" t="s">
        <v>27</v>
      </c>
      <c r="C1938" s="7">
        <v>1128299</v>
      </c>
      <c r="D1938" s="8">
        <v>44517</v>
      </c>
      <c r="E1938" s="7" t="s">
        <v>28</v>
      </c>
      <c r="F1938" s="7" t="s">
        <v>77</v>
      </c>
      <c r="G1938" s="7" t="s">
        <v>60</v>
      </c>
      <c r="H1938" s="7" t="s">
        <v>17</v>
      </c>
      <c r="I1938" s="9">
        <v>0.40000000000000008</v>
      </c>
      <c r="J1938" s="10">
        <v>6250</v>
      </c>
      <c r="K1938" s="11">
        <f t="shared" si="60"/>
        <v>2500.0000000000005</v>
      </c>
      <c r="L1938" s="11">
        <f t="shared" si="61"/>
        <v>1000.0000000000001</v>
      </c>
      <c r="M1938" s="12">
        <v>0.39999999999999997</v>
      </c>
      <c r="O1938" s="17"/>
      <c r="P1938" s="15"/>
      <c r="Q1938" s="13"/>
      <c r="R1938" s="14"/>
    </row>
    <row r="1939" spans="1:18" ht="15.75" customHeight="1" x14ac:dyDescent="0.25">
      <c r="A1939" s="1"/>
      <c r="B1939" s="7" t="s">
        <v>27</v>
      </c>
      <c r="C1939" s="7">
        <v>1128299</v>
      </c>
      <c r="D1939" s="8">
        <v>44517</v>
      </c>
      <c r="E1939" s="7" t="s">
        <v>28</v>
      </c>
      <c r="F1939" s="7" t="s">
        <v>77</v>
      </c>
      <c r="G1939" s="7" t="s">
        <v>60</v>
      </c>
      <c r="H1939" s="7" t="s">
        <v>18</v>
      </c>
      <c r="I1939" s="9">
        <v>0.45000000000000012</v>
      </c>
      <c r="J1939" s="10">
        <v>7000</v>
      </c>
      <c r="K1939" s="11">
        <f t="shared" si="60"/>
        <v>3150.0000000000009</v>
      </c>
      <c r="L1939" s="11">
        <f t="shared" si="61"/>
        <v>1260.0000000000002</v>
      </c>
      <c r="M1939" s="12">
        <v>0.39999999999999997</v>
      </c>
      <c r="O1939" s="17"/>
      <c r="P1939" s="15"/>
      <c r="Q1939" s="13"/>
      <c r="R1939" s="14"/>
    </row>
    <row r="1940" spans="1:18" ht="15.75" customHeight="1" x14ac:dyDescent="0.25">
      <c r="A1940" s="1"/>
      <c r="B1940" s="7" t="s">
        <v>27</v>
      </c>
      <c r="C1940" s="7">
        <v>1128299</v>
      </c>
      <c r="D1940" s="8">
        <v>44517</v>
      </c>
      <c r="E1940" s="7" t="s">
        <v>28</v>
      </c>
      <c r="F1940" s="7" t="s">
        <v>77</v>
      </c>
      <c r="G1940" s="7" t="s">
        <v>60</v>
      </c>
      <c r="H1940" s="7" t="s">
        <v>19</v>
      </c>
      <c r="I1940" s="9">
        <v>0.40000000000000008</v>
      </c>
      <c r="J1940" s="10">
        <v>5250</v>
      </c>
      <c r="K1940" s="11">
        <f t="shared" si="60"/>
        <v>2100.0000000000005</v>
      </c>
      <c r="L1940" s="11">
        <f t="shared" si="61"/>
        <v>840.00000000000011</v>
      </c>
      <c r="M1940" s="12">
        <v>0.39999999999999997</v>
      </c>
      <c r="O1940" s="17"/>
      <c r="P1940" s="15"/>
      <c r="Q1940" s="13"/>
      <c r="R1940" s="14"/>
    </row>
    <row r="1941" spans="1:18" ht="15.75" customHeight="1" x14ac:dyDescent="0.25">
      <c r="A1941" s="1"/>
      <c r="B1941" s="7" t="s">
        <v>27</v>
      </c>
      <c r="C1941" s="7">
        <v>1128299</v>
      </c>
      <c r="D1941" s="8">
        <v>44517</v>
      </c>
      <c r="E1941" s="7" t="s">
        <v>28</v>
      </c>
      <c r="F1941" s="7" t="s">
        <v>77</v>
      </c>
      <c r="G1941" s="7" t="s">
        <v>60</v>
      </c>
      <c r="H1941" s="7" t="s">
        <v>20</v>
      </c>
      <c r="I1941" s="9">
        <v>0.50000000000000011</v>
      </c>
      <c r="J1941" s="10">
        <v>5000</v>
      </c>
      <c r="K1941" s="11">
        <f t="shared" si="60"/>
        <v>2500.0000000000005</v>
      </c>
      <c r="L1941" s="11">
        <f t="shared" si="61"/>
        <v>1000.0000000000001</v>
      </c>
      <c r="M1941" s="12">
        <v>0.39999999999999997</v>
      </c>
      <c r="O1941" s="17"/>
      <c r="P1941" s="15"/>
      <c r="Q1941" s="13"/>
      <c r="R1941" s="14"/>
    </row>
    <row r="1942" spans="1:18" ht="15.75" customHeight="1" x14ac:dyDescent="0.25">
      <c r="A1942" s="1"/>
      <c r="B1942" s="7" t="s">
        <v>27</v>
      </c>
      <c r="C1942" s="7">
        <v>1128299</v>
      </c>
      <c r="D1942" s="8">
        <v>44517</v>
      </c>
      <c r="E1942" s="7" t="s">
        <v>28</v>
      </c>
      <c r="F1942" s="7" t="s">
        <v>77</v>
      </c>
      <c r="G1942" s="7" t="s">
        <v>60</v>
      </c>
      <c r="H1942" s="7" t="s">
        <v>21</v>
      </c>
      <c r="I1942" s="9">
        <v>0.70000000000000007</v>
      </c>
      <c r="J1942" s="10">
        <v>4750</v>
      </c>
      <c r="K1942" s="11">
        <f t="shared" si="60"/>
        <v>3325.0000000000005</v>
      </c>
      <c r="L1942" s="11">
        <f t="shared" si="61"/>
        <v>1496.2500000000002</v>
      </c>
      <c r="M1942" s="12">
        <v>0.45</v>
      </c>
      <c r="O1942" s="17"/>
      <c r="P1942" s="15"/>
      <c r="Q1942" s="13"/>
      <c r="R1942" s="14"/>
    </row>
    <row r="1943" spans="1:18" ht="15.75" customHeight="1" x14ac:dyDescent="0.25">
      <c r="A1943" s="1"/>
      <c r="B1943" s="7" t="s">
        <v>27</v>
      </c>
      <c r="C1943" s="7">
        <v>1128299</v>
      </c>
      <c r="D1943" s="8">
        <v>44517</v>
      </c>
      <c r="E1943" s="7" t="s">
        <v>28</v>
      </c>
      <c r="F1943" s="7" t="s">
        <v>77</v>
      </c>
      <c r="G1943" s="7" t="s">
        <v>60</v>
      </c>
      <c r="H1943" s="7" t="s">
        <v>22</v>
      </c>
      <c r="I1943" s="9">
        <v>0.8500000000000002</v>
      </c>
      <c r="J1943" s="10">
        <v>6000</v>
      </c>
      <c r="K1943" s="11">
        <f t="shared" si="60"/>
        <v>5100.0000000000009</v>
      </c>
      <c r="L1943" s="11">
        <f t="shared" si="61"/>
        <v>1785.0000000000002</v>
      </c>
      <c r="M1943" s="12">
        <v>0.35</v>
      </c>
      <c r="O1943" s="17"/>
      <c r="P1943" s="15"/>
      <c r="Q1943" s="13"/>
      <c r="R1943" s="14"/>
    </row>
    <row r="1944" spans="1:18" ht="15.75" customHeight="1" x14ac:dyDescent="0.25">
      <c r="A1944" s="1"/>
      <c r="B1944" s="7" t="s">
        <v>27</v>
      </c>
      <c r="C1944" s="7">
        <v>1128299</v>
      </c>
      <c r="D1944" s="8">
        <v>44546</v>
      </c>
      <c r="E1944" s="7" t="s">
        <v>28</v>
      </c>
      <c r="F1944" s="7" t="s">
        <v>77</v>
      </c>
      <c r="G1944" s="7" t="s">
        <v>60</v>
      </c>
      <c r="H1944" s="7" t="s">
        <v>17</v>
      </c>
      <c r="I1944" s="9">
        <v>0.70000000000000018</v>
      </c>
      <c r="J1944" s="10">
        <v>8000</v>
      </c>
      <c r="K1944" s="11">
        <f t="shared" si="60"/>
        <v>5600.0000000000018</v>
      </c>
      <c r="L1944" s="11">
        <f t="shared" si="61"/>
        <v>2240.0000000000005</v>
      </c>
      <c r="M1944" s="12">
        <v>0.39999999999999997</v>
      </c>
      <c r="O1944" s="17"/>
      <c r="P1944" s="15"/>
      <c r="Q1944" s="13"/>
      <c r="R1944" s="14"/>
    </row>
    <row r="1945" spans="1:18" ht="15.75" customHeight="1" x14ac:dyDescent="0.25">
      <c r="A1945" s="1"/>
      <c r="B1945" s="7" t="s">
        <v>27</v>
      </c>
      <c r="C1945" s="7">
        <v>1128299</v>
      </c>
      <c r="D1945" s="8">
        <v>44546</v>
      </c>
      <c r="E1945" s="7" t="s">
        <v>28</v>
      </c>
      <c r="F1945" s="7" t="s">
        <v>77</v>
      </c>
      <c r="G1945" s="7" t="s">
        <v>60</v>
      </c>
      <c r="H1945" s="7" t="s">
        <v>18</v>
      </c>
      <c r="I1945" s="9">
        <v>0.80000000000000027</v>
      </c>
      <c r="J1945" s="10">
        <v>8000</v>
      </c>
      <c r="K1945" s="11">
        <f t="shared" si="60"/>
        <v>6400.0000000000018</v>
      </c>
      <c r="L1945" s="11">
        <f t="shared" si="61"/>
        <v>2560.0000000000005</v>
      </c>
      <c r="M1945" s="12">
        <v>0.39999999999999997</v>
      </c>
      <c r="O1945" s="17"/>
      <c r="P1945" s="15"/>
      <c r="Q1945" s="13"/>
      <c r="R1945" s="14"/>
    </row>
    <row r="1946" spans="1:18" ht="15.75" customHeight="1" x14ac:dyDescent="0.25">
      <c r="A1946" s="1"/>
      <c r="B1946" s="7" t="s">
        <v>27</v>
      </c>
      <c r="C1946" s="7">
        <v>1128299</v>
      </c>
      <c r="D1946" s="8">
        <v>44546</v>
      </c>
      <c r="E1946" s="7" t="s">
        <v>28</v>
      </c>
      <c r="F1946" s="7" t="s">
        <v>77</v>
      </c>
      <c r="G1946" s="7" t="s">
        <v>60</v>
      </c>
      <c r="H1946" s="7" t="s">
        <v>19</v>
      </c>
      <c r="I1946" s="9">
        <v>0.75000000000000022</v>
      </c>
      <c r="J1946" s="10">
        <v>6000</v>
      </c>
      <c r="K1946" s="11">
        <f t="shared" si="60"/>
        <v>4500.0000000000009</v>
      </c>
      <c r="L1946" s="11">
        <f t="shared" si="61"/>
        <v>1800.0000000000002</v>
      </c>
      <c r="M1946" s="12">
        <v>0.39999999999999997</v>
      </c>
      <c r="O1946" s="17"/>
      <c r="P1946" s="15"/>
      <c r="Q1946" s="13"/>
      <c r="R1946" s="14"/>
    </row>
    <row r="1947" spans="1:18" ht="15.75" customHeight="1" x14ac:dyDescent="0.25">
      <c r="A1947" s="1"/>
      <c r="B1947" s="7" t="s">
        <v>27</v>
      </c>
      <c r="C1947" s="7">
        <v>1128299</v>
      </c>
      <c r="D1947" s="8">
        <v>44546</v>
      </c>
      <c r="E1947" s="7" t="s">
        <v>28</v>
      </c>
      <c r="F1947" s="7" t="s">
        <v>77</v>
      </c>
      <c r="G1947" s="7" t="s">
        <v>60</v>
      </c>
      <c r="H1947" s="7" t="s">
        <v>20</v>
      </c>
      <c r="I1947" s="9">
        <v>0.75000000000000022</v>
      </c>
      <c r="J1947" s="10">
        <v>6000</v>
      </c>
      <c r="K1947" s="11">
        <f t="shared" si="60"/>
        <v>4500.0000000000009</v>
      </c>
      <c r="L1947" s="11">
        <f t="shared" si="61"/>
        <v>1800.0000000000002</v>
      </c>
      <c r="M1947" s="12">
        <v>0.39999999999999997</v>
      </c>
      <c r="O1947" s="17"/>
      <c r="P1947" s="15"/>
      <c r="Q1947" s="13"/>
      <c r="R1947" s="14"/>
    </row>
    <row r="1948" spans="1:18" ht="15.75" customHeight="1" x14ac:dyDescent="0.25">
      <c r="A1948" s="1"/>
      <c r="B1948" s="7" t="s">
        <v>27</v>
      </c>
      <c r="C1948" s="7">
        <v>1128299</v>
      </c>
      <c r="D1948" s="8">
        <v>44546</v>
      </c>
      <c r="E1948" s="7" t="s">
        <v>28</v>
      </c>
      <c r="F1948" s="7" t="s">
        <v>77</v>
      </c>
      <c r="G1948" s="7" t="s">
        <v>60</v>
      </c>
      <c r="H1948" s="7" t="s">
        <v>21</v>
      </c>
      <c r="I1948" s="9">
        <v>0.8500000000000002</v>
      </c>
      <c r="J1948" s="10">
        <v>5250</v>
      </c>
      <c r="K1948" s="11">
        <f t="shared" si="60"/>
        <v>4462.5000000000009</v>
      </c>
      <c r="L1948" s="11">
        <f t="shared" si="61"/>
        <v>2008.1250000000005</v>
      </c>
      <c r="M1948" s="12">
        <v>0.45</v>
      </c>
      <c r="O1948" s="17"/>
      <c r="P1948" s="15"/>
      <c r="Q1948" s="13"/>
      <c r="R1948" s="14"/>
    </row>
    <row r="1949" spans="1:18" ht="15.75" customHeight="1" x14ac:dyDescent="0.25">
      <c r="A1949" s="1"/>
      <c r="B1949" s="7" t="s">
        <v>27</v>
      </c>
      <c r="C1949" s="7">
        <v>1128299</v>
      </c>
      <c r="D1949" s="8">
        <v>44546</v>
      </c>
      <c r="E1949" s="7" t="s">
        <v>28</v>
      </c>
      <c r="F1949" s="7" t="s">
        <v>77</v>
      </c>
      <c r="G1949" s="7" t="s">
        <v>60</v>
      </c>
      <c r="H1949" s="7" t="s">
        <v>22</v>
      </c>
      <c r="I1949" s="9">
        <v>0.90000000000000024</v>
      </c>
      <c r="J1949" s="10">
        <v>6250</v>
      </c>
      <c r="K1949" s="11">
        <f t="shared" si="60"/>
        <v>5625.0000000000018</v>
      </c>
      <c r="L1949" s="11">
        <f t="shared" si="61"/>
        <v>1968.7500000000005</v>
      </c>
      <c r="M1949" s="12">
        <v>0.35</v>
      </c>
      <c r="O1949" s="17"/>
      <c r="P1949" s="15"/>
      <c r="Q1949" s="13"/>
      <c r="R1949" s="14"/>
    </row>
    <row r="1950" spans="1:18" ht="15.75" customHeight="1" x14ac:dyDescent="0.25">
      <c r="A1950" s="1" t="s">
        <v>39</v>
      </c>
      <c r="B1950" s="7" t="s">
        <v>23</v>
      </c>
      <c r="C1950" s="7">
        <v>1197831</v>
      </c>
      <c r="D1950" s="8">
        <v>44201</v>
      </c>
      <c r="E1950" s="7" t="s">
        <v>24</v>
      </c>
      <c r="F1950" s="7" t="s">
        <v>78</v>
      </c>
      <c r="G1950" s="7" t="s">
        <v>79</v>
      </c>
      <c r="H1950" s="7" t="s">
        <v>17</v>
      </c>
      <c r="I1950" s="9">
        <v>0.2</v>
      </c>
      <c r="J1950" s="10">
        <v>6750</v>
      </c>
      <c r="K1950" s="11">
        <f t="shared" si="60"/>
        <v>1350</v>
      </c>
      <c r="L1950" s="11">
        <f t="shared" si="61"/>
        <v>405</v>
      </c>
      <c r="M1950" s="12">
        <v>0.3</v>
      </c>
      <c r="O1950" s="17"/>
      <c r="P1950" s="15"/>
      <c r="Q1950" s="13"/>
      <c r="R1950" s="14"/>
    </row>
    <row r="1951" spans="1:18" ht="15.75" customHeight="1" x14ac:dyDescent="0.25">
      <c r="A1951" s="1"/>
      <c r="B1951" s="7" t="s">
        <v>23</v>
      </c>
      <c r="C1951" s="7">
        <v>1197831</v>
      </c>
      <c r="D1951" s="8">
        <v>44201</v>
      </c>
      <c r="E1951" s="7" t="s">
        <v>24</v>
      </c>
      <c r="F1951" s="7" t="s">
        <v>78</v>
      </c>
      <c r="G1951" s="7" t="s">
        <v>79</v>
      </c>
      <c r="H1951" s="7" t="s">
        <v>18</v>
      </c>
      <c r="I1951" s="9">
        <v>0.3</v>
      </c>
      <c r="J1951" s="10">
        <v>6750</v>
      </c>
      <c r="K1951" s="11">
        <f t="shared" si="60"/>
        <v>2025</v>
      </c>
      <c r="L1951" s="11">
        <f t="shared" si="61"/>
        <v>607.5</v>
      </c>
      <c r="M1951" s="12">
        <v>0.3</v>
      </c>
      <c r="O1951" s="17"/>
      <c r="P1951" s="15"/>
      <c r="Q1951" s="13"/>
      <c r="R1951" s="14"/>
    </row>
    <row r="1952" spans="1:18" ht="15.75" customHeight="1" x14ac:dyDescent="0.25">
      <c r="A1952" s="1"/>
      <c r="B1952" s="7" t="s">
        <v>23</v>
      </c>
      <c r="C1952" s="7">
        <v>1197831</v>
      </c>
      <c r="D1952" s="8">
        <v>44201</v>
      </c>
      <c r="E1952" s="7" t="s">
        <v>24</v>
      </c>
      <c r="F1952" s="7" t="s">
        <v>78</v>
      </c>
      <c r="G1952" s="7" t="s">
        <v>79</v>
      </c>
      <c r="H1952" s="7" t="s">
        <v>19</v>
      </c>
      <c r="I1952" s="9">
        <v>0.3</v>
      </c>
      <c r="J1952" s="10">
        <v>4750</v>
      </c>
      <c r="K1952" s="11">
        <f t="shared" si="60"/>
        <v>1425</v>
      </c>
      <c r="L1952" s="11">
        <f t="shared" si="61"/>
        <v>427.5</v>
      </c>
      <c r="M1952" s="12">
        <v>0.3</v>
      </c>
      <c r="O1952" s="17"/>
      <c r="P1952" s="15"/>
      <c r="Q1952" s="13"/>
      <c r="R1952" s="14"/>
    </row>
    <row r="1953" spans="1:18" ht="15.75" customHeight="1" x14ac:dyDescent="0.25">
      <c r="A1953" s="1"/>
      <c r="B1953" s="7" t="s">
        <v>23</v>
      </c>
      <c r="C1953" s="7">
        <v>1197831</v>
      </c>
      <c r="D1953" s="8">
        <v>44201</v>
      </c>
      <c r="E1953" s="7" t="s">
        <v>24</v>
      </c>
      <c r="F1953" s="7" t="s">
        <v>78</v>
      </c>
      <c r="G1953" s="7" t="s">
        <v>79</v>
      </c>
      <c r="H1953" s="7" t="s">
        <v>20</v>
      </c>
      <c r="I1953" s="9">
        <v>0.35</v>
      </c>
      <c r="J1953" s="10">
        <v>4750</v>
      </c>
      <c r="K1953" s="11">
        <f t="shared" si="60"/>
        <v>1662.5</v>
      </c>
      <c r="L1953" s="11">
        <f t="shared" si="61"/>
        <v>665</v>
      </c>
      <c r="M1953" s="12">
        <v>0.4</v>
      </c>
      <c r="O1953" s="17"/>
      <c r="P1953" s="15"/>
      <c r="Q1953" s="13"/>
      <c r="R1953" s="14"/>
    </row>
    <row r="1954" spans="1:18" ht="15.75" customHeight="1" x14ac:dyDescent="0.25">
      <c r="A1954" s="1"/>
      <c r="B1954" s="7" t="s">
        <v>23</v>
      </c>
      <c r="C1954" s="7">
        <v>1197831</v>
      </c>
      <c r="D1954" s="8">
        <v>44201</v>
      </c>
      <c r="E1954" s="7" t="s">
        <v>24</v>
      </c>
      <c r="F1954" s="7" t="s">
        <v>78</v>
      </c>
      <c r="G1954" s="7" t="s">
        <v>79</v>
      </c>
      <c r="H1954" s="7" t="s">
        <v>21</v>
      </c>
      <c r="I1954" s="9">
        <v>0.4</v>
      </c>
      <c r="J1954" s="10">
        <v>3250</v>
      </c>
      <c r="K1954" s="11">
        <f t="shared" si="60"/>
        <v>1300</v>
      </c>
      <c r="L1954" s="11">
        <f t="shared" si="61"/>
        <v>325</v>
      </c>
      <c r="M1954" s="12">
        <v>0.25</v>
      </c>
      <c r="O1954" s="17"/>
      <c r="P1954" s="15"/>
      <c r="Q1954" s="13"/>
      <c r="R1954" s="14"/>
    </row>
    <row r="1955" spans="1:18" ht="15.75" customHeight="1" x14ac:dyDescent="0.25">
      <c r="A1955" s="1"/>
      <c r="B1955" s="7" t="s">
        <v>23</v>
      </c>
      <c r="C1955" s="7">
        <v>1197831</v>
      </c>
      <c r="D1955" s="8">
        <v>44201</v>
      </c>
      <c r="E1955" s="7" t="s">
        <v>24</v>
      </c>
      <c r="F1955" s="7" t="s">
        <v>78</v>
      </c>
      <c r="G1955" s="7" t="s">
        <v>79</v>
      </c>
      <c r="H1955" s="7" t="s">
        <v>22</v>
      </c>
      <c r="I1955" s="9">
        <v>0.35</v>
      </c>
      <c r="J1955" s="10">
        <v>4750</v>
      </c>
      <c r="K1955" s="11">
        <f t="shared" si="60"/>
        <v>1662.5</v>
      </c>
      <c r="L1955" s="11">
        <f t="shared" si="61"/>
        <v>748.125</v>
      </c>
      <c r="M1955" s="12">
        <v>0.45</v>
      </c>
      <c r="O1955" s="17"/>
      <c r="P1955" s="15"/>
      <c r="Q1955" s="13"/>
      <c r="R1955" s="14"/>
    </row>
    <row r="1956" spans="1:18" ht="15.75" customHeight="1" x14ac:dyDescent="0.25">
      <c r="A1956" s="1"/>
      <c r="B1956" s="7" t="s">
        <v>23</v>
      </c>
      <c r="C1956" s="7">
        <v>1197831</v>
      </c>
      <c r="D1956" s="8">
        <v>44231</v>
      </c>
      <c r="E1956" s="7" t="s">
        <v>24</v>
      </c>
      <c r="F1956" s="7" t="s">
        <v>78</v>
      </c>
      <c r="G1956" s="7" t="s">
        <v>79</v>
      </c>
      <c r="H1956" s="7" t="s">
        <v>17</v>
      </c>
      <c r="I1956" s="9">
        <v>0.25</v>
      </c>
      <c r="J1956" s="10">
        <v>6250</v>
      </c>
      <c r="K1956" s="11">
        <f t="shared" si="60"/>
        <v>1562.5</v>
      </c>
      <c r="L1956" s="11">
        <f t="shared" si="61"/>
        <v>468.75</v>
      </c>
      <c r="M1956" s="12">
        <v>0.3</v>
      </c>
      <c r="O1956" s="17"/>
      <c r="P1956" s="15"/>
      <c r="Q1956" s="13"/>
      <c r="R1956" s="14"/>
    </row>
    <row r="1957" spans="1:18" ht="15.75" customHeight="1" x14ac:dyDescent="0.25">
      <c r="A1957" s="1"/>
      <c r="B1957" s="7" t="s">
        <v>23</v>
      </c>
      <c r="C1957" s="7">
        <v>1197831</v>
      </c>
      <c r="D1957" s="8">
        <v>44231</v>
      </c>
      <c r="E1957" s="7" t="s">
        <v>24</v>
      </c>
      <c r="F1957" s="7" t="s">
        <v>78</v>
      </c>
      <c r="G1957" s="7" t="s">
        <v>79</v>
      </c>
      <c r="H1957" s="7" t="s">
        <v>18</v>
      </c>
      <c r="I1957" s="9">
        <v>0.35</v>
      </c>
      <c r="J1957" s="10">
        <v>6000</v>
      </c>
      <c r="K1957" s="11">
        <f t="shared" si="60"/>
        <v>2100</v>
      </c>
      <c r="L1957" s="11">
        <f t="shared" si="61"/>
        <v>630</v>
      </c>
      <c r="M1957" s="12">
        <v>0.3</v>
      </c>
      <c r="O1957" s="17"/>
      <c r="P1957" s="15"/>
      <c r="Q1957" s="13"/>
      <c r="R1957" s="14"/>
    </row>
    <row r="1958" spans="1:18" ht="15.75" customHeight="1" x14ac:dyDescent="0.25">
      <c r="A1958" s="1"/>
      <c r="B1958" s="7" t="s">
        <v>23</v>
      </c>
      <c r="C1958" s="7">
        <v>1197831</v>
      </c>
      <c r="D1958" s="8">
        <v>44231</v>
      </c>
      <c r="E1958" s="7" t="s">
        <v>24</v>
      </c>
      <c r="F1958" s="7" t="s">
        <v>78</v>
      </c>
      <c r="G1958" s="7" t="s">
        <v>79</v>
      </c>
      <c r="H1958" s="7" t="s">
        <v>19</v>
      </c>
      <c r="I1958" s="9">
        <v>0.35</v>
      </c>
      <c r="J1958" s="10">
        <v>4250</v>
      </c>
      <c r="K1958" s="11">
        <f t="shared" si="60"/>
        <v>1487.5</v>
      </c>
      <c r="L1958" s="11">
        <f t="shared" si="61"/>
        <v>446.25</v>
      </c>
      <c r="M1958" s="12">
        <v>0.3</v>
      </c>
      <c r="O1958" s="17"/>
      <c r="P1958" s="15"/>
      <c r="Q1958" s="13"/>
      <c r="R1958" s="14"/>
    </row>
    <row r="1959" spans="1:18" ht="15.75" customHeight="1" x14ac:dyDescent="0.25">
      <c r="A1959" s="1"/>
      <c r="B1959" s="7" t="s">
        <v>23</v>
      </c>
      <c r="C1959" s="7">
        <v>1197831</v>
      </c>
      <c r="D1959" s="8">
        <v>44231</v>
      </c>
      <c r="E1959" s="7" t="s">
        <v>24</v>
      </c>
      <c r="F1959" s="7" t="s">
        <v>78</v>
      </c>
      <c r="G1959" s="7" t="s">
        <v>79</v>
      </c>
      <c r="H1959" s="7" t="s">
        <v>20</v>
      </c>
      <c r="I1959" s="9">
        <v>0.35</v>
      </c>
      <c r="J1959" s="10">
        <v>3750</v>
      </c>
      <c r="K1959" s="11">
        <f t="shared" si="60"/>
        <v>1312.5</v>
      </c>
      <c r="L1959" s="11">
        <f t="shared" si="61"/>
        <v>525</v>
      </c>
      <c r="M1959" s="12">
        <v>0.4</v>
      </c>
      <c r="O1959" s="17"/>
      <c r="P1959" s="15"/>
      <c r="Q1959" s="13"/>
      <c r="R1959" s="14"/>
    </row>
    <row r="1960" spans="1:18" ht="15.75" customHeight="1" x14ac:dyDescent="0.25">
      <c r="A1960" s="1"/>
      <c r="B1960" s="7" t="s">
        <v>23</v>
      </c>
      <c r="C1960" s="7">
        <v>1197831</v>
      </c>
      <c r="D1960" s="8">
        <v>44231</v>
      </c>
      <c r="E1960" s="7" t="s">
        <v>24</v>
      </c>
      <c r="F1960" s="7" t="s">
        <v>78</v>
      </c>
      <c r="G1960" s="7" t="s">
        <v>79</v>
      </c>
      <c r="H1960" s="7" t="s">
        <v>21</v>
      </c>
      <c r="I1960" s="9">
        <v>0.4</v>
      </c>
      <c r="J1960" s="10">
        <v>2500</v>
      </c>
      <c r="K1960" s="11">
        <f t="shared" si="60"/>
        <v>1000</v>
      </c>
      <c r="L1960" s="11">
        <f t="shared" si="61"/>
        <v>250</v>
      </c>
      <c r="M1960" s="12">
        <v>0.25</v>
      </c>
      <c r="O1960" s="17"/>
      <c r="P1960" s="15"/>
      <c r="Q1960" s="13"/>
      <c r="R1960" s="14"/>
    </row>
    <row r="1961" spans="1:18" ht="15.75" customHeight="1" x14ac:dyDescent="0.25">
      <c r="A1961" s="1"/>
      <c r="B1961" s="7" t="s">
        <v>23</v>
      </c>
      <c r="C1961" s="7">
        <v>1197831</v>
      </c>
      <c r="D1961" s="8">
        <v>44231</v>
      </c>
      <c r="E1961" s="7" t="s">
        <v>24</v>
      </c>
      <c r="F1961" s="7" t="s">
        <v>78</v>
      </c>
      <c r="G1961" s="7" t="s">
        <v>79</v>
      </c>
      <c r="H1961" s="7" t="s">
        <v>22</v>
      </c>
      <c r="I1961" s="9">
        <v>0.35</v>
      </c>
      <c r="J1961" s="10">
        <v>4500</v>
      </c>
      <c r="K1961" s="11">
        <f t="shared" si="60"/>
        <v>1575</v>
      </c>
      <c r="L1961" s="11">
        <f t="shared" si="61"/>
        <v>708.75</v>
      </c>
      <c r="M1961" s="12">
        <v>0.45</v>
      </c>
      <c r="O1961" s="17"/>
      <c r="P1961" s="15"/>
      <c r="Q1961" s="13"/>
      <c r="R1961" s="14"/>
    </row>
    <row r="1962" spans="1:18" ht="15.75" customHeight="1" x14ac:dyDescent="0.25">
      <c r="A1962" s="1"/>
      <c r="B1962" s="7" t="s">
        <v>23</v>
      </c>
      <c r="C1962" s="7">
        <v>1197831</v>
      </c>
      <c r="D1962" s="8">
        <v>44261</v>
      </c>
      <c r="E1962" s="7" t="s">
        <v>24</v>
      </c>
      <c r="F1962" s="7" t="s">
        <v>78</v>
      </c>
      <c r="G1962" s="7" t="s">
        <v>79</v>
      </c>
      <c r="H1962" s="7" t="s">
        <v>17</v>
      </c>
      <c r="I1962" s="9">
        <v>0.3</v>
      </c>
      <c r="J1962" s="10">
        <v>6250</v>
      </c>
      <c r="K1962" s="11">
        <f t="shared" si="60"/>
        <v>1875</v>
      </c>
      <c r="L1962" s="11">
        <f t="shared" si="61"/>
        <v>656.25</v>
      </c>
      <c r="M1962" s="12">
        <v>0.35</v>
      </c>
      <c r="O1962" s="17"/>
      <c r="P1962" s="15"/>
      <c r="Q1962" s="13"/>
      <c r="R1962" s="14"/>
    </row>
    <row r="1963" spans="1:18" ht="15.75" customHeight="1" x14ac:dyDescent="0.25">
      <c r="A1963" s="1"/>
      <c r="B1963" s="7" t="s">
        <v>23</v>
      </c>
      <c r="C1963" s="7">
        <v>1197831</v>
      </c>
      <c r="D1963" s="8">
        <v>44261</v>
      </c>
      <c r="E1963" s="7" t="s">
        <v>24</v>
      </c>
      <c r="F1963" s="7" t="s">
        <v>78</v>
      </c>
      <c r="G1963" s="7" t="s">
        <v>79</v>
      </c>
      <c r="H1963" s="7" t="s">
        <v>18</v>
      </c>
      <c r="I1963" s="9">
        <v>0.4</v>
      </c>
      <c r="J1963" s="10">
        <v>6250</v>
      </c>
      <c r="K1963" s="11">
        <f t="shared" si="60"/>
        <v>2500</v>
      </c>
      <c r="L1963" s="11">
        <f t="shared" si="61"/>
        <v>875</v>
      </c>
      <c r="M1963" s="12">
        <v>0.35</v>
      </c>
      <c r="O1963" s="17"/>
      <c r="P1963" s="15"/>
      <c r="Q1963" s="13"/>
      <c r="R1963" s="14"/>
    </row>
    <row r="1964" spans="1:18" ht="15.75" customHeight="1" x14ac:dyDescent="0.25">
      <c r="A1964" s="1"/>
      <c r="B1964" s="7" t="s">
        <v>23</v>
      </c>
      <c r="C1964" s="7">
        <v>1197831</v>
      </c>
      <c r="D1964" s="8">
        <v>44261</v>
      </c>
      <c r="E1964" s="7" t="s">
        <v>24</v>
      </c>
      <c r="F1964" s="7" t="s">
        <v>78</v>
      </c>
      <c r="G1964" s="7" t="s">
        <v>79</v>
      </c>
      <c r="H1964" s="7" t="s">
        <v>19</v>
      </c>
      <c r="I1964" s="9">
        <v>0.3</v>
      </c>
      <c r="J1964" s="10">
        <v>4500</v>
      </c>
      <c r="K1964" s="11">
        <f t="shared" si="60"/>
        <v>1350</v>
      </c>
      <c r="L1964" s="11">
        <f t="shared" si="61"/>
        <v>472.49999999999994</v>
      </c>
      <c r="M1964" s="12">
        <v>0.35</v>
      </c>
      <c r="O1964" s="17"/>
      <c r="P1964" s="15"/>
      <c r="Q1964" s="13"/>
      <c r="R1964" s="14"/>
    </row>
    <row r="1965" spans="1:18" ht="15.75" customHeight="1" x14ac:dyDescent="0.25">
      <c r="A1965" s="1"/>
      <c r="B1965" s="7" t="s">
        <v>23</v>
      </c>
      <c r="C1965" s="7">
        <v>1197831</v>
      </c>
      <c r="D1965" s="8">
        <v>44261</v>
      </c>
      <c r="E1965" s="7" t="s">
        <v>24</v>
      </c>
      <c r="F1965" s="7" t="s">
        <v>78</v>
      </c>
      <c r="G1965" s="7" t="s">
        <v>79</v>
      </c>
      <c r="H1965" s="7" t="s">
        <v>20</v>
      </c>
      <c r="I1965" s="9">
        <v>0.35000000000000003</v>
      </c>
      <c r="J1965" s="10">
        <v>3500</v>
      </c>
      <c r="K1965" s="11">
        <f t="shared" si="60"/>
        <v>1225.0000000000002</v>
      </c>
      <c r="L1965" s="11">
        <f t="shared" si="61"/>
        <v>551.25000000000011</v>
      </c>
      <c r="M1965" s="12">
        <v>0.45</v>
      </c>
      <c r="O1965" s="17"/>
      <c r="P1965" s="15"/>
      <c r="Q1965" s="13"/>
      <c r="R1965" s="14"/>
    </row>
    <row r="1966" spans="1:18" ht="15.75" customHeight="1" x14ac:dyDescent="0.25">
      <c r="A1966" s="1"/>
      <c r="B1966" s="7" t="s">
        <v>23</v>
      </c>
      <c r="C1966" s="7">
        <v>1197831</v>
      </c>
      <c r="D1966" s="8">
        <v>44261</v>
      </c>
      <c r="E1966" s="7" t="s">
        <v>24</v>
      </c>
      <c r="F1966" s="7" t="s">
        <v>78</v>
      </c>
      <c r="G1966" s="7" t="s">
        <v>79</v>
      </c>
      <c r="H1966" s="7" t="s">
        <v>21</v>
      </c>
      <c r="I1966" s="9">
        <v>0.4</v>
      </c>
      <c r="J1966" s="10">
        <v>2500</v>
      </c>
      <c r="K1966" s="11">
        <f t="shared" si="60"/>
        <v>1000</v>
      </c>
      <c r="L1966" s="11">
        <f t="shared" si="61"/>
        <v>300</v>
      </c>
      <c r="M1966" s="12">
        <v>0.3</v>
      </c>
      <c r="O1966" s="17"/>
      <c r="P1966" s="15"/>
      <c r="Q1966" s="13"/>
      <c r="R1966" s="14"/>
    </row>
    <row r="1967" spans="1:18" ht="15.75" customHeight="1" x14ac:dyDescent="0.25">
      <c r="A1967" s="1"/>
      <c r="B1967" s="7" t="s">
        <v>23</v>
      </c>
      <c r="C1967" s="7">
        <v>1197831</v>
      </c>
      <c r="D1967" s="8">
        <v>44261</v>
      </c>
      <c r="E1967" s="7" t="s">
        <v>24</v>
      </c>
      <c r="F1967" s="7" t="s">
        <v>78</v>
      </c>
      <c r="G1967" s="7" t="s">
        <v>79</v>
      </c>
      <c r="H1967" s="7" t="s">
        <v>22</v>
      </c>
      <c r="I1967" s="9">
        <v>0.35000000000000003</v>
      </c>
      <c r="J1967" s="10">
        <v>4000</v>
      </c>
      <c r="K1967" s="11">
        <f t="shared" si="60"/>
        <v>1400.0000000000002</v>
      </c>
      <c r="L1967" s="11">
        <f t="shared" si="61"/>
        <v>700.00000000000011</v>
      </c>
      <c r="M1967" s="12">
        <v>0.5</v>
      </c>
      <c r="O1967" s="17"/>
      <c r="P1967" s="15"/>
      <c r="Q1967" s="13"/>
      <c r="R1967" s="14"/>
    </row>
    <row r="1968" spans="1:18" ht="15.75" customHeight="1" x14ac:dyDescent="0.25">
      <c r="A1968" s="1"/>
      <c r="B1968" s="7" t="s">
        <v>23</v>
      </c>
      <c r="C1968" s="7">
        <v>1197831</v>
      </c>
      <c r="D1968" s="8">
        <v>44291</v>
      </c>
      <c r="E1968" s="7" t="s">
        <v>24</v>
      </c>
      <c r="F1968" s="7" t="s">
        <v>78</v>
      </c>
      <c r="G1968" s="7" t="s">
        <v>79</v>
      </c>
      <c r="H1968" s="7" t="s">
        <v>17</v>
      </c>
      <c r="I1968" s="9">
        <v>0.19999999999999998</v>
      </c>
      <c r="J1968" s="10">
        <v>6500</v>
      </c>
      <c r="K1968" s="11">
        <f t="shared" si="60"/>
        <v>1300</v>
      </c>
      <c r="L1968" s="11">
        <f t="shared" si="61"/>
        <v>454.99999999999994</v>
      </c>
      <c r="M1968" s="12">
        <v>0.35</v>
      </c>
      <c r="O1968" s="17"/>
      <c r="P1968" s="15"/>
      <c r="Q1968" s="13"/>
      <c r="R1968" s="14"/>
    </row>
    <row r="1969" spans="1:18" ht="15.75" customHeight="1" x14ac:dyDescent="0.25">
      <c r="A1969" s="1"/>
      <c r="B1969" s="7" t="s">
        <v>23</v>
      </c>
      <c r="C1969" s="7">
        <v>1197831</v>
      </c>
      <c r="D1969" s="8">
        <v>44291</v>
      </c>
      <c r="E1969" s="7" t="s">
        <v>24</v>
      </c>
      <c r="F1969" s="7" t="s">
        <v>78</v>
      </c>
      <c r="G1969" s="7" t="s">
        <v>79</v>
      </c>
      <c r="H1969" s="7" t="s">
        <v>18</v>
      </c>
      <c r="I1969" s="9">
        <v>0.30000000000000004</v>
      </c>
      <c r="J1969" s="10">
        <v>6500</v>
      </c>
      <c r="K1969" s="11">
        <f t="shared" si="60"/>
        <v>1950.0000000000002</v>
      </c>
      <c r="L1969" s="11">
        <f t="shared" si="61"/>
        <v>682.5</v>
      </c>
      <c r="M1969" s="12">
        <v>0.35</v>
      </c>
      <c r="O1969" s="17"/>
      <c r="P1969" s="15"/>
      <c r="Q1969" s="13"/>
      <c r="R1969" s="14"/>
    </row>
    <row r="1970" spans="1:18" ht="15.75" customHeight="1" x14ac:dyDescent="0.25">
      <c r="A1970" s="1"/>
      <c r="B1970" s="7" t="s">
        <v>23</v>
      </c>
      <c r="C1970" s="7">
        <v>1197831</v>
      </c>
      <c r="D1970" s="8">
        <v>44291</v>
      </c>
      <c r="E1970" s="7" t="s">
        <v>24</v>
      </c>
      <c r="F1970" s="7" t="s">
        <v>78</v>
      </c>
      <c r="G1970" s="7" t="s">
        <v>79</v>
      </c>
      <c r="H1970" s="7" t="s">
        <v>19</v>
      </c>
      <c r="I1970" s="9">
        <v>0.24999999999999997</v>
      </c>
      <c r="J1970" s="10">
        <v>4750</v>
      </c>
      <c r="K1970" s="11">
        <f t="shared" si="60"/>
        <v>1187.4999999999998</v>
      </c>
      <c r="L1970" s="11">
        <f t="shared" si="61"/>
        <v>415.62499999999989</v>
      </c>
      <c r="M1970" s="12">
        <v>0.35</v>
      </c>
      <c r="O1970" s="17"/>
      <c r="P1970" s="15"/>
      <c r="Q1970" s="13"/>
      <c r="R1970" s="14"/>
    </row>
    <row r="1971" spans="1:18" ht="15.75" customHeight="1" x14ac:dyDescent="0.25">
      <c r="A1971" s="1"/>
      <c r="B1971" s="7" t="s">
        <v>23</v>
      </c>
      <c r="C1971" s="7">
        <v>1197831</v>
      </c>
      <c r="D1971" s="8">
        <v>44291</v>
      </c>
      <c r="E1971" s="7" t="s">
        <v>24</v>
      </c>
      <c r="F1971" s="7" t="s">
        <v>78</v>
      </c>
      <c r="G1971" s="7" t="s">
        <v>79</v>
      </c>
      <c r="H1971" s="7" t="s">
        <v>20</v>
      </c>
      <c r="I1971" s="9">
        <v>0.30000000000000004</v>
      </c>
      <c r="J1971" s="10">
        <v>3750</v>
      </c>
      <c r="K1971" s="11">
        <f t="shared" si="60"/>
        <v>1125.0000000000002</v>
      </c>
      <c r="L1971" s="11">
        <f t="shared" si="61"/>
        <v>506.25000000000011</v>
      </c>
      <c r="M1971" s="12">
        <v>0.45</v>
      </c>
      <c r="O1971" s="17"/>
      <c r="P1971" s="15"/>
      <c r="Q1971" s="13"/>
      <c r="R1971" s="14"/>
    </row>
    <row r="1972" spans="1:18" ht="15.75" customHeight="1" x14ac:dyDescent="0.25">
      <c r="A1972" s="1"/>
      <c r="B1972" s="7" t="s">
        <v>23</v>
      </c>
      <c r="C1972" s="7">
        <v>1197831</v>
      </c>
      <c r="D1972" s="8">
        <v>44291</v>
      </c>
      <c r="E1972" s="7" t="s">
        <v>24</v>
      </c>
      <c r="F1972" s="7" t="s">
        <v>78</v>
      </c>
      <c r="G1972" s="7" t="s">
        <v>79</v>
      </c>
      <c r="H1972" s="7" t="s">
        <v>21</v>
      </c>
      <c r="I1972" s="9">
        <v>0.35</v>
      </c>
      <c r="J1972" s="10">
        <v>2750</v>
      </c>
      <c r="K1972" s="11">
        <f t="shared" si="60"/>
        <v>962.49999999999989</v>
      </c>
      <c r="L1972" s="11">
        <f t="shared" si="61"/>
        <v>288.74999999999994</v>
      </c>
      <c r="M1972" s="12">
        <v>0.3</v>
      </c>
      <c r="O1972" s="17"/>
      <c r="P1972" s="15"/>
      <c r="Q1972" s="13"/>
      <c r="R1972" s="14"/>
    </row>
    <row r="1973" spans="1:18" ht="15.75" customHeight="1" x14ac:dyDescent="0.25">
      <c r="A1973" s="1"/>
      <c r="B1973" s="7" t="s">
        <v>23</v>
      </c>
      <c r="C1973" s="7">
        <v>1197831</v>
      </c>
      <c r="D1973" s="8">
        <v>44291</v>
      </c>
      <c r="E1973" s="7" t="s">
        <v>24</v>
      </c>
      <c r="F1973" s="7" t="s">
        <v>78</v>
      </c>
      <c r="G1973" s="7" t="s">
        <v>79</v>
      </c>
      <c r="H1973" s="7" t="s">
        <v>22</v>
      </c>
      <c r="I1973" s="9">
        <v>0.30000000000000004</v>
      </c>
      <c r="J1973" s="10">
        <v>5500</v>
      </c>
      <c r="K1973" s="11">
        <f t="shared" si="60"/>
        <v>1650.0000000000002</v>
      </c>
      <c r="L1973" s="11">
        <f t="shared" si="61"/>
        <v>825.00000000000011</v>
      </c>
      <c r="M1973" s="12">
        <v>0.5</v>
      </c>
      <c r="O1973" s="17"/>
      <c r="P1973" s="15"/>
      <c r="Q1973" s="13"/>
      <c r="R1973" s="14"/>
    </row>
    <row r="1974" spans="1:18" ht="15.75" customHeight="1" x14ac:dyDescent="0.25">
      <c r="A1974" s="1"/>
      <c r="B1974" s="7" t="s">
        <v>23</v>
      </c>
      <c r="C1974" s="7">
        <v>1197831</v>
      </c>
      <c r="D1974" s="8">
        <v>44321</v>
      </c>
      <c r="E1974" s="7" t="s">
        <v>24</v>
      </c>
      <c r="F1974" s="7" t="s">
        <v>78</v>
      </c>
      <c r="G1974" s="7" t="s">
        <v>79</v>
      </c>
      <c r="H1974" s="7" t="s">
        <v>17</v>
      </c>
      <c r="I1974" s="9">
        <v>0.19999999999999998</v>
      </c>
      <c r="J1974" s="10">
        <v>7000</v>
      </c>
      <c r="K1974" s="11">
        <f t="shared" si="60"/>
        <v>1399.9999999999998</v>
      </c>
      <c r="L1974" s="11">
        <f t="shared" si="61"/>
        <v>489.99999999999989</v>
      </c>
      <c r="M1974" s="12">
        <v>0.35</v>
      </c>
      <c r="O1974" s="17"/>
      <c r="P1974" s="15"/>
      <c r="Q1974" s="13"/>
      <c r="R1974" s="14"/>
    </row>
    <row r="1975" spans="1:18" ht="15.75" customHeight="1" x14ac:dyDescent="0.25">
      <c r="A1975" s="1"/>
      <c r="B1975" s="7" t="s">
        <v>23</v>
      </c>
      <c r="C1975" s="7">
        <v>1197831</v>
      </c>
      <c r="D1975" s="8">
        <v>44321</v>
      </c>
      <c r="E1975" s="7" t="s">
        <v>24</v>
      </c>
      <c r="F1975" s="7" t="s">
        <v>78</v>
      </c>
      <c r="G1975" s="7" t="s">
        <v>79</v>
      </c>
      <c r="H1975" s="7" t="s">
        <v>18</v>
      </c>
      <c r="I1975" s="9">
        <v>0.30000000000000004</v>
      </c>
      <c r="J1975" s="10">
        <v>7250</v>
      </c>
      <c r="K1975" s="11">
        <f t="shared" si="60"/>
        <v>2175.0000000000005</v>
      </c>
      <c r="L1975" s="11">
        <f t="shared" si="61"/>
        <v>761.25000000000011</v>
      </c>
      <c r="M1975" s="12">
        <v>0.35</v>
      </c>
      <c r="O1975" s="17"/>
      <c r="P1975" s="15"/>
      <c r="Q1975" s="13"/>
      <c r="R1975" s="14"/>
    </row>
    <row r="1976" spans="1:18" ht="15.75" customHeight="1" x14ac:dyDescent="0.25">
      <c r="A1976" s="1"/>
      <c r="B1976" s="7" t="s">
        <v>23</v>
      </c>
      <c r="C1976" s="7">
        <v>1197831</v>
      </c>
      <c r="D1976" s="8">
        <v>44321</v>
      </c>
      <c r="E1976" s="7" t="s">
        <v>24</v>
      </c>
      <c r="F1976" s="7" t="s">
        <v>78</v>
      </c>
      <c r="G1976" s="7" t="s">
        <v>79</v>
      </c>
      <c r="H1976" s="7" t="s">
        <v>19</v>
      </c>
      <c r="I1976" s="9">
        <v>0.24999999999999997</v>
      </c>
      <c r="J1976" s="10">
        <v>5750</v>
      </c>
      <c r="K1976" s="11">
        <f t="shared" si="60"/>
        <v>1437.4999999999998</v>
      </c>
      <c r="L1976" s="11">
        <f t="shared" si="61"/>
        <v>503.12499999999989</v>
      </c>
      <c r="M1976" s="12">
        <v>0.35</v>
      </c>
      <c r="O1976" s="17"/>
      <c r="P1976" s="15"/>
      <c r="Q1976" s="13"/>
      <c r="R1976" s="14"/>
    </row>
    <row r="1977" spans="1:18" ht="15.75" customHeight="1" x14ac:dyDescent="0.25">
      <c r="A1977" s="1"/>
      <c r="B1977" s="7" t="s">
        <v>23</v>
      </c>
      <c r="C1977" s="7">
        <v>1197831</v>
      </c>
      <c r="D1977" s="8">
        <v>44321</v>
      </c>
      <c r="E1977" s="7" t="s">
        <v>24</v>
      </c>
      <c r="F1977" s="7" t="s">
        <v>78</v>
      </c>
      <c r="G1977" s="7" t="s">
        <v>79</v>
      </c>
      <c r="H1977" s="7" t="s">
        <v>20</v>
      </c>
      <c r="I1977" s="9">
        <v>0.35000000000000003</v>
      </c>
      <c r="J1977" s="10">
        <v>5000</v>
      </c>
      <c r="K1977" s="11">
        <f t="shared" si="60"/>
        <v>1750.0000000000002</v>
      </c>
      <c r="L1977" s="11">
        <f t="shared" si="61"/>
        <v>787.50000000000011</v>
      </c>
      <c r="M1977" s="12">
        <v>0.45</v>
      </c>
      <c r="O1977" s="17"/>
      <c r="P1977" s="15"/>
      <c r="Q1977" s="13"/>
      <c r="R1977" s="14"/>
    </row>
    <row r="1978" spans="1:18" ht="15.75" customHeight="1" x14ac:dyDescent="0.25">
      <c r="A1978" s="1"/>
      <c r="B1978" s="7" t="s">
        <v>23</v>
      </c>
      <c r="C1978" s="7">
        <v>1197831</v>
      </c>
      <c r="D1978" s="8">
        <v>44321</v>
      </c>
      <c r="E1978" s="7" t="s">
        <v>24</v>
      </c>
      <c r="F1978" s="7" t="s">
        <v>78</v>
      </c>
      <c r="G1978" s="7" t="s">
        <v>79</v>
      </c>
      <c r="H1978" s="7" t="s">
        <v>21</v>
      </c>
      <c r="I1978" s="9">
        <v>0.5</v>
      </c>
      <c r="J1978" s="10">
        <v>4000</v>
      </c>
      <c r="K1978" s="11">
        <f t="shared" si="60"/>
        <v>2000</v>
      </c>
      <c r="L1978" s="11">
        <f t="shared" si="61"/>
        <v>600</v>
      </c>
      <c r="M1978" s="12">
        <v>0.3</v>
      </c>
      <c r="O1978" s="17"/>
      <c r="P1978" s="15"/>
      <c r="Q1978" s="13"/>
      <c r="R1978" s="14"/>
    </row>
    <row r="1979" spans="1:18" ht="15.75" customHeight="1" x14ac:dyDescent="0.25">
      <c r="A1979" s="1"/>
      <c r="B1979" s="7" t="s">
        <v>23</v>
      </c>
      <c r="C1979" s="7">
        <v>1197831</v>
      </c>
      <c r="D1979" s="8">
        <v>44321</v>
      </c>
      <c r="E1979" s="7" t="s">
        <v>24</v>
      </c>
      <c r="F1979" s="7" t="s">
        <v>78</v>
      </c>
      <c r="G1979" s="7" t="s">
        <v>79</v>
      </c>
      <c r="H1979" s="7" t="s">
        <v>22</v>
      </c>
      <c r="I1979" s="9">
        <v>0.45</v>
      </c>
      <c r="J1979" s="10">
        <v>7500</v>
      </c>
      <c r="K1979" s="11">
        <f t="shared" si="60"/>
        <v>3375</v>
      </c>
      <c r="L1979" s="11">
        <f t="shared" si="61"/>
        <v>1687.5</v>
      </c>
      <c r="M1979" s="12">
        <v>0.5</v>
      </c>
      <c r="O1979" s="17"/>
      <c r="P1979" s="15"/>
      <c r="Q1979" s="13"/>
      <c r="R1979" s="14"/>
    </row>
    <row r="1980" spans="1:18" ht="15.75" customHeight="1" x14ac:dyDescent="0.25">
      <c r="A1980" s="1"/>
      <c r="B1980" s="7" t="s">
        <v>23</v>
      </c>
      <c r="C1980" s="7">
        <v>1197831</v>
      </c>
      <c r="D1980" s="8">
        <v>44351</v>
      </c>
      <c r="E1980" s="7" t="s">
        <v>24</v>
      </c>
      <c r="F1980" s="7" t="s">
        <v>78</v>
      </c>
      <c r="G1980" s="7" t="s">
        <v>79</v>
      </c>
      <c r="H1980" s="7" t="s">
        <v>17</v>
      </c>
      <c r="I1980" s="9">
        <v>0.45</v>
      </c>
      <c r="J1980" s="10">
        <v>7500</v>
      </c>
      <c r="K1980" s="11">
        <f t="shared" si="60"/>
        <v>3375</v>
      </c>
      <c r="L1980" s="11">
        <f t="shared" si="61"/>
        <v>1181.25</v>
      </c>
      <c r="M1980" s="12">
        <v>0.35</v>
      </c>
      <c r="O1980" s="17"/>
      <c r="P1980" s="15"/>
      <c r="Q1980" s="13"/>
      <c r="R1980" s="14"/>
    </row>
    <row r="1981" spans="1:18" ht="15.75" customHeight="1" x14ac:dyDescent="0.25">
      <c r="A1981" s="1"/>
      <c r="B1981" s="7" t="s">
        <v>23</v>
      </c>
      <c r="C1981" s="7">
        <v>1197831</v>
      </c>
      <c r="D1981" s="8">
        <v>44351</v>
      </c>
      <c r="E1981" s="7" t="s">
        <v>24</v>
      </c>
      <c r="F1981" s="7" t="s">
        <v>78</v>
      </c>
      <c r="G1981" s="7" t="s">
        <v>79</v>
      </c>
      <c r="H1981" s="7" t="s">
        <v>18</v>
      </c>
      <c r="I1981" s="9">
        <v>0.5</v>
      </c>
      <c r="J1981" s="10">
        <v>7500</v>
      </c>
      <c r="K1981" s="11">
        <f t="shared" si="60"/>
        <v>3750</v>
      </c>
      <c r="L1981" s="11">
        <f t="shared" si="61"/>
        <v>1312.5</v>
      </c>
      <c r="M1981" s="12">
        <v>0.35</v>
      </c>
      <c r="O1981" s="17"/>
      <c r="P1981" s="15"/>
      <c r="Q1981" s="13"/>
      <c r="R1981" s="14"/>
    </row>
    <row r="1982" spans="1:18" ht="15.75" customHeight="1" x14ac:dyDescent="0.25">
      <c r="A1982" s="1"/>
      <c r="B1982" s="7" t="s">
        <v>23</v>
      </c>
      <c r="C1982" s="7">
        <v>1197831</v>
      </c>
      <c r="D1982" s="8">
        <v>44351</v>
      </c>
      <c r="E1982" s="7" t="s">
        <v>24</v>
      </c>
      <c r="F1982" s="7" t="s">
        <v>78</v>
      </c>
      <c r="G1982" s="7" t="s">
        <v>79</v>
      </c>
      <c r="H1982" s="7" t="s">
        <v>19</v>
      </c>
      <c r="I1982" s="9">
        <v>0.5</v>
      </c>
      <c r="J1982" s="10">
        <v>6000</v>
      </c>
      <c r="K1982" s="11">
        <f t="shared" si="60"/>
        <v>3000</v>
      </c>
      <c r="L1982" s="11">
        <f t="shared" si="61"/>
        <v>1050</v>
      </c>
      <c r="M1982" s="12">
        <v>0.35</v>
      </c>
      <c r="O1982" s="17"/>
      <c r="P1982" s="15"/>
      <c r="Q1982" s="13"/>
      <c r="R1982" s="14"/>
    </row>
    <row r="1983" spans="1:18" ht="15.75" customHeight="1" x14ac:dyDescent="0.25">
      <c r="A1983" s="1"/>
      <c r="B1983" s="7" t="s">
        <v>23</v>
      </c>
      <c r="C1983" s="7">
        <v>1197831</v>
      </c>
      <c r="D1983" s="8">
        <v>44351</v>
      </c>
      <c r="E1983" s="7" t="s">
        <v>24</v>
      </c>
      <c r="F1983" s="7" t="s">
        <v>78</v>
      </c>
      <c r="G1983" s="7" t="s">
        <v>79</v>
      </c>
      <c r="H1983" s="7" t="s">
        <v>20</v>
      </c>
      <c r="I1983" s="9">
        <v>0.5</v>
      </c>
      <c r="J1983" s="10">
        <v>5500</v>
      </c>
      <c r="K1983" s="11">
        <f t="shared" si="60"/>
        <v>2750</v>
      </c>
      <c r="L1983" s="11">
        <f t="shared" si="61"/>
        <v>1237.5</v>
      </c>
      <c r="M1983" s="12">
        <v>0.45</v>
      </c>
      <c r="O1983" s="17"/>
      <c r="P1983" s="15"/>
      <c r="Q1983" s="13"/>
      <c r="R1983" s="14"/>
    </row>
    <row r="1984" spans="1:18" ht="15.75" customHeight="1" x14ac:dyDescent="0.25">
      <c r="A1984" s="1"/>
      <c r="B1984" s="7" t="s">
        <v>23</v>
      </c>
      <c r="C1984" s="7">
        <v>1197831</v>
      </c>
      <c r="D1984" s="8">
        <v>44351</v>
      </c>
      <c r="E1984" s="7" t="s">
        <v>24</v>
      </c>
      <c r="F1984" s="7" t="s">
        <v>78</v>
      </c>
      <c r="G1984" s="7" t="s">
        <v>79</v>
      </c>
      <c r="H1984" s="7" t="s">
        <v>21</v>
      </c>
      <c r="I1984" s="9">
        <v>0.55000000000000004</v>
      </c>
      <c r="J1984" s="10">
        <v>4500</v>
      </c>
      <c r="K1984" s="11">
        <f t="shared" si="60"/>
        <v>2475</v>
      </c>
      <c r="L1984" s="11">
        <f t="shared" si="61"/>
        <v>742.5</v>
      </c>
      <c r="M1984" s="12">
        <v>0.3</v>
      </c>
      <c r="O1984" s="17"/>
      <c r="P1984" s="15"/>
      <c r="Q1984" s="13"/>
      <c r="R1984" s="14"/>
    </row>
    <row r="1985" spans="1:18" ht="15.75" customHeight="1" x14ac:dyDescent="0.25">
      <c r="A1985" s="1"/>
      <c r="B1985" s="7" t="s">
        <v>23</v>
      </c>
      <c r="C1985" s="7">
        <v>1197831</v>
      </c>
      <c r="D1985" s="8">
        <v>44351</v>
      </c>
      <c r="E1985" s="7" t="s">
        <v>24</v>
      </c>
      <c r="F1985" s="7" t="s">
        <v>78</v>
      </c>
      <c r="G1985" s="7" t="s">
        <v>79</v>
      </c>
      <c r="H1985" s="7" t="s">
        <v>22</v>
      </c>
      <c r="I1985" s="9">
        <v>0.60000000000000009</v>
      </c>
      <c r="J1985" s="10">
        <v>8250</v>
      </c>
      <c r="K1985" s="11">
        <f t="shared" si="60"/>
        <v>4950.0000000000009</v>
      </c>
      <c r="L1985" s="11">
        <f t="shared" si="61"/>
        <v>2475.0000000000005</v>
      </c>
      <c r="M1985" s="12">
        <v>0.5</v>
      </c>
      <c r="O1985" s="17"/>
      <c r="P1985" s="15"/>
      <c r="Q1985" s="13"/>
      <c r="R1985" s="14"/>
    </row>
    <row r="1986" spans="1:18" ht="15.75" customHeight="1" x14ac:dyDescent="0.25">
      <c r="A1986" s="1"/>
      <c r="B1986" s="7" t="s">
        <v>23</v>
      </c>
      <c r="C1986" s="7">
        <v>1197831</v>
      </c>
      <c r="D1986" s="8">
        <v>44383</v>
      </c>
      <c r="E1986" s="7" t="s">
        <v>24</v>
      </c>
      <c r="F1986" s="7" t="s">
        <v>78</v>
      </c>
      <c r="G1986" s="7" t="s">
        <v>79</v>
      </c>
      <c r="H1986" s="7" t="s">
        <v>17</v>
      </c>
      <c r="I1986" s="9">
        <v>0.5</v>
      </c>
      <c r="J1986" s="10">
        <v>7750</v>
      </c>
      <c r="K1986" s="11">
        <f t="shared" si="60"/>
        <v>3875</v>
      </c>
      <c r="L1986" s="11">
        <f t="shared" si="61"/>
        <v>1549.9999999999998</v>
      </c>
      <c r="M1986" s="12">
        <v>0.39999999999999997</v>
      </c>
      <c r="O1986" s="17"/>
      <c r="P1986" s="15"/>
      <c r="Q1986" s="13"/>
      <c r="R1986" s="14"/>
    </row>
    <row r="1987" spans="1:18" ht="15.75" customHeight="1" x14ac:dyDescent="0.25">
      <c r="A1987" s="1"/>
      <c r="B1987" s="7" t="s">
        <v>23</v>
      </c>
      <c r="C1987" s="7">
        <v>1197831</v>
      </c>
      <c r="D1987" s="8">
        <v>44383</v>
      </c>
      <c r="E1987" s="7" t="s">
        <v>24</v>
      </c>
      <c r="F1987" s="7" t="s">
        <v>78</v>
      </c>
      <c r="G1987" s="7" t="s">
        <v>79</v>
      </c>
      <c r="H1987" s="7" t="s">
        <v>18</v>
      </c>
      <c r="I1987" s="9">
        <v>0.55000000000000004</v>
      </c>
      <c r="J1987" s="10">
        <v>7750</v>
      </c>
      <c r="K1987" s="11">
        <f t="shared" si="60"/>
        <v>4262.5</v>
      </c>
      <c r="L1987" s="11">
        <f t="shared" si="61"/>
        <v>1704.9999999999998</v>
      </c>
      <c r="M1987" s="12">
        <v>0.39999999999999997</v>
      </c>
      <c r="O1987" s="17"/>
      <c r="P1987" s="15"/>
      <c r="Q1987" s="13"/>
      <c r="R1987" s="14"/>
    </row>
    <row r="1988" spans="1:18" ht="15.75" customHeight="1" x14ac:dyDescent="0.25">
      <c r="A1988" s="1"/>
      <c r="B1988" s="7" t="s">
        <v>23</v>
      </c>
      <c r="C1988" s="7">
        <v>1197831</v>
      </c>
      <c r="D1988" s="8">
        <v>44383</v>
      </c>
      <c r="E1988" s="7" t="s">
        <v>24</v>
      </c>
      <c r="F1988" s="7" t="s">
        <v>78</v>
      </c>
      <c r="G1988" s="7" t="s">
        <v>79</v>
      </c>
      <c r="H1988" s="7" t="s">
        <v>19</v>
      </c>
      <c r="I1988" s="9">
        <v>0.5</v>
      </c>
      <c r="J1988" s="10">
        <v>9250</v>
      </c>
      <c r="K1988" s="11">
        <f t="shared" si="60"/>
        <v>4625</v>
      </c>
      <c r="L1988" s="11">
        <f t="shared" si="61"/>
        <v>1849.9999999999998</v>
      </c>
      <c r="M1988" s="12">
        <v>0.39999999999999997</v>
      </c>
      <c r="O1988" s="17"/>
      <c r="P1988" s="15"/>
      <c r="Q1988" s="13"/>
      <c r="R1988" s="14"/>
    </row>
    <row r="1989" spans="1:18" ht="15.75" customHeight="1" x14ac:dyDescent="0.25">
      <c r="A1989" s="1"/>
      <c r="B1989" s="7" t="s">
        <v>23</v>
      </c>
      <c r="C1989" s="7">
        <v>1197831</v>
      </c>
      <c r="D1989" s="8">
        <v>44383</v>
      </c>
      <c r="E1989" s="7" t="s">
        <v>24</v>
      </c>
      <c r="F1989" s="7" t="s">
        <v>78</v>
      </c>
      <c r="G1989" s="7" t="s">
        <v>79</v>
      </c>
      <c r="H1989" s="7" t="s">
        <v>20</v>
      </c>
      <c r="I1989" s="9">
        <v>0.5</v>
      </c>
      <c r="J1989" s="10">
        <v>5250</v>
      </c>
      <c r="K1989" s="11">
        <f t="shared" si="60"/>
        <v>2625</v>
      </c>
      <c r="L1989" s="11">
        <f t="shared" si="61"/>
        <v>1312.5</v>
      </c>
      <c r="M1989" s="12">
        <v>0.5</v>
      </c>
      <c r="O1989" s="17"/>
      <c r="P1989" s="15"/>
      <c r="Q1989" s="13"/>
      <c r="R1989" s="14"/>
    </row>
    <row r="1990" spans="1:18" ht="15.75" customHeight="1" x14ac:dyDescent="0.25">
      <c r="A1990" s="1"/>
      <c r="B1990" s="7" t="s">
        <v>23</v>
      </c>
      <c r="C1990" s="7">
        <v>1197831</v>
      </c>
      <c r="D1990" s="8">
        <v>44383</v>
      </c>
      <c r="E1990" s="7" t="s">
        <v>24</v>
      </c>
      <c r="F1990" s="7" t="s">
        <v>78</v>
      </c>
      <c r="G1990" s="7" t="s">
        <v>79</v>
      </c>
      <c r="H1990" s="7" t="s">
        <v>21</v>
      </c>
      <c r="I1990" s="9">
        <v>0.55000000000000004</v>
      </c>
      <c r="J1990" s="10">
        <v>5250</v>
      </c>
      <c r="K1990" s="11">
        <f t="shared" ref="K1990:K2053" si="62">I1990*J1990</f>
        <v>2887.5000000000005</v>
      </c>
      <c r="L1990" s="11">
        <f t="shared" ref="L1990:L2053" si="63">K1990*M1990</f>
        <v>1010.6250000000001</v>
      </c>
      <c r="M1990" s="12">
        <v>0.35</v>
      </c>
      <c r="O1990" s="17"/>
      <c r="P1990" s="15"/>
      <c r="Q1990" s="13"/>
      <c r="R1990" s="14"/>
    </row>
    <row r="1991" spans="1:18" ht="15.75" customHeight="1" x14ac:dyDescent="0.25">
      <c r="A1991" s="1"/>
      <c r="B1991" s="7" t="s">
        <v>23</v>
      </c>
      <c r="C1991" s="7">
        <v>1197831</v>
      </c>
      <c r="D1991" s="8">
        <v>44383</v>
      </c>
      <c r="E1991" s="7" t="s">
        <v>24</v>
      </c>
      <c r="F1991" s="7" t="s">
        <v>78</v>
      </c>
      <c r="G1991" s="7" t="s">
        <v>79</v>
      </c>
      <c r="H1991" s="7" t="s">
        <v>22</v>
      </c>
      <c r="I1991" s="9">
        <v>0.65</v>
      </c>
      <c r="J1991" s="10">
        <v>8000</v>
      </c>
      <c r="K1991" s="11">
        <f t="shared" si="62"/>
        <v>5200</v>
      </c>
      <c r="L1991" s="11">
        <f t="shared" si="63"/>
        <v>2860.0000000000005</v>
      </c>
      <c r="M1991" s="12">
        <v>0.55000000000000004</v>
      </c>
      <c r="O1991" s="17"/>
      <c r="P1991" s="15"/>
      <c r="Q1991" s="13"/>
      <c r="R1991" s="14"/>
    </row>
    <row r="1992" spans="1:18" ht="15.75" customHeight="1" x14ac:dyDescent="0.25">
      <c r="A1992" s="1"/>
      <c r="B1992" s="7" t="s">
        <v>23</v>
      </c>
      <c r="C1992" s="7">
        <v>1197831</v>
      </c>
      <c r="D1992" s="8">
        <v>44416</v>
      </c>
      <c r="E1992" s="7" t="s">
        <v>24</v>
      </c>
      <c r="F1992" s="7" t="s">
        <v>78</v>
      </c>
      <c r="G1992" s="7" t="s">
        <v>79</v>
      </c>
      <c r="H1992" s="7" t="s">
        <v>17</v>
      </c>
      <c r="I1992" s="9">
        <v>0.5</v>
      </c>
      <c r="J1992" s="10">
        <v>7500</v>
      </c>
      <c r="K1992" s="11">
        <f t="shared" si="62"/>
        <v>3750</v>
      </c>
      <c r="L1992" s="11">
        <f t="shared" si="63"/>
        <v>1499.9999999999998</v>
      </c>
      <c r="M1992" s="12">
        <v>0.39999999999999997</v>
      </c>
      <c r="O1992" s="17"/>
      <c r="P1992" s="15"/>
      <c r="Q1992" s="13"/>
      <c r="R1992" s="14"/>
    </row>
    <row r="1993" spans="1:18" ht="15.75" customHeight="1" x14ac:dyDescent="0.25">
      <c r="A1993" s="1"/>
      <c r="B1993" s="7" t="s">
        <v>23</v>
      </c>
      <c r="C1993" s="7">
        <v>1197831</v>
      </c>
      <c r="D1993" s="8">
        <v>44416</v>
      </c>
      <c r="E1993" s="7" t="s">
        <v>24</v>
      </c>
      <c r="F1993" s="7" t="s">
        <v>78</v>
      </c>
      <c r="G1993" s="7" t="s">
        <v>79</v>
      </c>
      <c r="H1993" s="7" t="s">
        <v>18</v>
      </c>
      <c r="I1993" s="9">
        <v>0.55000000000000004</v>
      </c>
      <c r="J1993" s="10">
        <v>7500</v>
      </c>
      <c r="K1993" s="11">
        <f t="shared" si="62"/>
        <v>4125</v>
      </c>
      <c r="L1993" s="11">
        <f t="shared" si="63"/>
        <v>1649.9999999999998</v>
      </c>
      <c r="M1993" s="12">
        <v>0.39999999999999997</v>
      </c>
      <c r="O1993" s="17"/>
      <c r="P1993" s="15"/>
      <c r="Q1993" s="13"/>
      <c r="R1993" s="14"/>
    </row>
    <row r="1994" spans="1:18" ht="15.75" customHeight="1" x14ac:dyDescent="0.25">
      <c r="A1994" s="1"/>
      <c r="B1994" s="7" t="s">
        <v>23</v>
      </c>
      <c r="C1994" s="7">
        <v>1197831</v>
      </c>
      <c r="D1994" s="8">
        <v>44416</v>
      </c>
      <c r="E1994" s="7" t="s">
        <v>24</v>
      </c>
      <c r="F1994" s="7" t="s">
        <v>78</v>
      </c>
      <c r="G1994" s="7" t="s">
        <v>79</v>
      </c>
      <c r="H1994" s="7" t="s">
        <v>19</v>
      </c>
      <c r="I1994" s="9">
        <v>0.5</v>
      </c>
      <c r="J1994" s="10">
        <v>9250</v>
      </c>
      <c r="K1994" s="11">
        <f t="shared" si="62"/>
        <v>4625</v>
      </c>
      <c r="L1994" s="11">
        <f t="shared" si="63"/>
        <v>1849.9999999999998</v>
      </c>
      <c r="M1994" s="12">
        <v>0.39999999999999997</v>
      </c>
      <c r="O1994" s="17"/>
      <c r="P1994" s="15"/>
      <c r="Q1994" s="13"/>
      <c r="R1994" s="14"/>
    </row>
    <row r="1995" spans="1:18" ht="15.75" customHeight="1" x14ac:dyDescent="0.25">
      <c r="A1995" s="1"/>
      <c r="B1995" s="7" t="s">
        <v>23</v>
      </c>
      <c r="C1995" s="7">
        <v>1197831</v>
      </c>
      <c r="D1995" s="8">
        <v>44416</v>
      </c>
      <c r="E1995" s="7" t="s">
        <v>24</v>
      </c>
      <c r="F1995" s="7" t="s">
        <v>78</v>
      </c>
      <c r="G1995" s="7" t="s">
        <v>79</v>
      </c>
      <c r="H1995" s="7" t="s">
        <v>20</v>
      </c>
      <c r="I1995" s="9">
        <v>0.5</v>
      </c>
      <c r="J1995" s="10">
        <v>4750</v>
      </c>
      <c r="K1995" s="11">
        <f t="shared" si="62"/>
        <v>2375</v>
      </c>
      <c r="L1995" s="11">
        <f t="shared" si="63"/>
        <v>1187.5</v>
      </c>
      <c r="M1995" s="12">
        <v>0.5</v>
      </c>
      <c r="O1995" s="17"/>
      <c r="P1995" s="15"/>
      <c r="Q1995" s="13"/>
      <c r="R1995" s="14"/>
    </row>
    <row r="1996" spans="1:18" ht="15.75" customHeight="1" x14ac:dyDescent="0.25">
      <c r="A1996" s="1"/>
      <c r="B1996" s="7" t="s">
        <v>23</v>
      </c>
      <c r="C1996" s="7">
        <v>1197831</v>
      </c>
      <c r="D1996" s="8">
        <v>44416</v>
      </c>
      <c r="E1996" s="7" t="s">
        <v>24</v>
      </c>
      <c r="F1996" s="7" t="s">
        <v>78</v>
      </c>
      <c r="G1996" s="7" t="s">
        <v>79</v>
      </c>
      <c r="H1996" s="7" t="s">
        <v>21</v>
      </c>
      <c r="I1996" s="9">
        <v>0.55000000000000004</v>
      </c>
      <c r="J1996" s="10">
        <v>4750</v>
      </c>
      <c r="K1996" s="11">
        <f t="shared" si="62"/>
        <v>2612.5</v>
      </c>
      <c r="L1996" s="11">
        <f t="shared" si="63"/>
        <v>914.37499999999989</v>
      </c>
      <c r="M1996" s="12">
        <v>0.35</v>
      </c>
      <c r="O1996" s="17"/>
      <c r="P1996" s="15"/>
      <c r="Q1996" s="13"/>
      <c r="R1996" s="14"/>
    </row>
    <row r="1997" spans="1:18" ht="15.75" customHeight="1" x14ac:dyDescent="0.25">
      <c r="A1997" s="1"/>
      <c r="B1997" s="7" t="s">
        <v>23</v>
      </c>
      <c r="C1997" s="7">
        <v>1197831</v>
      </c>
      <c r="D1997" s="8">
        <v>44416</v>
      </c>
      <c r="E1997" s="7" t="s">
        <v>24</v>
      </c>
      <c r="F1997" s="7" t="s">
        <v>78</v>
      </c>
      <c r="G1997" s="7" t="s">
        <v>79</v>
      </c>
      <c r="H1997" s="7" t="s">
        <v>22</v>
      </c>
      <c r="I1997" s="9">
        <v>0.6</v>
      </c>
      <c r="J1997" s="10">
        <v>7250</v>
      </c>
      <c r="K1997" s="11">
        <f t="shared" si="62"/>
        <v>4350</v>
      </c>
      <c r="L1997" s="11">
        <f t="shared" si="63"/>
        <v>2392.5</v>
      </c>
      <c r="M1997" s="12">
        <v>0.55000000000000004</v>
      </c>
      <c r="O1997" s="17"/>
      <c r="P1997" s="15"/>
      <c r="Q1997" s="13"/>
      <c r="R1997" s="14"/>
    </row>
    <row r="1998" spans="1:18" ht="15.75" customHeight="1" x14ac:dyDescent="0.25">
      <c r="A1998" s="1"/>
      <c r="B1998" s="7" t="s">
        <v>23</v>
      </c>
      <c r="C1998" s="7">
        <v>1197831</v>
      </c>
      <c r="D1998" s="8">
        <v>44444</v>
      </c>
      <c r="E1998" s="7" t="s">
        <v>24</v>
      </c>
      <c r="F1998" s="7" t="s">
        <v>78</v>
      </c>
      <c r="G1998" s="7" t="s">
        <v>79</v>
      </c>
      <c r="H1998" s="7" t="s">
        <v>17</v>
      </c>
      <c r="I1998" s="9">
        <v>0.55000000000000004</v>
      </c>
      <c r="J1998" s="10">
        <v>6750</v>
      </c>
      <c r="K1998" s="11">
        <f t="shared" si="62"/>
        <v>3712.5000000000005</v>
      </c>
      <c r="L1998" s="11">
        <f t="shared" si="63"/>
        <v>1485</v>
      </c>
      <c r="M1998" s="12">
        <v>0.39999999999999997</v>
      </c>
      <c r="O1998" s="17"/>
      <c r="P1998" s="15"/>
      <c r="Q1998" s="13"/>
      <c r="R1998" s="14"/>
    </row>
    <row r="1999" spans="1:18" ht="15.75" customHeight="1" x14ac:dyDescent="0.25">
      <c r="A1999" s="1"/>
      <c r="B1999" s="7" t="s">
        <v>23</v>
      </c>
      <c r="C1999" s="7">
        <v>1197831</v>
      </c>
      <c r="D1999" s="8">
        <v>44444</v>
      </c>
      <c r="E1999" s="7" t="s">
        <v>24</v>
      </c>
      <c r="F1999" s="7" t="s">
        <v>78</v>
      </c>
      <c r="G1999" s="7" t="s">
        <v>79</v>
      </c>
      <c r="H1999" s="7" t="s">
        <v>18</v>
      </c>
      <c r="I1999" s="9">
        <v>0.55000000000000004</v>
      </c>
      <c r="J1999" s="10">
        <v>6250</v>
      </c>
      <c r="K1999" s="11">
        <f t="shared" si="62"/>
        <v>3437.5000000000005</v>
      </c>
      <c r="L1999" s="11">
        <f t="shared" si="63"/>
        <v>1375</v>
      </c>
      <c r="M1999" s="12">
        <v>0.39999999999999997</v>
      </c>
      <c r="O1999" s="17"/>
      <c r="P1999" s="15"/>
      <c r="Q1999" s="13"/>
      <c r="R1999" s="14"/>
    </row>
    <row r="2000" spans="1:18" ht="15.75" customHeight="1" x14ac:dyDescent="0.25">
      <c r="A2000" s="1"/>
      <c r="B2000" s="7" t="s">
        <v>23</v>
      </c>
      <c r="C2000" s="7">
        <v>1197831</v>
      </c>
      <c r="D2000" s="8">
        <v>44444</v>
      </c>
      <c r="E2000" s="7" t="s">
        <v>24</v>
      </c>
      <c r="F2000" s="7" t="s">
        <v>78</v>
      </c>
      <c r="G2000" s="7" t="s">
        <v>79</v>
      </c>
      <c r="H2000" s="7" t="s">
        <v>19</v>
      </c>
      <c r="I2000" s="9">
        <v>0.6</v>
      </c>
      <c r="J2000" s="10">
        <v>6750</v>
      </c>
      <c r="K2000" s="11">
        <f t="shared" si="62"/>
        <v>4050</v>
      </c>
      <c r="L2000" s="11">
        <f t="shared" si="63"/>
        <v>1619.9999999999998</v>
      </c>
      <c r="M2000" s="12">
        <v>0.39999999999999997</v>
      </c>
      <c r="O2000" s="17"/>
      <c r="P2000" s="15"/>
      <c r="Q2000" s="13"/>
      <c r="R2000" s="14"/>
    </row>
    <row r="2001" spans="1:18" ht="15.75" customHeight="1" x14ac:dyDescent="0.25">
      <c r="A2001" s="1"/>
      <c r="B2001" s="7" t="s">
        <v>23</v>
      </c>
      <c r="C2001" s="7">
        <v>1197831</v>
      </c>
      <c r="D2001" s="8">
        <v>44444</v>
      </c>
      <c r="E2001" s="7" t="s">
        <v>24</v>
      </c>
      <c r="F2001" s="7" t="s">
        <v>78</v>
      </c>
      <c r="G2001" s="7" t="s">
        <v>79</v>
      </c>
      <c r="H2001" s="7" t="s">
        <v>20</v>
      </c>
      <c r="I2001" s="9">
        <v>0.6</v>
      </c>
      <c r="J2001" s="10">
        <v>4000</v>
      </c>
      <c r="K2001" s="11">
        <f t="shared" si="62"/>
        <v>2400</v>
      </c>
      <c r="L2001" s="11">
        <f t="shared" si="63"/>
        <v>1200</v>
      </c>
      <c r="M2001" s="12">
        <v>0.5</v>
      </c>
      <c r="O2001" s="17"/>
      <c r="P2001" s="15"/>
      <c r="Q2001" s="13"/>
      <c r="R2001" s="14"/>
    </row>
    <row r="2002" spans="1:18" ht="15.75" customHeight="1" x14ac:dyDescent="0.25">
      <c r="A2002" s="1"/>
      <c r="B2002" s="7" t="s">
        <v>23</v>
      </c>
      <c r="C2002" s="7">
        <v>1197831</v>
      </c>
      <c r="D2002" s="8">
        <v>44444</v>
      </c>
      <c r="E2002" s="7" t="s">
        <v>24</v>
      </c>
      <c r="F2002" s="7" t="s">
        <v>78</v>
      </c>
      <c r="G2002" s="7" t="s">
        <v>79</v>
      </c>
      <c r="H2002" s="7" t="s">
        <v>21</v>
      </c>
      <c r="I2002" s="9">
        <v>0.55000000000000004</v>
      </c>
      <c r="J2002" s="10">
        <v>4000</v>
      </c>
      <c r="K2002" s="11">
        <f t="shared" si="62"/>
        <v>2200</v>
      </c>
      <c r="L2002" s="11">
        <f t="shared" si="63"/>
        <v>770</v>
      </c>
      <c r="M2002" s="12">
        <v>0.35</v>
      </c>
      <c r="O2002" s="17"/>
      <c r="P2002" s="15"/>
      <c r="Q2002" s="13"/>
      <c r="R2002" s="14"/>
    </row>
    <row r="2003" spans="1:18" ht="15.75" customHeight="1" x14ac:dyDescent="0.25">
      <c r="A2003" s="1"/>
      <c r="B2003" s="7" t="s">
        <v>23</v>
      </c>
      <c r="C2003" s="7">
        <v>1197831</v>
      </c>
      <c r="D2003" s="8">
        <v>44444</v>
      </c>
      <c r="E2003" s="7" t="s">
        <v>24</v>
      </c>
      <c r="F2003" s="7" t="s">
        <v>78</v>
      </c>
      <c r="G2003" s="7" t="s">
        <v>79</v>
      </c>
      <c r="H2003" s="7" t="s">
        <v>22</v>
      </c>
      <c r="I2003" s="9">
        <v>0.5</v>
      </c>
      <c r="J2003" s="10">
        <v>6250</v>
      </c>
      <c r="K2003" s="11">
        <f t="shared" si="62"/>
        <v>3125</v>
      </c>
      <c r="L2003" s="11">
        <f t="shared" si="63"/>
        <v>1718.7500000000002</v>
      </c>
      <c r="M2003" s="12">
        <v>0.55000000000000004</v>
      </c>
      <c r="O2003" s="17"/>
      <c r="P2003" s="15"/>
      <c r="Q2003" s="13"/>
      <c r="R2003" s="14"/>
    </row>
    <row r="2004" spans="1:18" ht="15.75" customHeight="1" x14ac:dyDescent="0.25">
      <c r="A2004" s="1"/>
      <c r="B2004" s="7" t="s">
        <v>23</v>
      </c>
      <c r="C2004" s="7">
        <v>1197831</v>
      </c>
      <c r="D2004" s="8">
        <v>44473</v>
      </c>
      <c r="E2004" s="7" t="s">
        <v>24</v>
      </c>
      <c r="F2004" s="7" t="s">
        <v>78</v>
      </c>
      <c r="G2004" s="7" t="s">
        <v>79</v>
      </c>
      <c r="H2004" s="7" t="s">
        <v>17</v>
      </c>
      <c r="I2004" s="9">
        <v>0.4</v>
      </c>
      <c r="J2004" s="10">
        <v>5750</v>
      </c>
      <c r="K2004" s="11">
        <f t="shared" si="62"/>
        <v>2300</v>
      </c>
      <c r="L2004" s="11">
        <f t="shared" si="63"/>
        <v>919.99999999999989</v>
      </c>
      <c r="M2004" s="12">
        <v>0.39999999999999997</v>
      </c>
      <c r="O2004" s="17"/>
      <c r="P2004" s="15"/>
      <c r="Q2004" s="13"/>
      <c r="R2004" s="14"/>
    </row>
    <row r="2005" spans="1:18" ht="15.75" customHeight="1" x14ac:dyDescent="0.25">
      <c r="A2005" s="1"/>
      <c r="B2005" s="7" t="s">
        <v>23</v>
      </c>
      <c r="C2005" s="7">
        <v>1197831</v>
      </c>
      <c r="D2005" s="8">
        <v>44473</v>
      </c>
      <c r="E2005" s="7" t="s">
        <v>24</v>
      </c>
      <c r="F2005" s="7" t="s">
        <v>78</v>
      </c>
      <c r="G2005" s="7" t="s">
        <v>79</v>
      </c>
      <c r="H2005" s="7" t="s">
        <v>18</v>
      </c>
      <c r="I2005" s="9">
        <v>0.4</v>
      </c>
      <c r="J2005" s="10">
        <v>5750</v>
      </c>
      <c r="K2005" s="11">
        <f t="shared" si="62"/>
        <v>2300</v>
      </c>
      <c r="L2005" s="11">
        <f t="shared" si="63"/>
        <v>919.99999999999989</v>
      </c>
      <c r="M2005" s="12">
        <v>0.39999999999999997</v>
      </c>
      <c r="O2005" s="17"/>
      <c r="P2005" s="15"/>
      <c r="Q2005" s="13"/>
      <c r="R2005" s="14"/>
    </row>
    <row r="2006" spans="1:18" ht="15.75" customHeight="1" x14ac:dyDescent="0.25">
      <c r="A2006" s="1"/>
      <c r="B2006" s="7" t="s">
        <v>23</v>
      </c>
      <c r="C2006" s="7">
        <v>1197831</v>
      </c>
      <c r="D2006" s="8">
        <v>44473</v>
      </c>
      <c r="E2006" s="7" t="s">
        <v>24</v>
      </c>
      <c r="F2006" s="7" t="s">
        <v>78</v>
      </c>
      <c r="G2006" s="7" t="s">
        <v>79</v>
      </c>
      <c r="H2006" s="7" t="s">
        <v>19</v>
      </c>
      <c r="I2006" s="9">
        <v>0.45</v>
      </c>
      <c r="J2006" s="10">
        <v>5250</v>
      </c>
      <c r="K2006" s="11">
        <f t="shared" si="62"/>
        <v>2362.5</v>
      </c>
      <c r="L2006" s="11">
        <f t="shared" si="63"/>
        <v>944.99999999999989</v>
      </c>
      <c r="M2006" s="12">
        <v>0.39999999999999997</v>
      </c>
      <c r="O2006" s="17"/>
      <c r="P2006" s="15"/>
      <c r="Q2006" s="13"/>
      <c r="R2006" s="14"/>
    </row>
    <row r="2007" spans="1:18" ht="15.75" customHeight="1" x14ac:dyDescent="0.25">
      <c r="A2007" s="1"/>
      <c r="B2007" s="7" t="s">
        <v>23</v>
      </c>
      <c r="C2007" s="7">
        <v>1197831</v>
      </c>
      <c r="D2007" s="8">
        <v>44473</v>
      </c>
      <c r="E2007" s="7" t="s">
        <v>24</v>
      </c>
      <c r="F2007" s="7" t="s">
        <v>78</v>
      </c>
      <c r="G2007" s="7" t="s">
        <v>79</v>
      </c>
      <c r="H2007" s="7" t="s">
        <v>20</v>
      </c>
      <c r="I2007" s="9">
        <v>0.45</v>
      </c>
      <c r="J2007" s="10">
        <v>3750</v>
      </c>
      <c r="K2007" s="11">
        <f t="shared" si="62"/>
        <v>1687.5</v>
      </c>
      <c r="L2007" s="11">
        <f t="shared" si="63"/>
        <v>843.75</v>
      </c>
      <c r="M2007" s="12">
        <v>0.5</v>
      </c>
      <c r="O2007" s="17"/>
      <c r="P2007" s="15"/>
      <c r="Q2007" s="13"/>
      <c r="R2007" s="14"/>
    </row>
    <row r="2008" spans="1:18" ht="15.75" customHeight="1" x14ac:dyDescent="0.25">
      <c r="A2008" s="1"/>
      <c r="B2008" s="7" t="s">
        <v>23</v>
      </c>
      <c r="C2008" s="7">
        <v>1197831</v>
      </c>
      <c r="D2008" s="8">
        <v>44473</v>
      </c>
      <c r="E2008" s="7" t="s">
        <v>24</v>
      </c>
      <c r="F2008" s="7" t="s">
        <v>78</v>
      </c>
      <c r="G2008" s="7" t="s">
        <v>79</v>
      </c>
      <c r="H2008" s="7" t="s">
        <v>21</v>
      </c>
      <c r="I2008" s="9">
        <v>0.35000000000000003</v>
      </c>
      <c r="J2008" s="10">
        <v>3500</v>
      </c>
      <c r="K2008" s="11">
        <f t="shared" si="62"/>
        <v>1225.0000000000002</v>
      </c>
      <c r="L2008" s="11">
        <f t="shared" si="63"/>
        <v>428.75000000000006</v>
      </c>
      <c r="M2008" s="12">
        <v>0.35</v>
      </c>
      <c r="O2008" s="17"/>
      <c r="P2008" s="15"/>
      <c r="Q2008" s="13"/>
      <c r="R2008" s="14"/>
    </row>
    <row r="2009" spans="1:18" ht="15.75" customHeight="1" x14ac:dyDescent="0.25">
      <c r="A2009" s="1"/>
      <c r="B2009" s="7" t="s">
        <v>23</v>
      </c>
      <c r="C2009" s="7">
        <v>1197831</v>
      </c>
      <c r="D2009" s="8">
        <v>44473</v>
      </c>
      <c r="E2009" s="7" t="s">
        <v>24</v>
      </c>
      <c r="F2009" s="7" t="s">
        <v>78</v>
      </c>
      <c r="G2009" s="7" t="s">
        <v>79</v>
      </c>
      <c r="H2009" s="7" t="s">
        <v>22</v>
      </c>
      <c r="I2009" s="9">
        <v>0.45</v>
      </c>
      <c r="J2009" s="10">
        <v>5250</v>
      </c>
      <c r="K2009" s="11">
        <f t="shared" si="62"/>
        <v>2362.5</v>
      </c>
      <c r="L2009" s="11">
        <f t="shared" si="63"/>
        <v>1299.375</v>
      </c>
      <c r="M2009" s="12">
        <v>0.55000000000000004</v>
      </c>
      <c r="O2009" s="17"/>
      <c r="P2009" s="15"/>
      <c r="Q2009" s="13"/>
      <c r="R2009" s="14"/>
    </row>
    <row r="2010" spans="1:18" ht="15.75" customHeight="1" x14ac:dyDescent="0.25">
      <c r="A2010" s="1"/>
      <c r="B2010" s="7" t="s">
        <v>23</v>
      </c>
      <c r="C2010" s="7">
        <v>1197831</v>
      </c>
      <c r="D2010" s="8">
        <v>44505</v>
      </c>
      <c r="E2010" s="7" t="s">
        <v>24</v>
      </c>
      <c r="F2010" s="7" t="s">
        <v>78</v>
      </c>
      <c r="G2010" s="7" t="s">
        <v>79</v>
      </c>
      <c r="H2010" s="7" t="s">
        <v>17</v>
      </c>
      <c r="I2010" s="9">
        <v>0.35000000000000003</v>
      </c>
      <c r="J2010" s="10">
        <v>6750</v>
      </c>
      <c r="K2010" s="11">
        <f t="shared" si="62"/>
        <v>2362.5</v>
      </c>
      <c r="L2010" s="11">
        <f t="shared" si="63"/>
        <v>944.99999999999989</v>
      </c>
      <c r="M2010" s="12">
        <v>0.39999999999999997</v>
      </c>
      <c r="O2010" s="17"/>
      <c r="P2010" s="15"/>
      <c r="Q2010" s="13"/>
      <c r="R2010" s="14"/>
    </row>
    <row r="2011" spans="1:18" ht="15.75" customHeight="1" x14ac:dyDescent="0.25">
      <c r="A2011" s="1"/>
      <c r="B2011" s="7" t="s">
        <v>23</v>
      </c>
      <c r="C2011" s="7">
        <v>1197831</v>
      </c>
      <c r="D2011" s="8">
        <v>44505</v>
      </c>
      <c r="E2011" s="7" t="s">
        <v>24</v>
      </c>
      <c r="F2011" s="7" t="s">
        <v>78</v>
      </c>
      <c r="G2011" s="7" t="s">
        <v>79</v>
      </c>
      <c r="H2011" s="7" t="s">
        <v>18</v>
      </c>
      <c r="I2011" s="9">
        <v>0.35000000000000003</v>
      </c>
      <c r="J2011" s="10">
        <v>6750</v>
      </c>
      <c r="K2011" s="11">
        <f t="shared" si="62"/>
        <v>2362.5</v>
      </c>
      <c r="L2011" s="11">
        <f t="shared" si="63"/>
        <v>944.99999999999989</v>
      </c>
      <c r="M2011" s="12">
        <v>0.39999999999999997</v>
      </c>
      <c r="O2011" s="17"/>
      <c r="P2011" s="15"/>
      <c r="Q2011" s="13"/>
      <c r="R2011" s="14"/>
    </row>
    <row r="2012" spans="1:18" ht="15.75" customHeight="1" x14ac:dyDescent="0.25">
      <c r="A2012" s="1"/>
      <c r="B2012" s="7" t="s">
        <v>23</v>
      </c>
      <c r="C2012" s="7">
        <v>1197831</v>
      </c>
      <c r="D2012" s="8">
        <v>44505</v>
      </c>
      <c r="E2012" s="7" t="s">
        <v>24</v>
      </c>
      <c r="F2012" s="7" t="s">
        <v>78</v>
      </c>
      <c r="G2012" s="7" t="s">
        <v>79</v>
      </c>
      <c r="H2012" s="7" t="s">
        <v>19</v>
      </c>
      <c r="I2012" s="9">
        <v>0.6</v>
      </c>
      <c r="J2012" s="10">
        <v>6000</v>
      </c>
      <c r="K2012" s="11">
        <f t="shared" si="62"/>
        <v>3600</v>
      </c>
      <c r="L2012" s="11">
        <f t="shared" si="63"/>
        <v>1439.9999999999998</v>
      </c>
      <c r="M2012" s="12">
        <v>0.39999999999999997</v>
      </c>
      <c r="O2012" s="17"/>
      <c r="P2012" s="15"/>
      <c r="Q2012" s="13"/>
      <c r="R2012" s="14"/>
    </row>
    <row r="2013" spans="1:18" ht="15.75" customHeight="1" x14ac:dyDescent="0.25">
      <c r="A2013" s="1"/>
      <c r="B2013" s="7" t="s">
        <v>23</v>
      </c>
      <c r="C2013" s="7">
        <v>1197831</v>
      </c>
      <c r="D2013" s="8">
        <v>44505</v>
      </c>
      <c r="E2013" s="7" t="s">
        <v>24</v>
      </c>
      <c r="F2013" s="7" t="s">
        <v>78</v>
      </c>
      <c r="G2013" s="7" t="s">
        <v>79</v>
      </c>
      <c r="H2013" s="7" t="s">
        <v>20</v>
      </c>
      <c r="I2013" s="9">
        <v>0.6</v>
      </c>
      <c r="J2013" s="10">
        <v>4500</v>
      </c>
      <c r="K2013" s="11">
        <f t="shared" si="62"/>
        <v>2700</v>
      </c>
      <c r="L2013" s="11">
        <f t="shared" si="63"/>
        <v>1350</v>
      </c>
      <c r="M2013" s="12">
        <v>0.5</v>
      </c>
      <c r="O2013" s="17"/>
      <c r="P2013" s="15"/>
      <c r="Q2013" s="13"/>
      <c r="R2013" s="14"/>
    </row>
    <row r="2014" spans="1:18" ht="15.75" customHeight="1" x14ac:dyDescent="0.25">
      <c r="A2014" s="1"/>
      <c r="B2014" s="7" t="s">
        <v>23</v>
      </c>
      <c r="C2014" s="7">
        <v>1197831</v>
      </c>
      <c r="D2014" s="8">
        <v>44505</v>
      </c>
      <c r="E2014" s="7" t="s">
        <v>24</v>
      </c>
      <c r="F2014" s="7" t="s">
        <v>78</v>
      </c>
      <c r="G2014" s="7" t="s">
        <v>79</v>
      </c>
      <c r="H2014" s="7" t="s">
        <v>21</v>
      </c>
      <c r="I2014" s="9">
        <v>0.54999999999999993</v>
      </c>
      <c r="J2014" s="10">
        <v>4250</v>
      </c>
      <c r="K2014" s="11">
        <f t="shared" si="62"/>
        <v>2337.4999999999995</v>
      </c>
      <c r="L2014" s="11">
        <f t="shared" si="63"/>
        <v>818.12499999999977</v>
      </c>
      <c r="M2014" s="12">
        <v>0.35</v>
      </c>
      <c r="O2014" s="17"/>
      <c r="P2014" s="15"/>
      <c r="Q2014" s="13"/>
      <c r="R2014" s="14"/>
    </row>
    <row r="2015" spans="1:18" ht="15.75" customHeight="1" x14ac:dyDescent="0.25">
      <c r="A2015" s="1"/>
      <c r="B2015" s="7" t="s">
        <v>23</v>
      </c>
      <c r="C2015" s="7">
        <v>1197831</v>
      </c>
      <c r="D2015" s="8">
        <v>44505</v>
      </c>
      <c r="E2015" s="7" t="s">
        <v>24</v>
      </c>
      <c r="F2015" s="7" t="s">
        <v>78</v>
      </c>
      <c r="G2015" s="7" t="s">
        <v>79</v>
      </c>
      <c r="H2015" s="7" t="s">
        <v>22</v>
      </c>
      <c r="I2015" s="9">
        <v>0.65</v>
      </c>
      <c r="J2015" s="10">
        <v>6250</v>
      </c>
      <c r="K2015" s="11">
        <f t="shared" si="62"/>
        <v>4062.5</v>
      </c>
      <c r="L2015" s="11">
        <f t="shared" si="63"/>
        <v>2234.375</v>
      </c>
      <c r="M2015" s="12">
        <v>0.55000000000000004</v>
      </c>
      <c r="O2015" s="17"/>
      <c r="P2015" s="15"/>
      <c r="Q2015" s="13"/>
      <c r="R2015" s="14"/>
    </row>
    <row r="2016" spans="1:18" ht="15.75" customHeight="1" x14ac:dyDescent="0.25">
      <c r="A2016" s="1"/>
      <c r="B2016" s="7" t="s">
        <v>23</v>
      </c>
      <c r="C2016" s="7">
        <v>1197831</v>
      </c>
      <c r="D2016" s="8">
        <v>44534</v>
      </c>
      <c r="E2016" s="7" t="s">
        <v>24</v>
      </c>
      <c r="F2016" s="7" t="s">
        <v>78</v>
      </c>
      <c r="G2016" s="7" t="s">
        <v>79</v>
      </c>
      <c r="H2016" s="7" t="s">
        <v>17</v>
      </c>
      <c r="I2016" s="9">
        <v>0.54999999999999993</v>
      </c>
      <c r="J2016" s="10">
        <v>7750</v>
      </c>
      <c r="K2016" s="11">
        <f t="shared" si="62"/>
        <v>4262.4999999999991</v>
      </c>
      <c r="L2016" s="11">
        <f t="shared" si="63"/>
        <v>1704.9999999999995</v>
      </c>
      <c r="M2016" s="12">
        <v>0.39999999999999997</v>
      </c>
      <c r="O2016" s="17"/>
      <c r="P2016" s="15"/>
      <c r="Q2016" s="13"/>
      <c r="R2016" s="14"/>
    </row>
    <row r="2017" spans="1:18" ht="15.75" customHeight="1" x14ac:dyDescent="0.25">
      <c r="A2017" s="1"/>
      <c r="B2017" s="7" t="s">
        <v>23</v>
      </c>
      <c r="C2017" s="7">
        <v>1197831</v>
      </c>
      <c r="D2017" s="8">
        <v>44534</v>
      </c>
      <c r="E2017" s="7" t="s">
        <v>24</v>
      </c>
      <c r="F2017" s="7" t="s">
        <v>78</v>
      </c>
      <c r="G2017" s="7" t="s">
        <v>79</v>
      </c>
      <c r="H2017" s="7" t="s">
        <v>18</v>
      </c>
      <c r="I2017" s="9">
        <v>0.54999999999999993</v>
      </c>
      <c r="J2017" s="10">
        <v>7750</v>
      </c>
      <c r="K2017" s="11">
        <f t="shared" si="62"/>
        <v>4262.4999999999991</v>
      </c>
      <c r="L2017" s="11">
        <f t="shared" si="63"/>
        <v>1704.9999999999995</v>
      </c>
      <c r="M2017" s="12">
        <v>0.39999999999999997</v>
      </c>
      <c r="O2017" s="17"/>
      <c r="P2017" s="15"/>
      <c r="Q2017" s="13"/>
      <c r="R2017" s="14"/>
    </row>
    <row r="2018" spans="1:18" ht="15.75" customHeight="1" x14ac:dyDescent="0.25">
      <c r="A2018" s="1"/>
      <c r="B2018" s="7" t="s">
        <v>23</v>
      </c>
      <c r="C2018" s="7">
        <v>1197831</v>
      </c>
      <c r="D2018" s="8">
        <v>44534</v>
      </c>
      <c r="E2018" s="7" t="s">
        <v>24</v>
      </c>
      <c r="F2018" s="7" t="s">
        <v>78</v>
      </c>
      <c r="G2018" s="7" t="s">
        <v>79</v>
      </c>
      <c r="H2018" s="7" t="s">
        <v>19</v>
      </c>
      <c r="I2018" s="9">
        <v>0.6</v>
      </c>
      <c r="J2018" s="10">
        <v>6750</v>
      </c>
      <c r="K2018" s="11">
        <f t="shared" si="62"/>
        <v>4050</v>
      </c>
      <c r="L2018" s="11">
        <f t="shared" si="63"/>
        <v>1619.9999999999998</v>
      </c>
      <c r="M2018" s="12">
        <v>0.39999999999999997</v>
      </c>
      <c r="O2018" s="17"/>
      <c r="P2018" s="15"/>
      <c r="Q2018" s="13"/>
      <c r="R2018" s="14"/>
    </row>
    <row r="2019" spans="1:18" ht="15.75" customHeight="1" x14ac:dyDescent="0.25">
      <c r="A2019" s="1"/>
      <c r="B2019" s="7" t="s">
        <v>23</v>
      </c>
      <c r="C2019" s="7">
        <v>1197831</v>
      </c>
      <c r="D2019" s="8">
        <v>44534</v>
      </c>
      <c r="E2019" s="7" t="s">
        <v>24</v>
      </c>
      <c r="F2019" s="7" t="s">
        <v>78</v>
      </c>
      <c r="G2019" s="7" t="s">
        <v>79</v>
      </c>
      <c r="H2019" s="7" t="s">
        <v>20</v>
      </c>
      <c r="I2019" s="9">
        <v>0.6</v>
      </c>
      <c r="J2019" s="10">
        <v>5250</v>
      </c>
      <c r="K2019" s="11">
        <f t="shared" si="62"/>
        <v>3150</v>
      </c>
      <c r="L2019" s="11">
        <f t="shared" si="63"/>
        <v>1575</v>
      </c>
      <c r="M2019" s="12">
        <v>0.5</v>
      </c>
      <c r="O2019" s="17"/>
      <c r="P2019" s="15"/>
      <c r="Q2019" s="13"/>
      <c r="R2019" s="14"/>
    </row>
    <row r="2020" spans="1:18" ht="15.75" customHeight="1" x14ac:dyDescent="0.25">
      <c r="A2020" s="1"/>
      <c r="B2020" s="7" t="s">
        <v>23</v>
      </c>
      <c r="C2020" s="7">
        <v>1197831</v>
      </c>
      <c r="D2020" s="8">
        <v>44534</v>
      </c>
      <c r="E2020" s="7" t="s">
        <v>24</v>
      </c>
      <c r="F2020" s="7" t="s">
        <v>78</v>
      </c>
      <c r="G2020" s="7" t="s">
        <v>79</v>
      </c>
      <c r="H2020" s="7" t="s">
        <v>21</v>
      </c>
      <c r="I2020" s="9">
        <v>0.54999999999999993</v>
      </c>
      <c r="J2020" s="10">
        <v>4750</v>
      </c>
      <c r="K2020" s="11">
        <f t="shared" si="62"/>
        <v>2612.4999999999995</v>
      </c>
      <c r="L2020" s="11">
        <f t="shared" si="63"/>
        <v>914.37499999999977</v>
      </c>
      <c r="M2020" s="12">
        <v>0.35</v>
      </c>
      <c r="O2020" s="17"/>
      <c r="P2020" s="15"/>
      <c r="Q2020" s="13"/>
      <c r="R2020" s="14"/>
    </row>
    <row r="2021" spans="1:18" ht="15.75" customHeight="1" x14ac:dyDescent="0.25">
      <c r="A2021" s="1"/>
      <c r="B2021" s="7" t="s">
        <v>23</v>
      </c>
      <c r="C2021" s="7">
        <v>1197831</v>
      </c>
      <c r="D2021" s="8">
        <v>44534</v>
      </c>
      <c r="E2021" s="7" t="s">
        <v>24</v>
      </c>
      <c r="F2021" s="7" t="s">
        <v>78</v>
      </c>
      <c r="G2021" s="7" t="s">
        <v>79</v>
      </c>
      <c r="H2021" s="7" t="s">
        <v>22</v>
      </c>
      <c r="I2021" s="9">
        <v>0.65</v>
      </c>
      <c r="J2021" s="10">
        <v>7250</v>
      </c>
      <c r="K2021" s="11">
        <f t="shared" si="62"/>
        <v>4712.5</v>
      </c>
      <c r="L2021" s="11">
        <f t="shared" si="63"/>
        <v>2591.875</v>
      </c>
      <c r="M2021" s="12">
        <v>0.55000000000000004</v>
      </c>
      <c r="O2021" s="17"/>
      <c r="P2021" s="15"/>
      <c r="Q2021" s="13"/>
      <c r="R2021" s="14"/>
    </row>
    <row r="2022" spans="1:18" ht="15.75" customHeight="1" x14ac:dyDescent="0.25">
      <c r="A2022" s="1" t="s">
        <v>39</v>
      </c>
      <c r="B2022" s="7" t="s">
        <v>27</v>
      </c>
      <c r="C2022" s="7">
        <v>1128299</v>
      </c>
      <c r="D2022" s="8">
        <v>44219</v>
      </c>
      <c r="E2022" s="7" t="s">
        <v>28</v>
      </c>
      <c r="F2022" s="7" t="s">
        <v>80</v>
      </c>
      <c r="G2022" s="7" t="s">
        <v>81</v>
      </c>
      <c r="H2022" s="7" t="s">
        <v>17</v>
      </c>
      <c r="I2022" s="9">
        <v>0.29999999999999993</v>
      </c>
      <c r="J2022" s="10">
        <v>4250</v>
      </c>
      <c r="K2022" s="11">
        <f t="shared" si="62"/>
        <v>1274.9999999999998</v>
      </c>
      <c r="L2022" s="11">
        <f t="shared" si="63"/>
        <v>446.24999999999989</v>
      </c>
      <c r="M2022" s="12">
        <v>0.35</v>
      </c>
      <c r="O2022" s="17"/>
      <c r="P2022" s="15"/>
      <c r="Q2022" s="13"/>
      <c r="R2022" s="14"/>
    </row>
    <row r="2023" spans="1:18" ht="15.75" customHeight="1" x14ac:dyDescent="0.25">
      <c r="A2023" s="1"/>
      <c r="B2023" s="7" t="s">
        <v>27</v>
      </c>
      <c r="C2023" s="7">
        <v>1128299</v>
      </c>
      <c r="D2023" s="8">
        <v>44219</v>
      </c>
      <c r="E2023" s="7" t="s">
        <v>28</v>
      </c>
      <c r="F2023" s="7" t="s">
        <v>80</v>
      </c>
      <c r="G2023" s="7" t="s">
        <v>81</v>
      </c>
      <c r="H2023" s="7" t="s">
        <v>18</v>
      </c>
      <c r="I2023" s="9">
        <v>0.4</v>
      </c>
      <c r="J2023" s="10">
        <v>4250</v>
      </c>
      <c r="K2023" s="11">
        <f t="shared" si="62"/>
        <v>1700</v>
      </c>
      <c r="L2023" s="11">
        <f t="shared" si="63"/>
        <v>680</v>
      </c>
      <c r="M2023" s="12">
        <v>0.4</v>
      </c>
      <c r="O2023" s="17"/>
      <c r="P2023" s="15"/>
      <c r="Q2023" s="13"/>
      <c r="R2023" s="14"/>
    </row>
    <row r="2024" spans="1:18" ht="15.75" customHeight="1" x14ac:dyDescent="0.25">
      <c r="A2024" s="1"/>
      <c r="B2024" s="7" t="s">
        <v>27</v>
      </c>
      <c r="C2024" s="7">
        <v>1128299</v>
      </c>
      <c r="D2024" s="8">
        <v>44219</v>
      </c>
      <c r="E2024" s="7" t="s">
        <v>28</v>
      </c>
      <c r="F2024" s="7" t="s">
        <v>80</v>
      </c>
      <c r="G2024" s="7" t="s">
        <v>81</v>
      </c>
      <c r="H2024" s="7" t="s">
        <v>19</v>
      </c>
      <c r="I2024" s="9">
        <v>0.4</v>
      </c>
      <c r="J2024" s="10">
        <v>4250</v>
      </c>
      <c r="K2024" s="11">
        <f t="shared" si="62"/>
        <v>1700</v>
      </c>
      <c r="L2024" s="11">
        <f t="shared" si="63"/>
        <v>595</v>
      </c>
      <c r="M2024" s="12">
        <v>0.35</v>
      </c>
      <c r="O2024" s="17"/>
      <c r="P2024" s="15"/>
      <c r="Q2024" s="13"/>
      <c r="R2024" s="14"/>
    </row>
    <row r="2025" spans="1:18" ht="15.75" customHeight="1" x14ac:dyDescent="0.25">
      <c r="A2025" s="1"/>
      <c r="B2025" s="7" t="s">
        <v>27</v>
      </c>
      <c r="C2025" s="7">
        <v>1128299</v>
      </c>
      <c r="D2025" s="8">
        <v>44219</v>
      </c>
      <c r="E2025" s="7" t="s">
        <v>28</v>
      </c>
      <c r="F2025" s="7" t="s">
        <v>80</v>
      </c>
      <c r="G2025" s="7" t="s">
        <v>81</v>
      </c>
      <c r="H2025" s="7" t="s">
        <v>20</v>
      </c>
      <c r="I2025" s="9">
        <v>0.4</v>
      </c>
      <c r="J2025" s="10">
        <v>2750</v>
      </c>
      <c r="K2025" s="11">
        <f t="shared" si="62"/>
        <v>1100</v>
      </c>
      <c r="L2025" s="11">
        <f t="shared" si="63"/>
        <v>385</v>
      </c>
      <c r="M2025" s="12">
        <v>0.35</v>
      </c>
      <c r="O2025" s="17"/>
      <c r="P2025" s="15"/>
      <c r="Q2025" s="13"/>
      <c r="R2025" s="14"/>
    </row>
    <row r="2026" spans="1:18" ht="15.75" customHeight="1" x14ac:dyDescent="0.25">
      <c r="A2026" s="1"/>
      <c r="B2026" s="7" t="s">
        <v>27</v>
      </c>
      <c r="C2026" s="7">
        <v>1128299</v>
      </c>
      <c r="D2026" s="8">
        <v>44219</v>
      </c>
      <c r="E2026" s="7" t="s">
        <v>28</v>
      </c>
      <c r="F2026" s="7" t="s">
        <v>80</v>
      </c>
      <c r="G2026" s="7" t="s">
        <v>81</v>
      </c>
      <c r="H2026" s="7" t="s">
        <v>21</v>
      </c>
      <c r="I2026" s="9">
        <v>0.45000000000000007</v>
      </c>
      <c r="J2026" s="10">
        <v>2250</v>
      </c>
      <c r="K2026" s="11">
        <f t="shared" si="62"/>
        <v>1012.5000000000001</v>
      </c>
      <c r="L2026" s="11">
        <f t="shared" si="63"/>
        <v>303.75</v>
      </c>
      <c r="M2026" s="12">
        <v>0.3</v>
      </c>
      <c r="O2026" s="17"/>
      <c r="P2026" s="15"/>
      <c r="Q2026" s="13"/>
      <c r="R2026" s="14"/>
    </row>
    <row r="2027" spans="1:18" ht="15.75" customHeight="1" x14ac:dyDescent="0.25">
      <c r="A2027" s="1"/>
      <c r="B2027" s="7" t="s">
        <v>27</v>
      </c>
      <c r="C2027" s="7">
        <v>1128299</v>
      </c>
      <c r="D2027" s="8">
        <v>44219</v>
      </c>
      <c r="E2027" s="7" t="s">
        <v>28</v>
      </c>
      <c r="F2027" s="7" t="s">
        <v>80</v>
      </c>
      <c r="G2027" s="7" t="s">
        <v>81</v>
      </c>
      <c r="H2027" s="7" t="s">
        <v>22</v>
      </c>
      <c r="I2027" s="9">
        <v>0.4</v>
      </c>
      <c r="J2027" s="10">
        <v>4250</v>
      </c>
      <c r="K2027" s="11">
        <f t="shared" si="62"/>
        <v>1700</v>
      </c>
      <c r="L2027" s="11">
        <f t="shared" si="63"/>
        <v>425</v>
      </c>
      <c r="M2027" s="12">
        <v>0.25</v>
      </c>
      <c r="O2027" s="17"/>
      <c r="P2027" s="15"/>
      <c r="Q2027" s="13"/>
      <c r="R2027" s="14"/>
    </row>
    <row r="2028" spans="1:18" ht="15.75" customHeight="1" x14ac:dyDescent="0.25">
      <c r="A2028" s="1"/>
      <c r="B2028" s="7" t="s">
        <v>27</v>
      </c>
      <c r="C2028" s="7">
        <v>1128299</v>
      </c>
      <c r="D2028" s="8">
        <v>44250</v>
      </c>
      <c r="E2028" s="7" t="s">
        <v>28</v>
      </c>
      <c r="F2028" s="7" t="s">
        <v>80</v>
      </c>
      <c r="G2028" s="7" t="s">
        <v>81</v>
      </c>
      <c r="H2028" s="7" t="s">
        <v>17</v>
      </c>
      <c r="I2028" s="9">
        <v>0.29999999999999993</v>
      </c>
      <c r="J2028" s="10">
        <v>4750</v>
      </c>
      <c r="K2028" s="11">
        <f t="shared" si="62"/>
        <v>1424.9999999999998</v>
      </c>
      <c r="L2028" s="11">
        <f t="shared" si="63"/>
        <v>498.74999999999989</v>
      </c>
      <c r="M2028" s="12">
        <v>0.35</v>
      </c>
      <c r="O2028" s="17"/>
      <c r="P2028" s="15"/>
      <c r="Q2028" s="13"/>
      <c r="R2028" s="14"/>
    </row>
    <row r="2029" spans="1:18" ht="15.75" customHeight="1" x14ac:dyDescent="0.25">
      <c r="A2029" s="1"/>
      <c r="B2029" s="7" t="s">
        <v>27</v>
      </c>
      <c r="C2029" s="7">
        <v>1128299</v>
      </c>
      <c r="D2029" s="8">
        <v>44250</v>
      </c>
      <c r="E2029" s="7" t="s">
        <v>28</v>
      </c>
      <c r="F2029" s="7" t="s">
        <v>80</v>
      </c>
      <c r="G2029" s="7" t="s">
        <v>81</v>
      </c>
      <c r="H2029" s="7" t="s">
        <v>18</v>
      </c>
      <c r="I2029" s="9">
        <v>0.4</v>
      </c>
      <c r="J2029" s="10">
        <v>3750</v>
      </c>
      <c r="K2029" s="11">
        <f t="shared" si="62"/>
        <v>1500</v>
      </c>
      <c r="L2029" s="11">
        <f t="shared" si="63"/>
        <v>600</v>
      </c>
      <c r="M2029" s="12">
        <v>0.4</v>
      </c>
      <c r="O2029" s="17"/>
      <c r="P2029" s="15"/>
      <c r="Q2029" s="13"/>
      <c r="R2029" s="14"/>
    </row>
    <row r="2030" spans="1:18" ht="15.75" customHeight="1" x14ac:dyDescent="0.25">
      <c r="A2030" s="1"/>
      <c r="B2030" s="7" t="s">
        <v>27</v>
      </c>
      <c r="C2030" s="7">
        <v>1128299</v>
      </c>
      <c r="D2030" s="8">
        <v>44250</v>
      </c>
      <c r="E2030" s="7" t="s">
        <v>28</v>
      </c>
      <c r="F2030" s="7" t="s">
        <v>80</v>
      </c>
      <c r="G2030" s="7" t="s">
        <v>81</v>
      </c>
      <c r="H2030" s="7" t="s">
        <v>19</v>
      </c>
      <c r="I2030" s="9">
        <v>0.4</v>
      </c>
      <c r="J2030" s="10">
        <v>3750</v>
      </c>
      <c r="K2030" s="11">
        <f t="shared" si="62"/>
        <v>1500</v>
      </c>
      <c r="L2030" s="11">
        <f t="shared" si="63"/>
        <v>525</v>
      </c>
      <c r="M2030" s="12">
        <v>0.35</v>
      </c>
      <c r="O2030" s="17"/>
      <c r="P2030" s="15"/>
      <c r="Q2030" s="13"/>
      <c r="R2030" s="14"/>
    </row>
    <row r="2031" spans="1:18" ht="15.75" customHeight="1" x14ac:dyDescent="0.25">
      <c r="A2031" s="1"/>
      <c r="B2031" s="7" t="s">
        <v>27</v>
      </c>
      <c r="C2031" s="7">
        <v>1128299</v>
      </c>
      <c r="D2031" s="8">
        <v>44250</v>
      </c>
      <c r="E2031" s="7" t="s">
        <v>28</v>
      </c>
      <c r="F2031" s="7" t="s">
        <v>80</v>
      </c>
      <c r="G2031" s="7" t="s">
        <v>81</v>
      </c>
      <c r="H2031" s="7" t="s">
        <v>20</v>
      </c>
      <c r="I2031" s="9">
        <v>0.4</v>
      </c>
      <c r="J2031" s="10">
        <v>2250</v>
      </c>
      <c r="K2031" s="11">
        <f t="shared" si="62"/>
        <v>900</v>
      </c>
      <c r="L2031" s="11">
        <f t="shared" si="63"/>
        <v>315</v>
      </c>
      <c r="M2031" s="12">
        <v>0.35</v>
      </c>
      <c r="O2031" s="17"/>
      <c r="P2031" s="15"/>
      <c r="Q2031" s="13"/>
      <c r="R2031" s="14"/>
    </row>
    <row r="2032" spans="1:18" ht="15.75" customHeight="1" x14ac:dyDescent="0.25">
      <c r="A2032" s="1"/>
      <c r="B2032" s="7" t="s">
        <v>27</v>
      </c>
      <c r="C2032" s="7">
        <v>1128299</v>
      </c>
      <c r="D2032" s="8">
        <v>44250</v>
      </c>
      <c r="E2032" s="7" t="s">
        <v>28</v>
      </c>
      <c r="F2032" s="7" t="s">
        <v>80</v>
      </c>
      <c r="G2032" s="7" t="s">
        <v>81</v>
      </c>
      <c r="H2032" s="7" t="s">
        <v>21</v>
      </c>
      <c r="I2032" s="9">
        <v>0.45000000000000007</v>
      </c>
      <c r="J2032" s="10">
        <v>1500</v>
      </c>
      <c r="K2032" s="11">
        <f t="shared" si="62"/>
        <v>675.00000000000011</v>
      </c>
      <c r="L2032" s="11">
        <f t="shared" si="63"/>
        <v>202.50000000000003</v>
      </c>
      <c r="M2032" s="12">
        <v>0.3</v>
      </c>
      <c r="O2032" s="17"/>
      <c r="P2032" s="15"/>
      <c r="Q2032" s="13"/>
      <c r="R2032" s="14"/>
    </row>
    <row r="2033" spans="1:18" ht="15.75" customHeight="1" x14ac:dyDescent="0.25">
      <c r="A2033" s="1"/>
      <c r="B2033" s="7" t="s">
        <v>27</v>
      </c>
      <c r="C2033" s="7">
        <v>1128299</v>
      </c>
      <c r="D2033" s="8">
        <v>44250</v>
      </c>
      <c r="E2033" s="7" t="s">
        <v>28</v>
      </c>
      <c r="F2033" s="7" t="s">
        <v>80</v>
      </c>
      <c r="G2033" s="7" t="s">
        <v>81</v>
      </c>
      <c r="H2033" s="7" t="s">
        <v>22</v>
      </c>
      <c r="I2033" s="9">
        <v>0.4</v>
      </c>
      <c r="J2033" s="10">
        <v>3500</v>
      </c>
      <c r="K2033" s="11">
        <f t="shared" si="62"/>
        <v>1400</v>
      </c>
      <c r="L2033" s="11">
        <f t="shared" si="63"/>
        <v>350</v>
      </c>
      <c r="M2033" s="12">
        <v>0.25</v>
      </c>
      <c r="O2033" s="17"/>
      <c r="P2033" s="15"/>
      <c r="Q2033" s="13"/>
      <c r="R2033" s="14"/>
    </row>
    <row r="2034" spans="1:18" ht="15.75" customHeight="1" x14ac:dyDescent="0.25">
      <c r="A2034" s="1"/>
      <c r="B2034" s="7" t="s">
        <v>27</v>
      </c>
      <c r="C2034" s="7">
        <v>1128299</v>
      </c>
      <c r="D2034" s="8">
        <v>44277</v>
      </c>
      <c r="E2034" s="7" t="s">
        <v>28</v>
      </c>
      <c r="F2034" s="7" t="s">
        <v>80</v>
      </c>
      <c r="G2034" s="7" t="s">
        <v>81</v>
      </c>
      <c r="H2034" s="7" t="s">
        <v>17</v>
      </c>
      <c r="I2034" s="9">
        <v>0.4</v>
      </c>
      <c r="J2034" s="10">
        <v>5000</v>
      </c>
      <c r="K2034" s="11">
        <f t="shared" si="62"/>
        <v>2000</v>
      </c>
      <c r="L2034" s="11">
        <f t="shared" si="63"/>
        <v>700</v>
      </c>
      <c r="M2034" s="12">
        <v>0.35</v>
      </c>
      <c r="O2034" s="17"/>
      <c r="P2034" s="15"/>
      <c r="Q2034" s="13"/>
      <c r="R2034" s="14"/>
    </row>
    <row r="2035" spans="1:18" ht="15.75" customHeight="1" x14ac:dyDescent="0.25">
      <c r="A2035" s="1"/>
      <c r="B2035" s="7" t="s">
        <v>27</v>
      </c>
      <c r="C2035" s="7">
        <v>1128299</v>
      </c>
      <c r="D2035" s="8">
        <v>44277</v>
      </c>
      <c r="E2035" s="7" t="s">
        <v>28</v>
      </c>
      <c r="F2035" s="7" t="s">
        <v>80</v>
      </c>
      <c r="G2035" s="7" t="s">
        <v>81</v>
      </c>
      <c r="H2035" s="7" t="s">
        <v>18</v>
      </c>
      <c r="I2035" s="9">
        <v>0.5</v>
      </c>
      <c r="J2035" s="10">
        <v>3500</v>
      </c>
      <c r="K2035" s="11">
        <f t="shared" si="62"/>
        <v>1750</v>
      </c>
      <c r="L2035" s="11">
        <f t="shared" si="63"/>
        <v>700</v>
      </c>
      <c r="M2035" s="12">
        <v>0.4</v>
      </c>
      <c r="O2035" s="17"/>
      <c r="P2035" s="15"/>
      <c r="Q2035" s="13"/>
      <c r="R2035" s="14"/>
    </row>
    <row r="2036" spans="1:18" ht="15.75" customHeight="1" x14ac:dyDescent="0.25">
      <c r="A2036" s="1"/>
      <c r="B2036" s="7" t="s">
        <v>27</v>
      </c>
      <c r="C2036" s="7">
        <v>1128299</v>
      </c>
      <c r="D2036" s="8">
        <v>44277</v>
      </c>
      <c r="E2036" s="7" t="s">
        <v>28</v>
      </c>
      <c r="F2036" s="7" t="s">
        <v>80</v>
      </c>
      <c r="G2036" s="7" t="s">
        <v>81</v>
      </c>
      <c r="H2036" s="7" t="s">
        <v>19</v>
      </c>
      <c r="I2036" s="9">
        <v>0.5</v>
      </c>
      <c r="J2036" s="10">
        <v>3500</v>
      </c>
      <c r="K2036" s="11">
        <f t="shared" si="62"/>
        <v>1750</v>
      </c>
      <c r="L2036" s="11">
        <f t="shared" si="63"/>
        <v>612.5</v>
      </c>
      <c r="M2036" s="12">
        <v>0.35</v>
      </c>
      <c r="O2036" s="17"/>
      <c r="P2036" s="15"/>
      <c r="Q2036" s="13"/>
      <c r="R2036" s="14"/>
    </row>
    <row r="2037" spans="1:18" ht="15.75" customHeight="1" x14ac:dyDescent="0.25">
      <c r="A2037" s="1"/>
      <c r="B2037" s="7" t="s">
        <v>27</v>
      </c>
      <c r="C2037" s="7">
        <v>1128299</v>
      </c>
      <c r="D2037" s="8">
        <v>44277</v>
      </c>
      <c r="E2037" s="7" t="s">
        <v>28</v>
      </c>
      <c r="F2037" s="7" t="s">
        <v>80</v>
      </c>
      <c r="G2037" s="7" t="s">
        <v>81</v>
      </c>
      <c r="H2037" s="7" t="s">
        <v>20</v>
      </c>
      <c r="I2037" s="9">
        <v>0.5</v>
      </c>
      <c r="J2037" s="10">
        <v>2250</v>
      </c>
      <c r="K2037" s="11">
        <f t="shared" si="62"/>
        <v>1125</v>
      </c>
      <c r="L2037" s="11">
        <f t="shared" si="63"/>
        <v>393.75</v>
      </c>
      <c r="M2037" s="12">
        <v>0.35</v>
      </c>
      <c r="O2037" s="17"/>
      <c r="P2037" s="15"/>
      <c r="Q2037" s="13"/>
      <c r="R2037" s="14"/>
    </row>
    <row r="2038" spans="1:18" ht="15.75" customHeight="1" x14ac:dyDescent="0.25">
      <c r="A2038" s="1"/>
      <c r="B2038" s="7" t="s">
        <v>27</v>
      </c>
      <c r="C2038" s="7">
        <v>1128299</v>
      </c>
      <c r="D2038" s="8">
        <v>44277</v>
      </c>
      <c r="E2038" s="7" t="s">
        <v>28</v>
      </c>
      <c r="F2038" s="7" t="s">
        <v>80</v>
      </c>
      <c r="G2038" s="7" t="s">
        <v>81</v>
      </c>
      <c r="H2038" s="7" t="s">
        <v>21</v>
      </c>
      <c r="I2038" s="9">
        <v>0.55000000000000004</v>
      </c>
      <c r="J2038" s="10">
        <v>1250</v>
      </c>
      <c r="K2038" s="11">
        <f t="shared" si="62"/>
        <v>687.5</v>
      </c>
      <c r="L2038" s="11">
        <f t="shared" si="63"/>
        <v>206.25</v>
      </c>
      <c r="M2038" s="12">
        <v>0.3</v>
      </c>
      <c r="O2038" s="17"/>
      <c r="P2038" s="15"/>
      <c r="Q2038" s="13"/>
      <c r="R2038" s="14"/>
    </row>
    <row r="2039" spans="1:18" ht="15.75" customHeight="1" x14ac:dyDescent="0.25">
      <c r="A2039" s="1"/>
      <c r="B2039" s="7" t="s">
        <v>27</v>
      </c>
      <c r="C2039" s="7">
        <v>1128299</v>
      </c>
      <c r="D2039" s="8">
        <v>44277</v>
      </c>
      <c r="E2039" s="7" t="s">
        <v>28</v>
      </c>
      <c r="F2039" s="7" t="s">
        <v>80</v>
      </c>
      <c r="G2039" s="7" t="s">
        <v>81</v>
      </c>
      <c r="H2039" s="7" t="s">
        <v>22</v>
      </c>
      <c r="I2039" s="9">
        <v>0.5</v>
      </c>
      <c r="J2039" s="10">
        <v>3250</v>
      </c>
      <c r="K2039" s="11">
        <f t="shared" si="62"/>
        <v>1625</v>
      </c>
      <c r="L2039" s="11">
        <f t="shared" si="63"/>
        <v>406.25</v>
      </c>
      <c r="M2039" s="12">
        <v>0.25</v>
      </c>
      <c r="O2039" s="17"/>
      <c r="P2039" s="15"/>
      <c r="Q2039" s="13"/>
      <c r="R2039" s="14"/>
    </row>
    <row r="2040" spans="1:18" ht="15.75" customHeight="1" x14ac:dyDescent="0.25">
      <c r="A2040" s="1"/>
      <c r="B2040" s="7" t="s">
        <v>27</v>
      </c>
      <c r="C2040" s="7">
        <v>1128299</v>
      </c>
      <c r="D2040" s="8">
        <v>44309</v>
      </c>
      <c r="E2040" s="7" t="s">
        <v>28</v>
      </c>
      <c r="F2040" s="7" t="s">
        <v>80</v>
      </c>
      <c r="G2040" s="7" t="s">
        <v>81</v>
      </c>
      <c r="H2040" s="7" t="s">
        <v>17</v>
      </c>
      <c r="I2040" s="9">
        <v>0.5</v>
      </c>
      <c r="J2040" s="10">
        <v>5000</v>
      </c>
      <c r="K2040" s="11">
        <f t="shared" si="62"/>
        <v>2500</v>
      </c>
      <c r="L2040" s="11">
        <f t="shared" si="63"/>
        <v>875</v>
      </c>
      <c r="M2040" s="12">
        <v>0.35</v>
      </c>
      <c r="O2040" s="17"/>
      <c r="P2040" s="15"/>
      <c r="Q2040" s="13"/>
      <c r="R2040" s="14"/>
    </row>
    <row r="2041" spans="1:18" ht="15.75" customHeight="1" x14ac:dyDescent="0.25">
      <c r="A2041" s="1"/>
      <c r="B2041" s="7" t="s">
        <v>27</v>
      </c>
      <c r="C2041" s="7">
        <v>1128299</v>
      </c>
      <c r="D2041" s="8">
        <v>44309</v>
      </c>
      <c r="E2041" s="7" t="s">
        <v>28</v>
      </c>
      <c r="F2041" s="7" t="s">
        <v>80</v>
      </c>
      <c r="G2041" s="7" t="s">
        <v>81</v>
      </c>
      <c r="H2041" s="7" t="s">
        <v>18</v>
      </c>
      <c r="I2041" s="9">
        <v>0.55000000000000004</v>
      </c>
      <c r="J2041" s="10">
        <v>3000</v>
      </c>
      <c r="K2041" s="11">
        <f t="shared" si="62"/>
        <v>1650.0000000000002</v>
      </c>
      <c r="L2041" s="11">
        <f t="shared" si="63"/>
        <v>660.00000000000011</v>
      </c>
      <c r="M2041" s="12">
        <v>0.4</v>
      </c>
      <c r="O2041" s="17"/>
      <c r="P2041" s="15"/>
      <c r="Q2041" s="13"/>
      <c r="R2041" s="14"/>
    </row>
    <row r="2042" spans="1:18" ht="15.75" customHeight="1" x14ac:dyDescent="0.25">
      <c r="A2042" s="1"/>
      <c r="B2042" s="7" t="s">
        <v>27</v>
      </c>
      <c r="C2042" s="7">
        <v>1128299</v>
      </c>
      <c r="D2042" s="8">
        <v>44309</v>
      </c>
      <c r="E2042" s="7" t="s">
        <v>28</v>
      </c>
      <c r="F2042" s="7" t="s">
        <v>80</v>
      </c>
      <c r="G2042" s="7" t="s">
        <v>81</v>
      </c>
      <c r="H2042" s="7" t="s">
        <v>19</v>
      </c>
      <c r="I2042" s="9">
        <v>0.55000000000000004</v>
      </c>
      <c r="J2042" s="10">
        <v>3500</v>
      </c>
      <c r="K2042" s="11">
        <f t="shared" si="62"/>
        <v>1925.0000000000002</v>
      </c>
      <c r="L2042" s="11">
        <f t="shared" si="63"/>
        <v>673.75</v>
      </c>
      <c r="M2042" s="12">
        <v>0.35</v>
      </c>
      <c r="O2042" s="17"/>
      <c r="P2042" s="15"/>
      <c r="Q2042" s="13"/>
      <c r="R2042" s="14"/>
    </row>
    <row r="2043" spans="1:18" ht="15.75" customHeight="1" x14ac:dyDescent="0.25">
      <c r="A2043" s="1"/>
      <c r="B2043" s="7" t="s">
        <v>27</v>
      </c>
      <c r="C2043" s="7">
        <v>1128299</v>
      </c>
      <c r="D2043" s="8">
        <v>44309</v>
      </c>
      <c r="E2043" s="7" t="s">
        <v>28</v>
      </c>
      <c r="F2043" s="7" t="s">
        <v>80</v>
      </c>
      <c r="G2043" s="7" t="s">
        <v>81</v>
      </c>
      <c r="H2043" s="7" t="s">
        <v>20</v>
      </c>
      <c r="I2043" s="9">
        <v>0.5</v>
      </c>
      <c r="J2043" s="10">
        <v>2500</v>
      </c>
      <c r="K2043" s="11">
        <f t="shared" si="62"/>
        <v>1250</v>
      </c>
      <c r="L2043" s="11">
        <f t="shared" si="63"/>
        <v>437.5</v>
      </c>
      <c r="M2043" s="12">
        <v>0.35</v>
      </c>
      <c r="O2043" s="17"/>
      <c r="P2043" s="15"/>
      <c r="Q2043" s="13"/>
      <c r="R2043" s="14"/>
    </row>
    <row r="2044" spans="1:18" ht="15.75" customHeight="1" x14ac:dyDescent="0.25">
      <c r="A2044" s="1"/>
      <c r="B2044" s="7" t="s">
        <v>27</v>
      </c>
      <c r="C2044" s="7">
        <v>1128299</v>
      </c>
      <c r="D2044" s="8">
        <v>44309</v>
      </c>
      <c r="E2044" s="7" t="s">
        <v>28</v>
      </c>
      <c r="F2044" s="7" t="s">
        <v>80</v>
      </c>
      <c r="G2044" s="7" t="s">
        <v>81</v>
      </c>
      <c r="H2044" s="7" t="s">
        <v>21</v>
      </c>
      <c r="I2044" s="9">
        <v>0.55000000000000004</v>
      </c>
      <c r="J2044" s="10">
        <v>1500</v>
      </c>
      <c r="K2044" s="11">
        <f t="shared" si="62"/>
        <v>825.00000000000011</v>
      </c>
      <c r="L2044" s="11">
        <f t="shared" si="63"/>
        <v>247.50000000000003</v>
      </c>
      <c r="M2044" s="12">
        <v>0.3</v>
      </c>
      <c r="O2044" s="17"/>
      <c r="P2044" s="15"/>
      <c r="Q2044" s="13"/>
      <c r="R2044" s="14"/>
    </row>
    <row r="2045" spans="1:18" ht="15.75" customHeight="1" x14ac:dyDescent="0.25">
      <c r="A2045" s="1"/>
      <c r="B2045" s="7" t="s">
        <v>27</v>
      </c>
      <c r="C2045" s="7">
        <v>1128299</v>
      </c>
      <c r="D2045" s="8">
        <v>44309</v>
      </c>
      <c r="E2045" s="7" t="s">
        <v>28</v>
      </c>
      <c r="F2045" s="7" t="s">
        <v>80</v>
      </c>
      <c r="G2045" s="7" t="s">
        <v>81</v>
      </c>
      <c r="H2045" s="7" t="s">
        <v>22</v>
      </c>
      <c r="I2045" s="9">
        <v>0.70000000000000007</v>
      </c>
      <c r="J2045" s="10">
        <v>3250</v>
      </c>
      <c r="K2045" s="11">
        <f t="shared" si="62"/>
        <v>2275</v>
      </c>
      <c r="L2045" s="11">
        <f t="shared" si="63"/>
        <v>568.75</v>
      </c>
      <c r="M2045" s="12">
        <v>0.25</v>
      </c>
      <c r="O2045" s="17"/>
      <c r="P2045" s="15"/>
      <c r="Q2045" s="13"/>
      <c r="R2045" s="14"/>
    </row>
    <row r="2046" spans="1:18" ht="15.75" customHeight="1" x14ac:dyDescent="0.25">
      <c r="A2046" s="1"/>
      <c r="B2046" s="7" t="s">
        <v>27</v>
      </c>
      <c r="C2046" s="7">
        <v>1128299</v>
      </c>
      <c r="D2046" s="8">
        <v>44340</v>
      </c>
      <c r="E2046" s="7" t="s">
        <v>28</v>
      </c>
      <c r="F2046" s="7" t="s">
        <v>80</v>
      </c>
      <c r="G2046" s="7" t="s">
        <v>81</v>
      </c>
      <c r="H2046" s="7" t="s">
        <v>17</v>
      </c>
      <c r="I2046" s="9">
        <v>0.5</v>
      </c>
      <c r="J2046" s="10">
        <v>5250</v>
      </c>
      <c r="K2046" s="11">
        <f t="shared" si="62"/>
        <v>2625</v>
      </c>
      <c r="L2046" s="11">
        <f t="shared" si="63"/>
        <v>918.74999999999989</v>
      </c>
      <c r="M2046" s="12">
        <v>0.35</v>
      </c>
      <c r="O2046" s="17"/>
      <c r="P2046" s="15"/>
      <c r="Q2046" s="13"/>
      <c r="R2046" s="14"/>
    </row>
    <row r="2047" spans="1:18" ht="15.75" customHeight="1" x14ac:dyDescent="0.25">
      <c r="A2047" s="1"/>
      <c r="B2047" s="7" t="s">
        <v>27</v>
      </c>
      <c r="C2047" s="7">
        <v>1128299</v>
      </c>
      <c r="D2047" s="8">
        <v>44340</v>
      </c>
      <c r="E2047" s="7" t="s">
        <v>28</v>
      </c>
      <c r="F2047" s="7" t="s">
        <v>80</v>
      </c>
      <c r="G2047" s="7" t="s">
        <v>81</v>
      </c>
      <c r="H2047" s="7" t="s">
        <v>18</v>
      </c>
      <c r="I2047" s="9">
        <v>0.55000000000000004</v>
      </c>
      <c r="J2047" s="10">
        <v>3750</v>
      </c>
      <c r="K2047" s="11">
        <f t="shared" si="62"/>
        <v>2062.5</v>
      </c>
      <c r="L2047" s="11">
        <f t="shared" si="63"/>
        <v>825</v>
      </c>
      <c r="M2047" s="12">
        <v>0.4</v>
      </c>
      <c r="O2047" s="17"/>
      <c r="P2047" s="15"/>
      <c r="Q2047" s="13"/>
      <c r="R2047" s="14"/>
    </row>
    <row r="2048" spans="1:18" ht="15.75" customHeight="1" x14ac:dyDescent="0.25">
      <c r="A2048" s="1"/>
      <c r="B2048" s="7" t="s">
        <v>27</v>
      </c>
      <c r="C2048" s="7">
        <v>1128299</v>
      </c>
      <c r="D2048" s="8">
        <v>44340</v>
      </c>
      <c r="E2048" s="7" t="s">
        <v>28</v>
      </c>
      <c r="F2048" s="7" t="s">
        <v>80</v>
      </c>
      <c r="G2048" s="7" t="s">
        <v>81</v>
      </c>
      <c r="H2048" s="7" t="s">
        <v>19</v>
      </c>
      <c r="I2048" s="9">
        <v>0.55000000000000004</v>
      </c>
      <c r="J2048" s="10">
        <v>4000</v>
      </c>
      <c r="K2048" s="11">
        <f t="shared" si="62"/>
        <v>2200</v>
      </c>
      <c r="L2048" s="11">
        <f t="shared" si="63"/>
        <v>770</v>
      </c>
      <c r="M2048" s="12">
        <v>0.35</v>
      </c>
      <c r="O2048" s="17"/>
      <c r="P2048" s="15"/>
      <c r="Q2048" s="13"/>
      <c r="R2048" s="14"/>
    </row>
    <row r="2049" spans="1:18" ht="15.75" customHeight="1" x14ac:dyDescent="0.25">
      <c r="A2049" s="1"/>
      <c r="B2049" s="7" t="s">
        <v>27</v>
      </c>
      <c r="C2049" s="7">
        <v>1128299</v>
      </c>
      <c r="D2049" s="8">
        <v>44340</v>
      </c>
      <c r="E2049" s="7" t="s">
        <v>28</v>
      </c>
      <c r="F2049" s="7" t="s">
        <v>80</v>
      </c>
      <c r="G2049" s="7" t="s">
        <v>81</v>
      </c>
      <c r="H2049" s="7" t="s">
        <v>20</v>
      </c>
      <c r="I2049" s="9">
        <v>0.5</v>
      </c>
      <c r="J2049" s="10">
        <v>3000</v>
      </c>
      <c r="K2049" s="11">
        <f t="shared" si="62"/>
        <v>1500</v>
      </c>
      <c r="L2049" s="11">
        <f t="shared" si="63"/>
        <v>525</v>
      </c>
      <c r="M2049" s="12">
        <v>0.35</v>
      </c>
      <c r="O2049" s="17"/>
      <c r="P2049" s="15"/>
      <c r="Q2049" s="13"/>
      <c r="R2049" s="14"/>
    </row>
    <row r="2050" spans="1:18" ht="15.75" customHeight="1" x14ac:dyDescent="0.25">
      <c r="A2050" s="1"/>
      <c r="B2050" s="7" t="s">
        <v>27</v>
      </c>
      <c r="C2050" s="7">
        <v>1128299</v>
      </c>
      <c r="D2050" s="8">
        <v>44340</v>
      </c>
      <c r="E2050" s="7" t="s">
        <v>28</v>
      </c>
      <c r="F2050" s="7" t="s">
        <v>80</v>
      </c>
      <c r="G2050" s="7" t="s">
        <v>81</v>
      </c>
      <c r="H2050" s="7" t="s">
        <v>21</v>
      </c>
      <c r="I2050" s="9">
        <v>0.55000000000000004</v>
      </c>
      <c r="J2050" s="10">
        <v>2000</v>
      </c>
      <c r="K2050" s="11">
        <f t="shared" si="62"/>
        <v>1100</v>
      </c>
      <c r="L2050" s="11">
        <f t="shared" si="63"/>
        <v>330</v>
      </c>
      <c r="M2050" s="12">
        <v>0.3</v>
      </c>
      <c r="O2050" s="17"/>
      <c r="P2050" s="15"/>
      <c r="Q2050" s="13"/>
      <c r="R2050" s="14"/>
    </row>
    <row r="2051" spans="1:18" ht="15.75" customHeight="1" x14ac:dyDescent="0.25">
      <c r="A2051" s="1"/>
      <c r="B2051" s="7" t="s">
        <v>27</v>
      </c>
      <c r="C2051" s="7">
        <v>1128299</v>
      </c>
      <c r="D2051" s="8">
        <v>44340</v>
      </c>
      <c r="E2051" s="7" t="s">
        <v>28</v>
      </c>
      <c r="F2051" s="7" t="s">
        <v>80</v>
      </c>
      <c r="G2051" s="7" t="s">
        <v>81</v>
      </c>
      <c r="H2051" s="7" t="s">
        <v>22</v>
      </c>
      <c r="I2051" s="9">
        <v>0.70000000000000007</v>
      </c>
      <c r="J2051" s="10">
        <v>3750</v>
      </c>
      <c r="K2051" s="11">
        <f t="shared" si="62"/>
        <v>2625.0000000000005</v>
      </c>
      <c r="L2051" s="11">
        <f t="shared" si="63"/>
        <v>656.25000000000011</v>
      </c>
      <c r="M2051" s="12">
        <v>0.25</v>
      </c>
      <c r="O2051" s="17"/>
      <c r="P2051" s="15"/>
      <c r="Q2051" s="13"/>
      <c r="R2051" s="14"/>
    </row>
    <row r="2052" spans="1:18" ht="15.75" customHeight="1" x14ac:dyDescent="0.25">
      <c r="A2052" s="1"/>
      <c r="B2052" s="7" t="s">
        <v>27</v>
      </c>
      <c r="C2052" s="7">
        <v>1128299</v>
      </c>
      <c r="D2052" s="8">
        <v>44370</v>
      </c>
      <c r="E2052" s="7" t="s">
        <v>28</v>
      </c>
      <c r="F2052" s="7" t="s">
        <v>80</v>
      </c>
      <c r="G2052" s="7" t="s">
        <v>81</v>
      </c>
      <c r="H2052" s="7" t="s">
        <v>17</v>
      </c>
      <c r="I2052" s="9">
        <v>0.5</v>
      </c>
      <c r="J2052" s="10">
        <v>6250</v>
      </c>
      <c r="K2052" s="11">
        <f t="shared" si="62"/>
        <v>3125</v>
      </c>
      <c r="L2052" s="11">
        <f t="shared" si="63"/>
        <v>1093.75</v>
      </c>
      <c r="M2052" s="12">
        <v>0.35</v>
      </c>
      <c r="O2052" s="17"/>
      <c r="P2052" s="15"/>
      <c r="Q2052" s="13"/>
      <c r="R2052" s="14"/>
    </row>
    <row r="2053" spans="1:18" ht="15.75" customHeight="1" x14ac:dyDescent="0.25">
      <c r="A2053" s="1"/>
      <c r="B2053" s="7" t="s">
        <v>27</v>
      </c>
      <c r="C2053" s="7">
        <v>1128299</v>
      </c>
      <c r="D2053" s="8">
        <v>44370</v>
      </c>
      <c r="E2053" s="7" t="s">
        <v>28</v>
      </c>
      <c r="F2053" s="7" t="s">
        <v>80</v>
      </c>
      <c r="G2053" s="7" t="s">
        <v>81</v>
      </c>
      <c r="H2053" s="7" t="s">
        <v>18</v>
      </c>
      <c r="I2053" s="9">
        <v>0.55000000000000004</v>
      </c>
      <c r="J2053" s="10">
        <v>4750</v>
      </c>
      <c r="K2053" s="11">
        <f t="shared" si="62"/>
        <v>2612.5</v>
      </c>
      <c r="L2053" s="11">
        <f t="shared" si="63"/>
        <v>1045</v>
      </c>
      <c r="M2053" s="12">
        <v>0.4</v>
      </c>
      <c r="O2053" s="17"/>
      <c r="P2053" s="15"/>
      <c r="Q2053" s="13"/>
      <c r="R2053" s="14"/>
    </row>
    <row r="2054" spans="1:18" ht="15.75" customHeight="1" x14ac:dyDescent="0.25">
      <c r="A2054" s="1"/>
      <c r="B2054" s="7" t="s">
        <v>27</v>
      </c>
      <c r="C2054" s="7">
        <v>1128299</v>
      </c>
      <c r="D2054" s="8">
        <v>44370</v>
      </c>
      <c r="E2054" s="7" t="s">
        <v>28</v>
      </c>
      <c r="F2054" s="7" t="s">
        <v>80</v>
      </c>
      <c r="G2054" s="7" t="s">
        <v>81</v>
      </c>
      <c r="H2054" s="7" t="s">
        <v>19</v>
      </c>
      <c r="I2054" s="9">
        <v>0.55000000000000004</v>
      </c>
      <c r="J2054" s="10">
        <v>4750</v>
      </c>
      <c r="K2054" s="11">
        <f t="shared" ref="K2054:K2117" si="64">I2054*J2054</f>
        <v>2612.5</v>
      </c>
      <c r="L2054" s="11">
        <f t="shared" ref="L2054:L2117" si="65">K2054*M2054</f>
        <v>914.37499999999989</v>
      </c>
      <c r="M2054" s="12">
        <v>0.35</v>
      </c>
      <c r="O2054" s="17"/>
      <c r="P2054" s="15"/>
      <c r="Q2054" s="13"/>
      <c r="R2054" s="14"/>
    </row>
    <row r="2055" spans="1:18" ht="15.75" customHeight="1" x14ac:dyDescent="0.25">
      <c r="A2055" s="1"/>
      <c r="B2055" s="7" t="s">
        <v>27</v>
      </c>
      <c r="C2055" s="7">
        <v>1128299</v>
      </c>
      <c r="D2055" s="8">
        <v>44370</v>
      </c>
      <c r="E2055" s="7" t="s">
        <v>28</v>
      </c>
      <c r="F2055" s="7" t="s">
        <v>80</v>
      </c>
      <c r="G2055" s="7" t="s">
        <v>81</v>
      </c>
      <c r="H2055" s="7" t="s">
        <v>20</v>
      </c>
      <c r="I2055" s="9">
        <v>0.5</v>
      </c>
      <c r="J2055" s="10">
        <v>3500</v>
      </c>
      <c r="K2055" s="11">
        <f t="shared" si="64"/>
        <v>1750</v>
      </c>
      <c r="L2055" s="11">
        <f t="shared" si="65"/>
        <v>612.5</v>
      </c>
      <c r="M2055" s="12">
        <v>0.35</v>
      </c>
      <c r="O2055" s="17"/>
      <c r="P2055" s="15"/>
      <c r="Q2055" s="13"/>
      <c r="R2055" s="14"/>
    </row>
    <row r="2056" spans="1:18" ht="15.75" customHeight="1" x14ac:dyDescent="0.25">
      <c r="A2056" s="1"/>
      <c r="B2056" s="7" t="s">
        <v>27</v>
      </c>
      <c r="C2056" s="7">
        <v>1128299</v>
      </c>
      <c r="D2056" s="8">
        <v>44370</v>
      </c>
      <c r="E2056" s="7" t="s">
        <v>28</v>
      </c>
      <c r="F2056" s="7" t="s">
        <v>80</v>
      </c>
      <c r="G2056" s="7" t="s">
        <v>81</v>
      </c>
      <c r="H2056" s="7" t="s">
        <v>21</v>
      </c>
      <c r="I2056" s="9">
        <v>0.55000000000000004</v>
      </c>
      <c r="J2056" s="10">
        <v>2250</v>
      </c>
      <c r="K2056" s="11">
        <f t="shared" si="64"/>
        <v>1237.5</v>
      </c>
      <c r="L2056" s="11">
        <f t="shared" si="65"/>
        <v>371.25</v>
      </c>
      <c r="M2056" s="12">
        <v>0.3</v>
      </c>
      <c r="O2056" s="17"/>
      <c r="P2056" s="15"/>
      <c r="Q2056" s="13"/>
      <c r="R2056" s="14"/>
    </row>
    <row r="2057" spans="1:18" ht="15.75" customHeight="1" x14ac:dyDescent="0.25">
      <c r="A2057" s="1"/>
      <c r="B2057" s="7" t="s">
        <v>27</v>
      </c>
      <c r="C2057" s="7">
        <v>1128299</v>
      </c>
      <c r="D2057" s="8">
        <v>44370</v>
      </c>
      <c r="E2057" s="7" t="s">
        <v>28</v>
      </c>
      <c r="F2057" s="7" t="s">
        <v>80</v>
      </c>
      <c r="G2057" s="7" t="s">
        <v>81</v>
      </c>
      <c r="H2057" s="7" t="s">
        <v>22</v>
      </c>
      <c r="I2057" s="9">
        <v>0.70000000000000007</v>
      </c>
      <c r="J2057" s="10">
        <v>5250</v>
      </c>
      <c r="K2057" s="11">
        <f t="shared" si="64"/>
        <v>3675.0000000000005</v>
      </c>
      <c r="L2057" s="11">
        <f t="shared" si="65"/>
        <v>918.75000000000011</v>
      </c>
      <c r="M2057" s="12">
        <v>0.25</v>
      </c>
      <c r="O2057" s="17"/>
      <c r="P2057" s="15"/>
      <c r="Q2057" s="13"/>
      <c r="R2057" s="14"/>
    </row>
    <row r="2058" spans="1:18" ht="15.75" customHeight="1" x14ac:dyDescent="0.25">
      <c r="A2058" s="1"/>
      <c r="B2058" s="7" t="s">
        <v>27</v>
      </c>
      <c r="C2058" s="7">
        <v>1128299</v>
      </c>
      <c r="D2058" s="8">
        <v>44399</v>
      </c>
      <c r="E2058" s="7" t="s">
        <v>28</v>
      </c>
      <c r="F2058" s="7" t="s">
        <v>80</v>
      </c>
      <c r="G2058" s="7" t="s">
        <v>81</v>
      </c>
      <c r="H2058" s="7" t="s">
        <v>17</v>
      </c>
      <c r="I2058" s="9">
        <v>0.5</v>
      </c>
      <c r="J2058" s="10">
        <v>6750</v>
      </c>
      <c r="K2058" s="11">
        <f t="shared" si="64"/>
        <v>3375</v>
      </c>
      <c r="L2058" s="11">
        <f t="shared" si="65"/>
        <v>1181.25</v>
      </c>
      <c r="M2058" s="12">
        <v>0.35</v>
      </c>
      <c r="O2058" s="17"/>
      <c r="P2058" s="15"/>
      <c r="Q2058" s="13"/>
      <c r="R2058" s="14"/>
    </row>
    <row r="2059" spans="1:18" ht="15.75" customHeight="1" x14ac:dyDescent="0.25">
      <c r="A2059" s="1"/>
      <c r="B2059" s="7" t="s">
        <v>27</v>
      </c>
      <c r="C2059" s="7">
        <v>1128299</v>
      </c>
      <c r="D2059" s="8">
        <v>44399</v>
      </c>
      <c r="E2059" s="7" t="s">
        <v>28</v>
      </c>
      <c r="F2059" s="7" t="s">
        <v>80</v>
      </c>
      <c r="G2059" s="7" t="s">
        <v>81</v>
      </c>
      <c r="H2059" s="7" t="s">
        <v>18</v>
      </c>
      <c r="I2059" s="9">
        <v>0.55000000000000004</v>
      </c>
      <c r="J2059" s="10">
        <v>5250</v>
      </c>
      <c r="K2059" s="11">
        <f t="shared" si="64"/>
        <v>2887.5000000000005</v>
      </c>
      <c r="L2059" s="11">
        <f t="shared" si="65"/>
        <v>1155.0000000000002</v>
      </c>
      <c r="M2059" s="12">
        <v>0.4</v>
      </c>
      <c r="O2059" s="17"/>
      <c r="P2059" s="15"/>
      <c r="Q2059" s="13"/>
      <c r="R2059" s="14"/>
    </row>
    <row r="2060" spans="1:18" ht="15.75" customHeight="1" x14ac:dyDescent="0.25">
      <c r="A2060" s="1"/>
      <c r="B2060" s="7" t="s">
        <v>27</v>
      </c>
      <c r="C2060" s="7">
        <v>1128299</v>
      </c>
      <c r="D2060" s="8">
        <v>44399</v>
      </c>
      <c r="E2060" s="7" t="s">
        <v>28</v>
      </c>
      <c r="F2060" s="7" t="s">
        <v>80</v>
      </c>
      <c r="G2060" s="7" t="s">
        <v>81</v>
      </c>
      <c r="H2060" s="7" t="s">
        <v>19</v>
      </c>
      <c r="I2060" s="9">
        <v>0.55000000000000004</v>
      </c>
      <c r="J2060" s="10">
        <v>4750</v>
      </c>
      <c r="K2060" s="11">
        <f t="shared" si="64"/>
        <v>2612.5</v>
      </c>
      <c r="L2060" s="11">
        <f t="shared" si="65"/>
        <v>914.37499999999989</v>
      </c>
      <c r="M2060" s="12">
        <v>0.35</v>
      </c>
      <c r="O2060" s="17"/>
      <c r="P2060" s="15"/>
      <c r="Q2060" s="13"/>
      <c r="R2060" s="14"/>
    </row>
    <row r="2061" spans="1:18" ht="15.75" customHeight="1" x14ac:dyDescent="0.25">
      <c r="A2061" s="1"/>
      <c r="B2061" s="7" t="s">
        <v>27</v>
      </c>
      <c r="C2061" s="7">
        <v>1128299</v>
      </c>
      <c r="D2061" s="8">
        <v>44399</v>
      </c>
      <c r="E2061" s="7" t="s">
        <v>28</v>
      </c>
      <c r="F2061" s="7" t="s">
        <v>80</v>
      </c>
      <c r="G2061" s="7" t="s">
        <v>81</v>
      </c>
      <c r="H2061" s="7" t="s">
        <v>20</v>
      </c>
      <c r="I2061" s="9">
        <v>0.5</v>
      </c>
      <c r="J2061" s="10">
        <v>3750</v>
      </c>
      <c r="K2061" s="11">
        <f t="shared" si="64"/>
        <v>1875</v>
      </c>
      <c r="L2061" s="11">
        <f t="shared" si="65"/>
        <v>656.25</v>
      </c>
      <c r="M2061" s="12">
        <v>0.35</v>
      </c>
      <c r="O2061" s="17"/>
      <c r="P2061" s="15"/>
      <c r="Q2061" s="13"/>
      <c r="R2061" s="14"/>
    </row>
    <row r="2062" spans="1:18" ht="15.75" customHeight="1" x14ac:dyDescent="0.25">
      <c r="A2062" s="1"/>
      <c r="B2062" s="7" t="s">
        <v>27</v>
      </c>
      <c r="C2062" s="7">
        <v>1128299</v>
      </c>
      <c r="D2062" s="8">
        <v>44399</v>
      </c>
      <c r="E2062" s="7" t="s">
        <v>28</v>
      </c>
      <c r="F2062" s="7" t="s">
        <v>80</v>
      </c>
      <c r="G2062" s="7" t="s">
        <v>81</v>
      </c>
      <c r="H2062" s="7" t="s">
        <v>21</v>
      </c>
      <c r="I2062" s="9">
        <v>0.55000000000000004</v>
      </c>
      <c r="J2062" s="10">
        <v>4250</v>
      </c>
      <c r="K2062" s="11">
        <f t="shared" si="64"/>
        <v>2337.5</v>
      </c>
      <c r="L2062" s="11">
        <f t="shared" si="65"/>
        <v>701.25</v>
      </c>
      <c r="M2062" s="12">
        <v>0.3</v>
      </c>
      <c r="O2062" s="17"/>
      <c r="P2062" s="15"/>
      <c r="Q2062" s="13"/>
      <c r="R2062" s="14"/>
    </row>
    <row r="2063" spans="1:18" ht="15.75" customHeight="1" x14ac:dyDescent="0.25">
      <c r="A2063" s="1"/>
      <c r="B2063" s="7" t="s">
        <v>27</v>
      </c>
      <c r="C2063" s="7">
        <v>1128299</v>
      </c>
      <c r="D2063" s="8">
        <v>44399</v>
      </c>
      <c r="E2063" s="7" t="s">
        <v>28</v>
      </c>
      <c r="F2063" s="7" t="s">
        <v>80</v>
      </c>
      <c r="G2063" s="7" t="s">
        <v>81</v>
      </c>
      <c r="H2063" s="7" t="s">
        <v>22</v>
      </c>
      <c r="I2063" s="9">
        <v>0.70000000000000007</v>
      </c>
      <c r="J2063" s="10">
        <v>4250</v>
      </c>
      <c r="K2063" s="11">
        <f t="shared" si="64"/>
        <v>2975.0000000000005</v>
      </c>
      <c r="L2063" s="11">
        <f t="shared" si="65"/>
        <v>743.75000000000011</v>
      </c>
      <c r="M2063" s="12">
        <v>0.25</v>
      </c>
      <c r="O2063" s="17"/>
      <c r="P2063" s="15"/>
      <c r="Q2063" s="13"/>
      <c r="R2063" s="14"/>
    </row>
    <row r="2064" spans="1:18" ht="15.75" customHeight="1" x14ac:dyDescent="0.25">
      <c r="A2064" s="1"/>
      <c r="B2064" s="7" t="s">
        <v>27</v>
      </c>
      <c r="C2064" s="7">
        <v>1128299</v>
      </c>
      <c r="D2064" s="8">
        <v>44431</v>
      </c>
      <c r="E2064" s="7" t="s">
        <v>28</v>
      </c>
      <c r="F2064" s="7" t="s">
        <v>80</v>
      </c>
      <c r="G2064" s="7" t="s">
        <v>81</v>
      </c>
      <c r="H2064" s="7" t="s">
        <v>17</v>
      </c>
      <c r="I2064" s="9">
        <v>0.55000000000000004</v>
      </c>
      <c r="J2064" s="10">
        <v>6250</v>
      </c>
      <c r="K2064" s="11">
        <f t="shared" si="64"/>
        <v>3437.5000000000005</v>
      </c>
      <c r="L2064" s="11">
        <f t="shared" si="65"/>
        <v>1203.125</v>
      </c>
      <c r="M2064" s="12">
        <v>0.35</v>
      </c>
      <c r="O2064" s="17"/>
      <c r="P2064" s="15"/>
      <c r="Q2064" s="13"/>
      <c r="R2064" s="14"/>
    </row>
    <row r="2065" spans="1:18" ht="15.75" customHeight="1" x14ac:dyDescent="0.25">
      <c r="A2065" s="1"/>
      <c r="B2065" s="7" t="s">
        <v>27</v>
      </c>
      <c r="C2065" s="7">
        <v>1128299</v>
      </c>
      <c r="D2065" s="8">
        <v>44431</v>
      </c>
      <c r="E2065" s="7" t="s">
        <v>28</v>
      </c>
      <c r="F2065" s="7" t="s">
        <v>80</v>
      </c>
      <c r="G2065" s="7" t="s">
        <v>81</v>
      </c>
      <c r="H2065" s="7" t="s">
        <v>18</v>
      </c>
      <c r="I2065" s="9">
        <v>0.60000000000000009</v>
      </c>
      <c r="J2065" s="10">
        <v>5750</v>
      </c>
      <c r="K2065" s="11">
        <f t="shared" si="64"/>
        <v>3450.0000000000005</v>
      </c>
      <c r="L2065" s="11">
        <f t="shared" si="65"/>
        <v>1380.0000000000002</v>
      </c>
      <c r="M2065" s="12">
        <v>0.4</v>
      </c>
      <c r="O2065" s="17"/>
      <c r="P2065" s="15"/>
      <c r="Q2065" s="13"/>
      <c r="R2065" s="14"/>
    </row>
    <row r="2066" spans="1:18" ht="15.75" customHeight="1" x14ac:dyDescent="0.25">
      <c r="A2066" s="1"/>
      <c r="B2066" s="7" t="s">
        <v>27</v>
      </c>
      <c r="C2066" s="7">
        <v>1128299</v>
      </c>
      <c r="D2066" s="8">
        <v>44431</v>
      </c>
      <c r="E2066" s="7" t="s">
        <v>28</v>
      </c>
      <c r="F2066" s="7" t="s">
        <v>80</v>
      </c>
      <c r="G2066" s="7" t="s">
        <v>81</v>
      </c>
      <c r="H2066" s="7" t="s">
        <v>19</v>
      </c>
      <c r="I2066" s="9">
        <v>0.55000000000000004</v>
      </c>
      <c r="J2066" s="10">
        <v>4500</v>
      </c>
      <c r="K2066" s="11">
        <f t="shared" si="64"/>
        <v>2475</v>
      </c>
      <c r="L2066" s="11">
        <f t="shared" si="65"/>
        <v>866.25</v>
      </c>
      <c r="M2066" s="12">
        <v>0.35</v>
      </c>
      <c r="O2066" s="17"/>
      <c r="P2066" s="15"/>
      <c r="Q2066" s="13"/>
      <c r="R2066" s="14"/>
    </row>
    <row r="2067" spans="1:18" ht="15.75" customHeight="1" x14ac:dyDescent="0.25">
      <c r="A2067" s="1"/>
      <c r="B2067" s="7" t="s">
        <v>27</v>
      </c>
      <c r="C2067" s="7">
        <v>1128299</v>
      </c>
      <c r="D2067" s="8">
        <v>44431</v>
      </c>
      <c r="E2067" s="7" t="s">
        <v>28</v>
      </c>
      <c r="F2067" s="7" t="s">
        <v>80</v>
      </c>
      <c r="G2067" s="7" t="s">
        <v>81</v>
      </c>
      <c r="H2067" s="7" t="s">
        <v>20</v>
      </c>
      <c r="I2067" s="9">
        <v>0.55000000000000004</v>
      </c>
      <c r="J2067" s="10">
        <v>4000</v>
      </c>
      <c r="K2067" s="11">
        <f t="shared" si="64"/>
        <v>2200</v>
      </c>
      <c r="L2067" s="11">
        <f t="shared" si="65"/>
        <v>770</v>
      </c>
      <c r="M2067" s="12">
        <v>0.35</v>
      </c>
      <c r="O2067" s="17"/>
      <c r="P2067" s="15"/>
      <c r="Q2067" s="13"/>
      <c r="R2067" s="14"/>
    </row>
    <row r="2068" spans="1:18" ht="15.75" customHeight="1" x14ac:dyDescent="0.25">
      <c r="A2068" s="1"/>
      <c r="B2068" s="7" t="s">
        <v>27</v>
      </c>
      <c r="C2068" s="7">
        <v>1128299</v>
      </c>
      <c r="D2068" s="8">
        <v>44431</v>
      </c>
      <c r="E2068" s="7" t="s">
        <v>28</v>
      </c>
      <c r="F2068" s="7" t="s">
        <v>80</v>
      </c>
      <c r="G2068" s="7" t="s">
        <v>81</v>
      </c>
      <c r="H2068" s="7" t="s">
        <v>21</v>
      </c>
      <c r="I2068" s="9">
        <v>0.65</v>
      </c>
      <c r="J2068" s="10">
        <v>4000</v>
      </c>
      <c r="K2068" s="11">
        <f t="shared" si="64"/>
        <v>2600</v>
      </c>
      <c r="L2068" s="11">
        <f t="shared" si="65"/>
        <v>780</v>
      </c>
      <c r="M2068" s="12">
        <v>0.3</v>
      </c>
      <c r="O2068" s="17"/>
      <c r="P2068" s="15"/>
      <c r="Q2068" s="13"/>
      <c r="R2068" s="14"/>
    </row>
    <row r="2069" spans="1:18" ht="15.75" customHeight="1" x14ac:dyDescent="0.25">
      <c r="A2069" s="1"/>
      <c r="B2069" s="7" t="s">
        <v>27</v>
      </c>
      <c r="C2069" s="7">
        <v>1128299</v>
      </c>
      <c r="D2069" s="8">
        <v>44431</v>
      </c>
      <c r="E2069" s="7" t="s">
        <v>28</v>
      </c>
      <c r="F2069" s="7" t="s">
        <v>80</v>
      </c>
      <c r="G2069" s="7" t="s">
        <v>81</v>
      </c>
      <c r="H2069" s="7" t="s">
        <v>22</v>
      </c>
      <c r="I2069" s="9">
        <v>0.70000000000000007</v>
      </c>
      <c r="J2069" s="10">
        <v>3750</v>
      </c>
      <c r="K2069" s="11">
        <f t="shared" si="64"/>
        <v>2625.0000000000005</v>
      </c>
      <c r="L2069" s="11">
        <f t="shared" si="65"/>
        <v>656.25000000000011</v>
      </c>
      <c r="M2069" s="12">
        <v>0.25</v>
      </c>
      <c r="O2069" s="17"/>
      <c r="P2069" s="15"/>
      <c r="Q2069" s="13"/>
      <c r="R2069" s="14"/>
    </row>
    <row r="2070" spans="1:18" ht="15.75" customHeight="1" x14ac:dyDescent="0.25">
      <c r="A2070" s="1"/>
      <c r="B2070" s="7" t="s">
        <v>27</v>
      </c>
      <c r="C2070" s="7">
        <v>1128299</v>
      </c>
      <c r="D2070" s="8">
        <v>44463</v>
      </c>
      <c r="E2070" s="7" t="s">
        <v>28</v>
      </c>
      <c r="F2070" s="7" t="s">
        <v>80</v>
      </c>
      <c r="G2070" s="7" t="s">
        <v>81</v>
      </c>
      <c r="H2070" s="7" t="s">
        <v>17</v>
      </c>
      <c r="I2070" s="9">
        <v>0.45000000000000007</v>
      </c>
      <c r="J2070" s="10">
        <v>5750</v>
      </c>
      <c r="K2070" s="11">
        <f t="shared" si="64"/>
        <v>2587.5000000000005</v>
      </c>
      <c r="L2070" s="11">
        <f t="shared" si="65"/>
        <v>905.62500000000011</v>
      </c>
      <c r="M2070" s="12">
        <v>0.35</v>
      </c>
      <c r="O2070" s="17"/>
      <c r="P2070" s="15"/>
      <c r="Q2070" s="13"/>
      <c r="R2070" s="14"/>
    </row>
    <row r="2071" spans="1:18" ht="15.75" customHeight="1" x14ac:dyDescent="0.25">
      <c r="A2071" s="1"/>
      <c r="B2071" s="7" t="s">
        <v>27</v>
      </c>
      <c r="C2071" s="7">
        <v>1128299</v>
      </c>
      <c r="D2071" s="8">
        <v>44463</v>
      </c>
      <c r="E2071" s="7" t="s">
        <v>28</v>
      </c>
      <c r="F2071" s="7" t="s">
        <v>80</v>
      </c>
      <c r="G2071" s="7" t="s">
        <v>81</v>
      </c>
      <c r="H2071" s="7" t="s">
        <v>18</v>
      </c>
      <c r="I2071" s="9">
        <v>0.50000000000000011</v>
      </c>
      <c r="J2071" s="10">
        <v>5750</v>
      </c>
      <c r="K2071" s="11">
        <f t="shared" si="64"/>
        <v>2875.0000000000005</v>
      </c>
      <c r="L2071" s="11">
        <f t="shared" si="65"/>
        <v>1150.0000000000002</v>
      </c>
      <c r="M2071" s="12">
        <v>0.4</v>
      </c>
      <c r="O2071" s="17"/>
      <c r="P2071" s="15"/>
      <c r="Q2071" s="13"/>
      <c r="R2071" s="14"/>
    </row>
    <row r="2072" spans="1:18" ht="15.75" customHeight="1" x14ac:dyDescent="0.25">
      <c r="A2072" s="1"/>
      <c r="B2072" s="7" t="s">
        <v>27</v>
      </c>
      <c r="C2072" s="7">
        <v>1128299</v>
      </c>
      <c r="D2072" s="8">
        <v>44463</v>
      </c>
      <c r="E2072" s="7" t="s">
        <v>28</v>
      </c>
      <c r="F2072" s="7" t="s">
        <v>80</v>
      </c>
      <c r="G2072" s="7" t="s">
        <v>81</v>
      </c>
      <c r="H2072" s="7" t="s">
        <v>19</v>
      </c>
      <c r="I2072" s="9">
        <v>0.45000000000000007</v>
      </c>
      <c r="J2072" s="10">
        <v>4250</v>
      </c>
      <c r="K2072" s="11">
        <f t="shared" si="64"/>
        <v>1912.5000000000002</v>
      </c>
      <c r="L2072" s="11">
        <f t="shared" si="65"/>
        <v>669.375</v>
      </c>
      <c r="M2072" s="12">
        <v>0.35</v>
      </c>
      <c r="O2072" s="17"/>
      <c r="P2072" s="15"/>
      <c r="Q2072" s="13"/>
      <c r="R2072" s="14"/>
    </row>
    <row r="2073" spans="1:18" ht="15.75" customHeight="1" x14ac:dyDescent="0.25">
      <c r="A2073" s="1"/>
      <c r="B2073" s="7" t="s">
        <v>27</v>
      </c>
      <c r="C2073" s="7">
        <v>1128299</v>
      </c>
      <c r="D2073" s="8">
        <v>44463</v>
      </c>
      <c r="E2073" s="7" t="s">
        <v>28</v>
      </c>
      <c r="F2073" s="7" t="s">
        <v>80</v>
      </c>
      <c r="G2073" s="7" t="s">
        <v>81</v>
      </c>
      <c r="H2073" s="7" t="s">
        <v>20</v>
      </c>
      <c r="I2073" s="9">
        <v>0.45000000000000007</v>
      </c>
      <c r="J2073" s="10">
        <v>3750</v>
      </c>
      <c r="K2073" s="11">
        <f t="shared" si="64"/>
        <v>1687.5000000000002</v>
      </c>
      <c r="L2073" s="11">
        <f t="shared" si="65"/>
        <v>590.625</v>
      </c>
      <c r="M2073" s="12">
        <v>0.35</v>
      </c>
      <c r="O2073" s="17"/>
      <c r="P2073" s="15"/>
      <c r="Q2073" s="13"/>
      <c r="R2073" s="14"/>
    </row>
    <row r="2074" spans="1:18" ht="15.75" customHeight="1" x14ac:dyDescent="0.25">
      <c r="A2074" s="1"/>
      <c r="B2074" s="7" t="s">
        <v>27</v>
      </c>
      <c r="C2074" s="7">
        <v>1128299</v>
      </c>
      <c r="D2074" s="8">
        <v>44463</v>
      </c>
      <c r="E2074" s="7" t="s">
        <v>28</v>
      </c>
      <c r="F2074" s="7" t="s">
        <v>80</v>
      </c>
      <c r="G2074" s="7" t="s">
        <v>81</v>
      </c>
      <c r="H2074" s="7" t="s">
        <v>21</v>
      </c>
      <c r="I2074" s="9">
        <v>0.55000000000000004</v>
      </c>
      <c r="J2074" s="10">
        <v>3750</v>
      </c>
      <c r="K2074" s="11">
        <f t="shared" si="64"/>
        <v>2062.5</v>
      </c>
      <c r="L2074" s="11">
        <f t="shared" si="65"/>
        <v>618.75</v>
      </c>
      <c r="M2074" s="12">
        <v>0.3</v>
      </c>
      <c r="O2074" s="17"/>
      <c r="P2074" s="15"/>
      <c r="Q2074" s="13"/>
      <c r="R2074" s="14"/>
    </row>
    <row r="2075" spans="1:18" ht="15.75" customHeight="1" x14ac:dyDescent="0.25">
      <c r="A2075" s="1"/>
      <c r="B2075" s="7" t="s">
        <v>27</v>
      </c>
      <c r="C2075" s="7">
        <v>1128299</v>
      </c>
      <c r="D2075" s="8">
        <v>44463</v>
      </c>
      <c r="E2075" s="7" t="s">
        <v>28</v>
      </c>
      <c r="F2075" s="7" t="s">
        <v>80</v>
      </c>
      <c r="G2075" s="7" t="s">
        <v>81</v>
      </c>
      <c r="H2075" s="7" t="s">
        <v>22</v>
      </c>
      <c r="I2075" s="9">
        <v>0.60000000000000009</v>
      </c>
      <c r="J2075" s="10">
        <v>4250</v>
      </c>
      <c r="K2075" s="11">
        <f t="shared" si="64"/>
        <v>2550.0000000000005</v>
      </c>
      <c r="L2075" s="11">
        <f t="shared" si="65"/>
        <v>637.50000000000011</v>
      </c>
      <c r="M2075" s="12">
        <v>0.25</v>
      </c>
      <c r="O2075" s="17"/>
      <c r="P2075" s="15"/>
      <c r="Q2075" s="13"/>
      <c r="R2075" s="14"/>
    </row>
    <row r="2076" spans="1:18" ht="15.75" customHeight="1" x14ac:dyDescent="0.25">
      <c r="A2076" s="1"/>
      <c r="B2076" s="7" t="s">
        <v>27</v>
      </c>
      <c r="C2076" s="7">
        <v>1128299</v>
      </c>
      <c r="D2076" s="8">
        <v>44492</v>
      </c>
      <c r="E2076" s="7" t="s">
        <v>28</v>
      </c>
      <c r="F2076" s="7" t="s">
        <v>80</v>
      </c>
      <c r="G2076" s="7" t="s">
        <v>81</v>
      </c>
      <c r="H2076" s="7" t="s">
        <v>17</v>
      </c>
      <c r="I2076" s="9">
        <v>0.45000000000000007</v>
      </c>
      <c r="J2076" s="10">
        <v>5000</v>
      </c>
      <c r="K2076" s="11">
        <f t="shared" si="64"/>
        <v>2250.0000000000005</v>
      </c>
      <c r="L2076" s="11">
        <f t="shared" si="65"/>
        <v>787.50000000000011</v>
      </c>
      <c r="M2076" s="12">
        <v>0.35</v>
      </c>
      <c r="O2076" s="17"/>
      <c r="P2076" s="15"/>
      <c r="Q2076" s="13"/>
      <c r="R2076" s="14"/>
    </row>
    <row r="2077" spans="1:18" ht="15.75" customHeight="1" x14ac:dyDescent="0.25">
      <c r="A2077" s="1"/>
      <c r="B2077" s="7" t="s">
        <v>27</v>
      </c>
      <c r="C2077" s="7">
        <v>1128299</v>
      </c>
      <c r="D2077" s="8">
        <v>44492</v>
      </c>
      <c r="E2077" s="7" t="s">
        <v>28</v>
      </c>
      <c r="F2077" s="7" t="s">
        <v>80</v>
      </c>
      <c r="G2077" s="7" t="s">
        <v>81</v>
      </c>
      <c r="H2077" s="7" t="s">
        <v>18</v>
      </c>
      <c r="I2077" s="9">
        <v>0.50000000000000011</v>
      </c>
      <c r="J2077" s="10">
        <v>5000</v>
      </c>
      <c r="K2077" s="11">
        <f t="shared" si="64"/>
        <v>2500.0000000000005</v>
      </c>
      <c r="L2077" s="11">
        <f t="shared" si="65"/>
        <v>1000.0000000000002</v>
      </c>
      <c r="M2077" s="12">
        <v>0.4</v>
      </c>
      <c r="O2077" s="17"/>
      <c r="P2077" s="15"/>
      <c r="Q2077" s="13"/>
      <c r="R2077" s="14"/>
    </row>
    <row r="2078" spans="1:18" ht="15.75" customHeight="1" x14ac:dyDescent="0.25">
      <c r="A2078" s="1"/>
      <c r="B2078" s="7" t="s">
        <v>27</v>
      </c>
      <c r="C2078" s="7">
        <v>1128299</v>
      </c>
      <c r="D2078" s="8">
        <v>44492</v>
      </c>
      <c r="E2078" s="7" t="s">
        <v>28</v>
      </c>
      <c r="F2078" s="7" t="s">
        <v>80</v>
      </c>
      <c r="G2078" s="7" t="s">
        <v>81</v>
      </c>
      <c r="H2078" s="7" t="s">
        <v>19</v>
      </c>
      <c r="I2078" s="9">
        <v>0.45000000000000007</v>
      </c>
      <c r="J2078" s="10">
        <v>3250</v>
      </c>
      <c r="K2078" s="11">
        <f t="shared" si="64"/>
        <v>1462.5000000000002</v>
      </c>
      <c r="L2078" s="11">
        <f t="shared" si="65"/>
        <v>511.87500000000006</v>
      </c>
      <c r="M2078" s="12">
        <v>0.35</v>
      </c>
      <c r="O2078" s="17"/>
      <c r="P2078" s="15"/>
      <c r="Q2078" s="13"/>
      <c r="R2078" s="14"/>
    </row>
    <row r="2079" spans="1:18" ht="15.75" customHeight="1" x14ac:dyDescent="0.25">
      <c r="A2079" s="1"/>
      <c r="B2079" s="7" t="s">
        <v>27</v>
      </c>
      <c r="C2079" s="7">
        <v>1128299</v>
      </c>
      <c r="D2079" s="8">
        <v>44492</v>
      </c>
      <c r="E2079" s="7" t="s">
        <v>28</v>
      </c>
      <c r="F2079" s="7" t="s">
        <v>80</v>
      </c>
      <c r="G2079" s="7" t="s">
        <v>81</v>
      </c>
      <c r="H2079" s="7" t="s">
        <v>20</v>
      </c>
      <c r="I2079" s="9">
        <v>0.45000000000000007</v>
      </c>
      <c r="J2079" s="10">
        <v>3000</v>
      </c>
      <c r="K2079" s="11">
        <f t="shared" si="64"/>
        <v>1350.0000000000002</v>
      </c>
      <c r="L2079" s="11">
        <f t="shared" si="65"/>
        <v>472.50000000000006</v>
      </c>
      <c r="M2079" s="12">
        <v>0.35</v>
      </c>
      <c r="O2079" s="17"/>
      <c r="P2079" s="15"/>
      <c r="Q2079" s="13"/>
      <c r="R2079" s="14"/>
    </row>
    <row r="2080" spans="1:18" ht="15.75" customHeight="1" x14ac:dyDescent="0.25">
      <c r="A2080" s="1"/>
      <c r="B2080" s="7" t="s">
        <v>27</v>
      </c>
      <c r="C2080" s="7">
        <v>1128299</v>
      </c>
      <c r="D2080" s="8">
        <v>44492</v>
      </c>
      <c r="E2080" s="7" t="s">
        <v>28</v>
      </c>
      <c r="F2080" s="7" t="s">
        <v>80</v>
      </c>
      <c r="G2080" s="7" t="s">
        <v>81</v>
      </c>
      <c r="H2080" s="7" t="s">
        <v>21</v>
      </c>
      <c r="I2080" s="9">
        <v>0.55000000000000004</v>
      </c>
      <c r="J2080" s="10">
        <v>2750</v>
      </c>
      <c r="K2080" s="11">
        <f t="shared" si="64"/>
        <v>1512.5000000000002</v>
      </c>
      <c r="L2080" s="11">
        <f t="shared" si="65"/>
        <v>453.75000000000006</v>
      </c>
      <c r="M2080" s="12">
        <v>0.3</v>
      </c>
      <c r="O2080" s="17"/>
      <c r="P2080" s="15"/>
      <c r="Q2080" s="13"/>
      <c r="R2080" s="14"/>
    </row>
    <row r="2081" spans="1:18" ht="15.75" customHeight="1" x14ac:dyDescent="0.25">
      <c r="A2081" s="1"/>
      <c r="B2081" s="7" t="s">
        <v>27</v>
      </c>
      <c r="C2081" s="7">
        <v>1128299</v>
      </c>
      <c r="D2081" s="8">
        <v>44492</v>
      </c>
      <c r="E2081" s="7" t="s">
        <v>28</v>
      </c>
      <c r="F2081" s="7" t="s">
        <v>80</v>
      </c>
      <c r="G2081" s="7" t="s">
        <v>81</v>
      </c>
      <c r="H2081" s="7" t="s">
        <v>22</v>
      </c>
      <c r="I2081" s="9">
        <v>0.60000000000000009</v>
      </c>
      <c r="J2081" s="10">
        <v>3250</v>
      </c>
      <c r="K2081" s="11">
        <f t="shared" si="64"/>
        <v>1950.0000000000002</v>
      </c>
      <c r="L2081" s="11">
        <f t="shared" si="65"/>
        <v>487.50000000000006</v>
      </c>
      <c r="M2081" s="12">
        <v>0.25</v>
      </c>
      <c r="O2081" s="17"/>
      <c r="P2081" s="15"/>
      <c r="Q2081" s="13"/>
      <c r="R2081" s="14"/>
    </row>
    <row r="2082" spans="1:18" ht="15.75" customHeight="1" x14ac:dyDescent="0.25">
      <c r="A2082" s="1"/>
      <c r="B2082" s="7" t="s">
        <v>27</v>
      </c>
      <c r="C2082" s="7">
        <v>1128299</v>
      </c>
      <c r="D2082" s="8">
        <v>44523</v>
      </c>
      <c r="E2082" s="7" t="s">
        <v>28</v>
      </c>
      <c r="F2082" s="7" t="s">
        <v>80</v>
      </c>
      <c r="G2082" s="7" t="s">
        <v>81</v>
      </c>
      <c r="H2082" s="7" t="s">
        <v>17</v>
      </c>
      <c r="I2082" s="9">
        <v>0.45000000000000007</v>
      </c>
      <c r="J2082" s="10">
        <v>5000</v>
      </c>
      <c r="K2082" s="11">
        <f t="shared" si="64"/>
        <v>2250.0000000000005</v>
      </c>
      <c r="L2082" s="11">
        <f t="shared" si="65"/>
        <v>787.50000000000011</v>
      </c>
      <c r="M2082" s="12">
        <v>0.35</v>
      </c>
      <c r="O2082" s="17"/>
      <c r="P2082" s="15"/>
      <c r="Q2082" s="13"/>
      <c r="R2082" s="14"/>
    </row>
    <row r="2083" spans="1:18" ht="15.75" customHeight="1" x14ac:dyDescent="0.25">
      <c r="A2083" s="1"/>
      <c r="B2083" s="7" t="s">
        <v>27</v>
      </c>
      <c r="C2083" s="7">
        <v>1128299</v>
      </c>
      <c r="D2083" s="8">
        <v>44523</v>
      </c>
      <c r="E2083" s="7" t="s">
        <v>28</v>
      </c>
      <c r="F2083" s="7" t="s">
        <v>80</v>
      </c>
      <c r="G2083" s="7" t="s">
        <v>81</v>
      </c>
      <c r="H2083" s="7" t="s">
        <v>18</v>
      </c>
      <c r="I2083" s="9">
        <v>0.50000000000000011</v>
      </c>
      <c r="J2083" s="10">
        <v>5250</v>
      </c>
      <c r="K2083" s="11">
        <f t="shared" si="64"/>
        <v>2625.0000000000005</v>
      </c>
      <c r="L2083" s="11">
        <f t="shared" si="65"/>
        <v>1050.0000000000002</v>
      </c>
      <c r="M2083" s="12">
        <v>0.4</v>
      </c>
      <c r="O2083" s="17"/>
      <c r="P2083" s="15"/>
      <c r="Q2083" s="13"/>
      <c r="R2083" s="14"/>
    </row>
    <row r="2084" spans="1:18" ht="15.75" customHeight="1" x14ac:dyDescent="0.25">
      <c r="A2084" s="1"/>
      <c r="B2084" s="7" t="s">
        <v>27</v>
      </c>
      <c r="C2084" s="7">
        <v>1128299</v>
      </c>
      <c r="D2084" s="8">
        <v>44523</v>
      </c>
      <c r="E2084" s="7" t="s">
        <v>28</v>
      </c>
      <c r="F2084" s="7" t="s">
        <v>80</v>
      </c>
      <c r="G2084" s="7" t="s">
        <v>81</v>
      </c>
      <c r="H2084" s="7" t="s">
        <v>19</v>
      </c>
      <c r="I2084" s="9">
        <v>0.45000000000000007</v>
      </c>
      <c r="J2084" s="10">
        <v>3750</v>
      </c>
      <c r="K2084" s="11">
        <f t="shared" si="64"/>
        <v>1687.5000000000002</v>
      </c>
      <c r="L2084" s="11">
        <f t="shared" si="65"/>
        <v>590.625</v>
      </c>
      <c r="M2084" s="12">
        <v>0.35</v>
      </c>
      <c r="O2084" s="17"/>
      <c r="P2084" s="15"/>
      <c r="Q2084" s="13"/>
      <c r="R2084" s="14"/>
    </row>
    <row r="2085" spans="1:18" ht="15.75" customHeight="1" x14ac:dyDescent="0.25">
      <c r="A2085" s="1"/>
      <c r="B2085" s="7" t="s">
        <v>27</v>
      </c>
      <c r="C2085" s="7">
        <v>1128299</v>
      </c>
      <c r="D2085" s="8">
        <v>44523</v>
      </c>
      <c r="E2085" s="7" t="s">
        <v>28</v>
      </c>
      <c r="F2085" s="7" t="s">
        <v>80</v>
      </c>
      <c r="G2085" s="7" t="s">
        <v>81</v>
      </c>
      <c r="H2085" s="7" t="s">
        <v>20</v>
      </c>
      <c r="I2085" s="9">
        <v>0.45000000000000007</v>
      </c>
      <c r="J2085" s="10">
        <v>3500</v>
      </c>
      <c r="K2085" s="11">
        <f t="shared" si="64"/>
        <v>1575.0000000000002</v>
      </c>
      <c r="L2085" s="11">
        <f t="shared" si="65"/>
        <v>551.25</v>
      </c>
      <c r="M2085" s="12">
        <v>0.35</v>
      </c>
      <c r="O2085" s="17"/>
      <c r="P2085" s="15"/>
      <c r="Q2085" s="13"/>
      <c r="R2085" s="14"/>
    </row>
    <row r="2086" spans="1:18" ht="15.75" customHeight="1" x14ac:dyDescent="0.25">
      <c r="A2086" s="1"/>
      <c r="B2086" s="7" t="s">
        <v>27</v>
      </c>
      <c r="C2086" s="7">
        <v>1128299</v>
      </c>
      <c r="D2086" s="8">
        <v>44523</v>
      </c>
      <c r="E2086" s="7" t="s">
        <v>28</v>
      </c>
      <c r="F2086" s="7" t="s">
        <v>80</v>
      </c>
      <c r="G2086" s="7" t="s">
        <v>81</v>
      </c>
      <c r="H2086" s="7" t="s">
        <v>21</v>
      </c>
      <c r="I2086" s="9">
        <v>0.55000000000000004</v>
      </c>
      <c r="J2086" s="10">
        <v>3000</v>
      </c>
      <c r="K2086" s="11">
        <f t="shared" si="64"/>
        <v>1650.0000000000002</v>
      </c>
      <c r="L2086" s="11">
        <f t="shared" si="65"/>
        <v>495.00000000000006</v>
      </c>
      <c r="M2086" s="12">
        <v>0.3</v>
      </c>
      <c r="O2086" s="17"/>
      <c r="P2086" s="15"/>
      <c r="Q2086" s="13"/>
      <c r="R2086" s="14"/>
    </row>
    <row r="2087" spans="1:18" ht="15.75" customHeight="1" x14ac:dyDescent="0.25">
      <c r="A2087" s="1"/>
      <c r="B2087" s="7" t="s">
        <v>27</v>
      </c>
      <c r="C2087" s="7">
        <v>1128299</v>
      </c>
      <c r="D2087" s="8">
        <v>44523</v>
      </c>
      <c r="E2087" s="7" t="s">
        <v>28</v>
      </c>
      <c r="F2087" s="7" t="s">
        <v>80</v>
      </c>
      <c r="G2087" s="7" t="s">
        <v>81</v>
      </c>
      <c r="H2087" s="7" t="s">
        <v>22</v>
      </c>
      <c r="I2087" s="9">
        <v>0.60000000000000009</v>
      </c>
      <c r="J2087" s="10">
        <v>4250</v>
      </c>
      <c r="K2087" s="11">
        <f t="shared" si="64"/>
        <v>2550.0000000000005</v>
      </c>
      <c r="L2087" s="11">
        <f t="shared" si="65"/>
        <v>637.50000000000011</v>
      </c>
      <c r="M2087" s="12">
        <v>0.25</v>
      </c>
      <c r="O2087" s="17"/>
      <c r="P2087" s="15"/>
      <c r="Q2087" s="13"/>
      <c r="R2087" s="14"/>
    </row>
    <row r="2088" spans="1:18" ht="15.75" customHeight="1" x14ac:dyDescent="0.25">
      <c r="A2088" s="1"/>
      <c r="B2088" s="7" t="s">
        <v>27</v>
      </c>
      <c r="C2088" s="7">
        <v>1128299</v>
      </c>
      <c r="D2088" s="8">
        <v>44552</v>
      </c>
      <c r="E2088" s="7" t="s">
        <v>28</v>
      </c>
      <c r="F2088" s="7" t="s">
        <v>80</v>
      </c>
      <c r="G2088" s="7" t="s">
        <v>81</v>
      </c>
      <c r="H2088" s="7" t="s">
        <v>17</v>
      </c>
      <c r="I2088" s="9">
        <v>0.45000000000000007</v>
      </c>
      <c r="J2088" s="10">
        <v>6250</v>
      </c>
      <c r="K2088" s="11">
        <f t="shared" si="64"/>
        <v>2812.5000000000005</v>
      </c>
      <c r="L2088" s="11">
        <f t="shared" si="65"/>
        <v>984.37500000000011</v>
      </c>
      <c r="M2088" s="12">
        <v>0.35</v>
      </c>
      <c r="O2088" s="17"/>
      <c r="P2088" s="15"/>
      <c r="Q2088" s="13"/>
      <c r="R2088" s="14"/>
    </row>
    <row r="2089" spans="1:18" ht="15.75" customHeight="1" x14ac:dyDescent="0.25">
      <c r="A2089" s="1"/>
      <c r="B2089" s="7" t="s">
        <v>27</v>
      </c>
      <c r="C2089" s="7">
        <v>1128299</v>
      </c>
      <c r="D2089" s="8">
        <v>44552</v>
      </c>
      <c r="E2089" s="7" t="s">
        <v>28</v>
      </c>
      <c r="F2089" s="7" t="s">
        <v>80</v>
      </c>
      <c r="G2089" s="7" t="s">
        <v>81</v>
      </c>
      <c r="H2089" s="7" t="s">
        <v>18</v>
      </c>
      <c r="I2089" s="9">
        <v>0.50000000000000011</v>
      </c>
      <c r="J2089" s="10">
        <v>6250</v>
      </c>
      <c r="K2089" s="11">
        <f t="shared" si="64"/>
        <v>3125.0000000000009</v>
      </c>
      <c r="L2089" s="11">
        <f t="shared" si="65"/>
        <v>1250.0000000000005</v>
      </c>
      <c r="M2089" s="12">
        <v>0.4</v>
      </c>
      <c r="O2089" s="17"/>
      <c r="P2089" s="15"/>
      <c r="Q2089" s="13"/>
      <c r="R2089" s="14"/>
    </row>
    <row r="2090" spans="1:18" ht="15.75" customHeight="1" x14ac:dyDescent="0.25">
      <c r="A2090" s="1"/>
      <c r="B2090" s="7" t="s">
        <v>27</v>
      </c>
      <c r="C2090" s="7">
        <v>1128299</v>
      </c>
      <c r="D2090" s="8">
        <v>44552</v>
      </c>
      <c r="E2090" s="7" t="s">
        <v>28</v>
      </c>
      <c r="F2090" s="7" t="s">
        <v>80</v>
      </c>
      <c r="G2090" s="7" t="s">
        <v>81</v>
      </c>
      <c r="H2090" s="7" t="s">
        <v>19</v>
      </c>
      <c r="I2090" s="9">
        <v>0.45000000000000007</v>
      </c>
      <c r="J2090" s="10">
        <v>4250</v>
      </c>
      <c r="K2090" s="11">
        <f t="shared" si="64"/>
        <v>1912.5000000000002</v>
      </c>
      <c r="L2090" s="11">
        <f t="shared" si="65"/>
        <v>669.375</v>
      </c>
      <c r="M2090" s="12">
        <v>0.35</v>
      </c>
      <c r="O2090" s="17"/>
      <c r="P2090" s="15"/>
      <c r="Q2090" s="13"/>
      <c r="R2090" s="14"/>
    </row>
    <row r="2091" spans="1:18" ht="15.75" customHeight="1" x14ac:dyDescent="0.25">
      <c r="A2091" s="1"/>
      <c r="B2091" s="7" t="s">
        <v>27</v>
      </c>
      <c r="C2091" s="7">
        <v>1128299</v>
      </c>
      <c r="D2091" s="8">
        <v>44552</v>
      </c>
      <c r="E2091" s="7" t="s">
        <v>28</v>
      </c>
      <c r="F2091" s="7" t="s">
        <v>80</v>
      </c>
      <c r="G2091" s="7" t="s">
        <v>81</v>
      </c>
      <c r="H2091" s="7" t="s">
        <v>20</v>
      </c>
      <c r="I2091" s="9">
        <v>0.45000000000000007</v>
      </c>
      <c r="J2091" s="10">
        <v>4250</v>
      </c>
      <c r="K2091" s="11">
        <f t="shared" si="64"/>
        <v>1912.5000000000002</v>
      </c>
      <c r="L2091" s="11">
        <f t="shared" si="65"/>
        <v>669.375</v>
      </c>
      <c r="M2091" s="12">
        <v>0.35</v>
      </c>
      <c r="O2091" s="17"/>
      <c r="P2091" s="15"/>
      <c r="Q2091" s="13"/>
      <c r="R2091" s="14"/>
    </row>
    <row r="2092" spans="1:18" ht="15.75" customHeight="1" x14ac:dyDescent="0.25">
      <c r="A2092" s="1"/>
      <c r="B2092" s="7" t="s">
        <v>27</v>
      </c>
      <c r="C2092" s="7">
        <v>1128299</v>
      </c>
      <c r="D2092" s="8">
        <v>44552</v>
      </c>
      <c r="E2092" s="7" t="s">
        <v>28</v>
      </c>
      <c r="F2092" s="7" t="s">
        <v>80</v>
      </c>
      <c r="G2092" s="7" t="s">
        <v>81</v>
      </c>
      <c r="H2092" s="7" t="s">
        <v>21</v>
      </c>
      <c r="I2092" s="9">
        <v>0.55000000000000004</v>
      </c>
      <c r="J2092" s="10">
        <v>3500</v>
      </c>
      <c r="K2092" s="11">
        <f t="shared" si="64"/>
        <v>1925.0000000000002</v>
      </c>
      <c r="L2092" s="11">
        <f t="shared" si="65"/>
        <v>577.5</v>
      </c>
      <c r="M2092" s="12">
        <v>0.3</v>
      </c>
      <c r="O2092" s="17"/>
      <c r="P2092" s="15"/>
      <c r="Q2092" s="13"/>
      <c r="R2092" s="14"/>
    </row>
    <row r="2093" spans="1:18" ht="15.75" customHeight="1" x14ac:dyDescent="0.25">
      <c r="A2093" s="1"/>
      <c r="B2093" s="7" t="s">
        <v>27</v>
      </c>
      <c r="C2093" s="7">
        <v>1128299</v>
      </c>
      <c r="D2093" s="8">
        <v>44552</v>
      </c>
      <c r="E2093" s="7" t="s">
        <v>28</v>
      </c>
      <c r="F2093" s="7" t="s">
        <v>80</v>
      </c>
      <c r="G2093" s="7" t="s">
        <v>81</v>
      </c>
      <c r="H2093" s="7" t="s">
        <v>22</v>
      </c>
      <c r="I2093" s="9">
        <v>0.60000000000000009</v>
      </c>
      <c r="J2093" s="10">
        <v>4500</v>
      </c>
      <c r="K2093" s="11">
        <f t="shared" si="64"/>
        <v>2700.0000000000005</v>
      </c>
      <c r="L2093" s="11">
        <f t="shared" si="65"/>
        <v>675.00000000000011</v>
      </c>
      <c r="M2093" s="12">
        <v>0.25</v>
      </c>
      <c r="O2093" s="17"/>
      <c r="P2093" s="15"/>
      <c r="Q2093" s="13"/>
      <c r="R2093" s="14"/>
    </row>
    <row r="2094" spans="1:18" ht="15.75" customHeight="1" x14ac:dyDescent="0.25">
      <c r="A2094" s="1" t="s">
        <v>39</v>
      </c>
      <c r="B2094" s="7" t="s">
        <v>27</v>
      </c>
      <c r="C2094" s="7">
        <v>1128299</v>
      </c>
      <c r="D2094" s="8">
        <v>44222</v>
      </c>
      <c r="E2094" s="7" t="s">
        <v>28</v>
      </c>
      <c r="F2094" s="7" t="s">
        <v>82</v>
      </c>
      <c r="G2094" s="7" t="s">
        <v>83</v>
      </c>
      <c r="H2094" s="7" t="s">
        <v>17</v>
      </c>
      <c r="I2094" s="9">
        <v>0.34999999999999992</v>
      </c>
      <c r="J2094" s="10">
        <v>4750</v>
      </c>
      <c r="K2094" s="11">
        <f t="shared" si="64"/>
        <v>1662.4999999999995</v>
      </c>
      <c r="L2094" s="11">
        <f t="shared" si="65"/>
        <v>581.87499999999977</v>
      </c>
      <c r="M2094" s="12">
        <v>0.35</v>
      </c>
      <c r="O2094" s="17"/>
      <c r="P2094" s="15"/>
      <c r="Q2094" s="13"/>
      <c r="R2094" s="14"/>
    </row>
    <row r="2095" spans="1:18" ht="15.75" customHeight="1" x14ac:dyDescent="0.25">
      <c r="A2095" s="1"/>
      <c r="B2095" s="7" t="s">
        <v>27</v>
      </c>
      <c r="C2095" s="7">
        <v>1128299</v>
      </c>
      <c r="D2095" s="8">
        <v>44222</v>
      </c>
      <c r="E2095" s="7" t="s">
        <v>28</v>
      </c>
      <c r="F2095" s="7" t="s">
        <v>82</v>
      </c>
      <c r="G2095" s="7" t="s">
        <v>83</v>
      </c>
      <c r="H2095" s="7" t="s">
        <v>18</v>
      </c>
      <c r="I2095" s="9">
        <v>0.45</v>
      </c>
      <c r="J2095" s="10">
        <v>4750</v>
      </c>
      <c r="K2095" s="11">
        <f t="shared" si="64"/>
        <v>2137.5</v>
      </c>
      <c r="L2095" s="11">
        <f t="shared" si="65"/>
        <v>855</v>
      </c>
      <c r="M2095" s="12">
        <v>0.4</v>
      </c>
      <c r="O2095" s="17"/>
      <c r="P2095" s="15"/>
      <c r="Q2095" s="13"/>
      <c r="R2095" s="14"/>
    </row>
    <row r="2096" spans="1:18" ht="15.75" customHeight="1" x14ac:dyDescent="0.25">
      <c r="A2096" s="1"/>
      <c r="B2096" s="7" t="s">
        <v>27</v>
      </c>
      <c r="C2096" s="7">
        <v>1128299</v>
      </c>
      <c r="D2096" s="8">
        <v>44222</v>
      </c>
      <c r="E2096" s="7" t="s">
        <v>28</v>
      </c>
      <c r="F2096" s="7" t="s">
        <v>82</v>
      </c>
      <c r="G2096" s="7" t="s">
        <v>83</v>
      </c>
      <c r="H2096" s="7" t="s">
        <v>19</v>
      </c>
      <c r="I2096" s="9">
        <v>0.45</v>
      </c>
      <c r="J2096" s="10">
        <v>4750</v>
      </c>
      <c r="K2096" s="11">
        <f t="shared" si="64"/>
        <v>2137.5</v>
      </c>
      <c r="L2096" s="11">
        <f t="shared" si="65"/>
        <v>748.125</v>
      </c>
      <c r="M2096" s="12">
        <v>0.35</v>
      </c>
      <c r="O2096" s="17"/>
      <c r="P2096" s="15"/>
      <c r="Q2096" s="13"/>
      <c r="R2096" s="14"/>
    </row>
    <row r="2097" spans="1:18" ht="15.75" customHeight="1" x14ac:dyDescent="0.25">
      <c r="A2097" s="1"/>
      <c r="B2097" s="7" t="s">
        <v>27</v>
      </c>
      <c r="C2097" s="7">
        <v>1128299</v>
      </c>
      <c r="D2097" s="8">
        <v>44222</v>
      </c>
      <c r="E2097" s="7" t="s">
        <v>28</v>
      </c>
      <c r="F2097" s="7" t="s">
        <v>82</v>
      </c>
      <c r="G2097" s="7" t="s">
        <v>83</v>
      </c>
      <c r="H2097" s="7" t="s">
        <v>20</v>
      </c>
      <c r="I2097" s="9">
        <v>0.45</v>
      </c>
      <c r="J2097" s="10">
        <v>3250</v>
      </c>
      <c r="K2097" s="11">
        <f t="shared" si="64"/>
        <v>1462.5</v>
      </c>
      <c r="L2097" s="11">
        <f t="shared" si="65"/>
        <v>511.87499999999994</v>
      </c>
      <c r="M2097" s="12">
        <v>0.35</v>
      </c>
      <c r="O2097" s="17"/>
      <c r="P2097" s="15"/>
      <c r="Q2097" s="13"/>
      <c r="R2097" s="14"/>
    </row>
    <row r="2098" spans="1:18" ht="15.75" customHeight="1" x14ac:dyDescent="0.25">
      <c r="A2098" s="1"/>
      <c r="B2098" s="7" t="s">
        <v>27</v>
      </c>
      <c r="C2098" s="7">
        <v>1128299</v>
      </c>
      <c r="D2098" s="8">
        <v>44222</v>
      </c>
      <c r="E2098" s="7" t="s">
        <v>28</v>
      </c>
      <c r="F2098" s="7" t="s">
        <v>82</v>
      </c>
      <c r="G2098" s="7" t="s">
        <v>83</v>
      </c>
      <c r="H2098" s="7" t="s">
        <v>21</v>
      </c>
      <c r="I2098" s="9">
        <v>0.50000000000000011</v>
      </c>
      <c r="J2098" s="10">
        <v>2750</v>
      </c>
      <c r="K2098" s="11">
        <f t="shared" si="64"/>
        <v>1375.0000000000002</v>
      </c>
      <c r="L2098" s="11">
        <f t="shared" si="65"/>
        <v>412.50000000000006</v>
      </c>
      <c r="M2098" s="12">
        <v>0.3</v>
      </c>
      <c r="O2098" s="17"/>
      <c r="P2098" s="15"/>
      <c r="Q2098" s="13"/>
      <c r="R2098" s="14"/>
    </row>
    <row r="2099" spans="1:18" ht="15.75" customHeight="1" x14ac:dyDescent="0.25">
      <c r="A2099" s="1"/>
      <c r="B2099" s="7" t="s">
        <v>27</v>
      </c>
      <c r="C2099" s="7">
        <v>1128299</v>
      </c>
      <c r="D2099" s="8">
        <v>44222</v>
      </c>
      <c r="E2099" s="7" t="s">
        <v>28</v>
      </c>
      <c r="F2099" s="7" t="s">
        <v>82</v>
      </c>
      <c r="G2099" s="7" t="s">
        <v>83</v>
      </c>
      <c r="H2099" s="7" t="s">
        <v>22</v>
      </c>
      <c r="I2099" s="9">
        <v>0.45</v>
      </c>
      <c r="J2099" s="10">
        <v>4750</v>
      </c>
      <c r="K2099" s="11">
        <f t="shared" si="64"/>
        <v>2137.5</v>
      </c>
      <c r="L2099" s="11">
        <f t="shared" si="65"/>
        <v>534.375</v>
      </c>
      <c r="M2099" s="12">
        <v>0.25</v>
      </c>
      <c r="O2099" s="17"/>
      <c r="P2099" s="15"/>
      <c r="Q2099" s="13"/>
      <c r="R2099" s="14"/>
    </row>
    <row r="2100" spans="1:18" ht="15.75" customHeight="1" x14ac:dyDescent="0.25">
      <c r="A2100" s="1"/>
      <c r="B2100" s="7" t="s">
        <v>27</v>
      </c>
      <c r="C2100" s="7">
        <v>1128299</v>
      </c>
      <c r="D2100" s="8">
        <v>44253</v>
      </c>
      <c r="E2100" s="7" t="s">
        <v>28</v>
      </c>
      <c r="F2100" s="7" t="s">
        <v>82</v>
      </c>
      <c r="G2100" s="7" t="s">
        <v>83</v>
      </c>
      <c r="H2100" s="7" t="s">
        <v>17</v>
      </c>
      <c r="I2100" s="9">
        <v>0.34999999999999992</v>
      </c>
      <c r="J2100" s="10">
        <v>5250</v>
      </c>
      <c r="K2100" s="11">
        <f t="shared" si="64"/>
        <v>1837.4999999999995</v>
      </c>
      <c r="L2100" s="11">
        <f t="shared" si="65"/>
        <v>643.12499999999977</v>
      </c>
      <c r="M2100" s="12">
        <v>0.35</v>
      </c>
      <c r="O2100" s="17"/>
      <c r="P2100" s="15"/>
      <c r="Q2100" s="13"/>
      <c r="R2100" s="14"/>
    </row>
    <row r="2101" spans="1:18" ht="15.75" customHeight="1" x14ac:dyDescent="0.25">
      <c r="A2101" s="1"/>
      <c r="B2101" s="7" t="s">
        <v>27</v>
      </c>
      <c r="C2101" s="7">
        <v>1128299</v>
      </c>
      <c r="D2101" s="8">
        <v>44253</v>
      </c>
      <c r="E2101" s="7" t="s">
        <v>28</v>
      </c>
      <c r="F2101" s="7" t="s">
        <v>82</v>
      </c>
      <c r="G2101" s="7" t="s">
        <v>83</v>
      </c>
      <c r="H2101" s="7" t="s">
        <v>18</v>
      </c>
      <c r="I2101" s="9">
        <v>0.45</v>
      </c>
      <c r="J2101" s="10">
        <v>4250</v>
      </c>
      <c r="K2101" s="11">
        <f t="shared" si="64"/>
        <v>1912.5</v>
      </c>
      <c r="L2101" s="11">
        <f t="shared" si="65"/>
        <v>765</v>
      </c>
      <c r="M2101" s="12">
        <v>0.4</v>
      </c>
      <c r="O2101" s="17"/>
      <c r="P2101" s="15"/>
      <c r="Q2101" s="13"/>
      <c r="R2101" s="14"/>
    </row>
    <row r="2102" spans="1:18" ht="15.75" customHeight="1" x14ac:dyDescent="0.25">
      <c r="A2102" s="1"/>
      <c r="B2102" s="7" t="s">
        <v>27</v>
      </c>
      <c r="C2102" s="7">
        <v>1128299</v>
      </c>
      <c r="D2102" s="8">
        <v>44253</v>
      </c>
      <c r="E2102" s="7" t="s">
        <v>28</v>
      </c>
      <c r="F2102" s="7" t="s">
        <v>82</v>
      </c>
      <c r="G2102" s="7" t="s">
        <v>83</v>
      </c>
      <c r="H2102" s="7" t="s">
        <v>19</v>
      </c>
      <c r="I2102" s="9">
        <v>0.45</v>
      </c>
      <c r="J2102" s="10">
        <v>4250</v>
      </c>
      <c r="K2102" s="11">
        <f t="shared" si="64"/>
        <v>1912.5</v>
      </c>
      <c r="L2102" s="11">
        <f t="shared" si="65"/>
        <v>669.375</v>
      </c>
      <c r="M2102" s="12">
        <v>0.35</v>
      </c>
      <c r="O2102" s="17"/>
      <c r="P2102" s="15"/>
      <c r="Q2102" s="13"/>
      <c r="R2102" s="14"/>
    </row>
    <row r="2103" spans="1:18" ht="15.75" customHeight="1" x14ac:dyDescent="0.25">
      <c r="A2103" s="1"/>
      <c r="B2103" s="7" t="s">
        <v>27</v>
      </c>
      <c r="C2103" s="7">
        <v>1128299</v>
      </c>
      <c r="D2103" s="8">
        <v>44253</v>
      </c>
      <c r="E2103" s="7" t="s">
        <v>28</v>
      </c>
      <c r="F2103" s="7" t="s">
        <v>82</v>
      </c>
      <c r="G2103" s="7" t="s">
        <v>83</v>
      </c>
      <c r="H2103" s="7" t="s">
        <v>20</v>
      </c>
      <c r="I2103" s="9">
        <v>0.45</v>
      </c>
      <c r="J2103" s="10">
        <v>2750</v>
      </c>
      <c r="K2103" s="11">
        <f t="shared" si="64"/>
        <v>1237.5</v>
      </c>
      <c r="L2103" s="11">
        <f t="shared" si="65"/>
        <v>433.125</v>
      </c>
      <c r="M2103" s="12">
        <v>0.35</v>
      </c>
      <c r="O2103" s="17"/>
      <c r="P2103" s="15"/>
      <c r="Q2103" s="13"/>
      <c r="R2103" s="14"/>
    </row>
    <row r="2104" spans="1:18" ht="15.75" customHeight="1" x14ac:dyDescent="0.25">
      <c r="A2104" s="1"/>
      <c r="B2104" s="7" t="s">
        <v>27</v>
      </c>
      <c r="C2104" s="7">
        <v>1128299</v>
      </c>
      <c r="D2104" s="8">
        <v>44253</v>
      </c>
      <c r="E2104" s="7" t="s">
        <v>28</v>
      </c>
      <c r="F2104" s="7" t="s">
        <v>82</v>
      </c>
      <c r="G2104" s="7" t="s">
        <v>83</v>
      </c>
      <c r="H2104" s="7" t="s">
        <v>21</v>
      </c>
      <c r="I2104" s="9">
        <v>0.50000000000000011</v>
      </c>
      <c r="J2104" s="10">
        <v>2000</v>
      </c>
      <c r="K2104" s="11">
        <f t="shared" si="64"/>
        <v>1000.0000000000002</v>
      </c>
      <c r="L2104" s="11">
        <f t="shared" si="65"/>
        <v>300.00000000000006</v>
      </c>
      <c r="M2104" s="12">
        <v>0.3</v>
      </c>
      <c r="O2104" s="17"/>
      <c r="P2104" s="15"/>
      <c r="Q2104" s="13"/>
      <c r="R2104" s="14"/>
    </row>
    <row r="2105" spans="1:18" ht="15.75" customHeight="1" x14ac:dyDescent="0.25">
      <c r="A2105" s="1"/>
      <c r="B2105" s="7" t="s">
        <v>27</v>
      </c>
      <c r="C2105" s="7">
        <v>1128299</v>
      </c>
      <c r="D2105" s="8">
        <v>44253</v>
      </c>
      <c r="E2105" s="7" t="s">
        <v>28</v>
      </c>
      <c r="F2105" s="7" t="s">
        <v>82</v>
      </c>
      <c r="G2105" s="7" t="s">
        <v>83</v>
      </c>
      <c r="H2105" s="7" t="s">
        <v>22</v>
      </c>
      <c r="I2105" s="9">
        <v>0.45</v>
      </c>
      <c r="J2105" s="10">
        <v>4000</v>
      </c>
      <c r="K2105" s="11">
        <f t="shared" si="64"/>
        <v>1800</v>
      </c>
      <c r="L2105" s="11">
        <f t="shared" si="65"/>
        <v>450</v>
      </c>
      <c r="M2105" s="12">
        <v>0.25</v>
      </c>
      <c r="O2105" s="17"/>
      <c r="P2105" s="15"/>
      <c r="Q2105" s="13"/>
      <c r="R2105" s="14"/>
    </row>
    <row r="2106" spans="1:18" ht="15.75" customHeight="1" x14ac:dyDescent="0.25">
      <c r="A2106" s="1"/>
      <c r="B2106" s="7" t="s">
        <v>27</v>
      </c>
      <c r="C2106" s="7">
        <v>1128299</v>
      </c>
      <c r="D2106" s="8">
        <v>44280</v>
      </c>
      <c r="E2106" s="7" t="s">
        <v>28</v>
      </c>
      <c r="F2106" s="7" t="s">
        <v>82</v>
      </c>
      <c r="G2106" s="7" t="s">
        <v>83</v>
      </c>
      <c r="H2106" s="7" t="s">
        <v>17</v>
      </c>
      <c r="I2106" s="9">
        <v>0.45</v>
      </c>
      <c r="J2106" s="10">
        <v>5500</v>
      </c>
      <c r="K2106" s="11">
        <f t="shared" si="64"/>
        <v>2475</v>
      </c>
      <c r="L2106" s="11">
        <f t="shared" si="65"/>
        <v>866.25</v>
      </c>
      <c r="M2106" s="12">
        <v>0.35</v>
      </c>
      <c r="O2106" s="17"/>
      <c r="P2106" s="15"/>
      <c r="Q2106" s="13"/>
      <c r="R2106" s="14"/>
    </row>
    <row r="2107" spans="1:18" ht="15.75" customHeight="1" x14ac:dyDescent="0.25">
      <c r="A2107" s="1"/>
      <c r="B2107" s="7" t="s">
        <v>27</v>
      </c>
      <c r="C2107" s="7">
        <v>1128299</v>
      </c>
      <c r="D2107" s="8">
        <v>44280</v>
      </c>
      <c r="E2107" s="7" t="s">
        <v>28</v>
      </c>
      <c r="F2107" s="7" t="s">
        <v>82</v>
      </c>
      <c r="G2107" s="7" t="s">
        <v>83</v>
      </c>
      <c r="H2107" s="7" t="s">
        <v>18</v>
      </c>
      <c r="I2107" s="9">
        <v>0.55000000000000004</v>
      </c>
      <c r="J2107" s="10">
        <v>4000</v>
      </c>
      <c r="K2107" s="11">
        <f t="shared" si="64"/>
        <v>2200</v>
      </c>
      <c r="L2107" s="11">
        <f t="shared" si="65"/>
        <v>880</v>
      </c>
      <c r="M2107" s="12">
        <v>0.4</v>
      </c>
      <c r="O2107" s="17"/>
      <c r="P2107" s="15"/>
      <c r="Q2107" s="13"/>
      <c r="R2107" s="14"/>
    </row>
    <row r="2108" spans="1:18" ht="15.75" customHeight="1" x14ac:dyDescent="0.25">
      <c r="A2108" s="1"/>
      <c r="B2108" s="7" t="s">
        <v>27</v>
      </c>
      <c r="C2108" s="7">
        <v>1128299</v>
      </c>
      <c r="D2108" s="8">
        <v>44280</v>
      </c>
      <c r="E2108" s="7" t="s">
        <v>28</v>
      </c>
      <c r="F2108" s="7" t="s">
        <v>82</v>
      </c>
      <c r="G2108" s="7" t="s">
        <v>83</v>
      </c>
      <c r="H2108" s="7" t="s">
        <v>19</v>
      </c>
      <c r="I2108" s="9">
        <v>0.55000000000000004</v>
      </c>
      <c r="J2108" s="10">
        <v>4000</v>
      </c>
      <c r="K2108" s="11">
        <f t="shared" si="64"/>
        <v>2200</v>
      </c>
      <c r="L2108" s="11">
        <f t="shared" si="65"/>
        <v>770</v>
      </c>
      <c r="M2108" s="12">
        <v>0.35</v>
      </c>
      <c r="O2108" s="17"/>
      <c r="P2108" s="15"/>
      <c r="Q2108" s="13"/>
      <c r="R2108" s="14"/>
    </row>
    <row r="2109" spans="1:18" ht="15.75" customHeight="1" x14ac:dyDescent="0.25">
      <c r="A2109" s="1"/>
      <c r="B2109" s="7" t="s">
        <v>27</v>
      </c>
      <c r="C2109" s="7">
        <v>1128299</v>
      </c>
      <c r="D2109" s="8">
        <v>44280</v>
      </c>
      <c r="E2109" s="7" t="s">
        <v>28</v>
      </c>
      <c r="F2109" s="7" t="s">
        <v>82</v>
      </c>
      <c r="G2109" s="7" t="s">
        <v>83</v>
      </c>
      <c r="H2109" s="7" t="s">
        <v>20</v>
      </c>
      <c r="I2109" s="9">
        <v>0.55000000000000004</v>
      </c>
      <c r="J2109" s="10">
        <v>2750</v>
      </c>
      <c r="K2109" s="11">
        <f t="shared" si="64"/>
        <v>1512.5000000000002</v>
      </c>
      <c r="L2109" s="11">
        <f t="shared" si="65"/>
        <v>529.375</v>
      </c>
      <c r="M2109" s="12">
        <v>0.35</v>
      </c>
      <c r="O2109" s="17"/>
      <c r="P2109" s="15"/>
      <c r="Q2109" s="13"/>
      <c r="R2109" s="14"/>
    </row>
    <row r="2110" spans="1:18" ht="15.75" customHeight="1" x14ac:dyDescent="0.25">
      <c r="A2110" s="1"/>
      <c r="B2110" s="7" t="s">
        <v>27</v>
      </c>
      <c r="C2110" s="7">
        <v>1128299</v>
      </c>
      <c r="D2110" s="8">
        <v>44280</v>
      </c>
      <c r="E2110" s="7" t="s">
        <v>28</v>
      </c>
      <c r="F2110" s="7" t="s">
        <v>82</v>
      </c>
      <c r="G2110" s="7" t="s">
        <v>83</v>
      </c>
      <c r="H2110" s="7" t="s">
        <v>21</v>
      </c>
      <c r="I2110" s="9">
        <v>0.60000000000000009</v>
      </c>
      <c r="J2110" s="10">
        <v>1750</v>
      </c>
      <c r="K2110" s="11">
        <f t="shared" si="64"/>
        <v>1050.0000000000002</v>
      </c>
      <c r="L2110" s="11">
        <f t="shared" si="65"/>
        <v>315.00000000000006</v>
      </c>
      <c r="M2110" s="12">
        <v>0.3</v>
      </c>
      <c r="O2110" s="17"/>
      <c r="P2110" s="15"/>
      <c r="Q2110" s="13"/>
      <c r="R2110" s="14"/>
    </row>
    <row r="2111" spans="1:18" ht="15.75" customHeight="1" x14ac:dyDescent="0.25">
      <c r="A2111" s="1"/>
      <c r="B2111" s="7" t="s">
        <v>27</v>
      </c>
      <c r="C2111" s="7">
        <v>1128299</v>
      </c>
      <c r="D2111" s="8">
        <v>44280</v>
      </c>
      <c r="E2111" s="7" t="s">
        <v>28</v>
      </c>
      <c r="F2111" s="7" t="s">
        <v>82</v>
      </c>
      <c r="G2111" s="7" t="s">
        <v>83</v>
      </c>
      <c r="H2111" s="7" t="s">
        <v>22</v>
      </c>
      <c r="I2111" s="9">
        <v>0.55000000000000004</v>
      </c>
      <c r="J2111" s="10">
        <v>3750</v>
      </c>
      <c r="K2111" s="11">
        <f t="shared" si="64"/>
        <v>2062.5</v>
      </c>
      <c r="L2111" s="11">
        <f t="shared" si="65"/>
        <v>515.625</v>
      </c>
      <c r="M2111" s="12">
        <v>0.25</v>
      </c>
      <c r="O2111" s="17"/>
      <c r="P2111" s="15"/>
      <c r="Q2111" s="13"/>
      <c r="R2111" s="14"/>
    </row>
    <row r="2112" spans="1:18" ht="15.75" customHeight="1" x14ac:dyDescent="0.25">
      <c r="A2112" s="1"/>
      <c r="B2112" s="7" t="s">
        <v>27</v>
      </c>
      <c r="C2112" s="7">
        <v>1128299</v>
      </c>
      <c r="D2112" s="8">
        <v>44312</v>
      </c>
      <c r="E2112" s="7" t="s">
        <v>28</v>
      </c>
      <c r="F2112" s="7" t="s">
        <v>82</v>
      </c>
      <c r="G2112" s="7" t="s">
        <v>83</v>
      </c>
      <c r="H2112" s="7" t="s">
        <v>17</v>
      </c>
      <c r="I2112" s="9">
        <v>0.55000000000000004</v>
      </c>
      <c r="J2112" s="10">
        <v>5500</v>
      </c>
      <c r="K2112" s="11">
        <f t="shared" si="64"/>
        <v>3025.0000000000005</v>
      </c>
      <c r="L2112" s="11">
        <f t="shared" si="65"/>
        <v>1058.75</v>
      </c>
      <c r="M2112" s="12">
        <v>0.35</v>
      </c>
      <c r="O2112" s="17"/>
      <c r="P2112" s="15"/>
      <c r="Q2112" s="13"/>
      <c r="R2112" s="14"/>
    </row>
    <row r="2113" spans="1:18" ht="15.75" customHeight="1" x14ac:dyDescent="0.25">
      <c r="A2113" s="1"/>
      <c r="B2113" s="7" t="s">
        <v>27</v>
      </c>
      <c r="C2113" s="7">
        <v>1128299</v>
      </c>
      <c r="D2113" s="8">
        <v>44312</v>
      </c>
      <c r="E2113" s="7" t="s">
        <v>28</v>
      </c>
      <c r="F2113" s="7" t="s">
        <v>82</v>
      </c>
      <c r="G2113" s="7" t="s">
        <v>83</v>
      </c>
      <c r="H2113" s="7" t="s">
        <v>18</v>
      </c>
      <c r="I2113" s="9">
        <v>0.60000000000000009</v>
      </c>
      <c r="J2113" s="10">
        <v>3500</v>
      </c>
      <c r="K2113" s="11">
        <f t="shared" si="64"/>
        <v>2100.0000000000005</v>
      </c>
      <c r="L2113" s="11">
        <f t="shared" si="65"/>
        <v>840.00000000000023</v>
      </c>
      <c r="M2113" s="12">
        <v>0.4</v>
      </c>
      <c r="O2113" s="17"/>
      <c r="P2113" s="15"/>
      <c r="Q2113" s="13"/>
      <c r="R2113" s="14"/>
    </row>
    <row r="2114" spans="1:18" ht="15.75" customHeight="1" x14ac:dyDescent="0.25">
      <c r="A2114" s="1"/>
      <c r="B2114" s="7" t="s">
        <v>27</v>
      </c>
      <c r="C2114" s="7">
        <v>1128299</v>
      </c>
      <c r="D2114" s="8">
        <v>44312</v>
      </c>
      <c r="E2114" s="7" t="s">
        <v>28</v>
      </c>
      <c r="F2114" s="7" t="s">
        <v>82</v>
      </c>
      <c r="G2114" s="7" t="s">
        <v>83</v>
      </c>
      <c r="H2114" s="7" t="s">
        <v>19</v>
      </c>
      <c r="I2114" s="9">
        <v>0.60000000000000009</v>
      </c>
      <c r="J2114" s="10">
        <v>4000</v>
      </c>
      <c r="K2114" s="11">
        <f t="shared" si="64"/>
        <v>2400.0000000000005</v>
      </c>
      <c r="L2114" s="11">
        <f t="shared" si="65"/>
        <v>840.00000000000011</v>
      </c>
      <c r="M2114" s="12">
        <v>0.35</v>
      </c>
      <c r="O2114" s="17"/>
      <c r="P2114" s="15"/>
      <c r="Q2114" s="13"/>
      <c r="R2114" s="14"/>
    </row>
    <row r="2115" spans="1:18" ht="15.75" customHeight="1" x14ac:dyDescent="0.25">
      <c r="A2115" s="1"/>
      <c r="B2115" s="7" t="s">
        <v>27</v>
      </c>
      <c r="C2115" s="7">
        <v>1128299</v>
      </c>
      <c r="D2115" s="8">
        <v>44312</v>
      </c>
      <c r="E2115" s="7" t="s">
        <v>28</v>
      </c>
      <c r="F2115" s="7" t="s">
        <v>82</v>
      </c>
      <c r="G2115" s="7" t="s">
        <v>83</v>
      </c>
      <c r="H2115" s="7" t="s">
        <v>20</v>
      </c>
      <c r="I2115" s="9">
        <v>0.55000000000000004</v>
      </c>
      <c r="J2115" s="10">
        <v>3000</v>
      </c>
      <c r="K2115" s="11">
        <f t="shared" si="64"/>
        <v>1650.0000000000002</v>
      </c>
      <c r="L2115" s="11">
        <f t="shared" si="65"/>
        <v>577.5</v>
      </c>
      <c r="M2115" s="12">
        <v>0.35</v>
      </c>
      <c r="O2115" s="17"/>
      <c r="P2115" s="15"/>
      <c r="Q2115" s="13"/>
      <c r="R2115" s="14"/>
    </row>
    <row r="2116" spans="1:18" ht="15.75" customHeight="1" x14ac:dyDescent="0.25">
      <c r="A2116" s="1"/>
      <c r="B2116" s="7" t="s">
        <v>27</v>
      </c>
      <c r="C2116" s="7">
        <v>1128299</v>
      </c>
      <c r="D2116" s="8">
        <v>44312</v>
      </c>
      <c r="E2116" s="7" t="s">
        <v>28</v>
      </c>
      <c r="F2116" s="7" t="s">
        <v>82</v>
      </c>
      <c r="G2116" s="7" t="s">
        <v>83</v>
      </c>
      <c r="H2116" s="7" t="s">
        <v>21</v>
      </c>
      <c r="I2116" s="9">
        <v>0.60000000000000009</v>
      </c>
      <c r="J2116" s="10">
        <v>2000</v>
      </c>
      <c r="K2116" s="11">
        <f t="shared" si="64"/>
        <v>1200.0000000000002</v>
      </c>
      <c r="L2116" s="11">
        <f t="shared" si="65"/>
        <v>360.00000000000006</v>
      </c>
      <c r="M2116" s="12">
        <v>0.3</v>
      </c>
      <c r="O2116" s="17"/>
      <c r="P2116" s="15"/>
      <c r="Q2116" s="13"/>
      <c r="R2116" s="14"/>
    </row>
    <row r="2117" spans="1:18" ht="15.75" customHeight="1" x14ac:dyDescent="0.25">
      <c r="A2117" s="1"/>
      <c r="B2117" s="7" t="s">
        <v>27</v>
      </c>
      <c r="C2117" s="7">
        <v>1128299</v>
      </c>
      <c r="D2117" s="8">
        <v>44312</v>
      </c>
      <c r="E2117" s="7" t="s">
        <v>28</v>
      </c>
      <c r="F2117" s="7" t="s">
        <v>82</v>
      </c>
      <c r="G2117" s="7" t="s">
        <v>83</v>
      </c>
      <c r="H2117" s="7" t="s">
        <v>22</v>
      </c>
      <c r="I2117" s="9">
        <v>0.75000000000000011</v>
      </c>
      <c r="J2117" s="10">
        <v>3750</v>
      </c>
      <c r="K2117" s="11">
        <f t="shared" si="64"/>
        <v>2812.5000000000005</v>
      </c>
      <c r="L2117" s="11">
        <f t="shared" si="65"/>
        <v>703.12500000000011</v>
      </c>
      <c r="M2117" s="12">
        <v>0.25</v>
      </c>
      <c r="O2117" s="17"/>
      <c r="P2117" s="15"/>
      <c r="Q2117" s="13"/>
      <c r="R2117" s="14"/>
    </row>
    <row r="2118" spans="1:18" ht="15.75" customHeight="1" x14ac:dyDescent="0.25">
      <c r="A2118" s="1"/>
      <c r="B2118" s="7" t="s">
        <v>27</v>
      </c>
      <c r="C2118" s="7">
        <v>1128299</v>
      </c>
      <c r="D2118" s="8">
        <v>44343</v>
      </c>
      <c r="E2118" s="7" t="s">
        <v>28</v>
      </c>
      <c r="F2118" s="7" t="s">
        <v>82</v>
      </c>
      <c r="G2118" s="7" t="s">
        <v>83</v>
      </c>
      <c r="H2118" s="7" t="s">
        <v>17</v>
      </c>
      <c r="I2118" s="9">
        <v>0.55000000000000004</v>
      </c>
      <c r="J2118" s="10">
        <v>5750</v>
      </c>
      <c r="K2118" s="11">
        <f t="shared" ref="K2118:K2181" si="66">I2118*J2118</f>
        <v>3162.5000000000005</v>
      </c>
      <c r="L2118" s="11">
        <f t="shared" ref="L2118:L2181" si="67">K2118*M2118</f>
        <v>1106.875</v>
      </c>
      <c r="M2118" s="12">
        <v>0.35</v>
      </c>
      <c r="O2118" s="17"/>
      <c r="P2118" s="15"/>
      <c r="Q2118" s="13"/>
      <c r="R2118" s="14"/>
    </row>
    <row r="2119" spans="1:18" ht="15.75" customHeight="1" x14ac:dyDescent="0.25">
      <c r="A2119" s="1"/>
      <c r="B2119" s="7" t="s">
        <v>27</v>
      </c>
      <c r="C2119" s="7">
        <v>1128299</v>
      </c>
      <c r="D2119" s="8">
        <v>44343</v>
      </c>
      <c r="E2119" s="7" t="s">
        <v>28</v>
      </c>
      <c r="F2119" s="7" t="s">
        <v>82</v>
      </c>
      <c r="G2119" s="7" t="s">
        <v>83</v>
      </c>
      <c r="H2119" s="7" t="s">
        <v>18</v>
      </c>
      <c r="I2119" s="9">
        <v>0.60000000000000009</v>
      </c>
      <c r="J2119" s="10">
        <v>4250</v>
      </c>
      <c r="K2119" s="11">
        <f t="shared" si="66"/>
        <v>2550.0000000000005</v>
      </c>
      <c r="L2119" s="11">
        <f t="shared" si="67"/>
        <v>1020.0000000000002</v>
      </c>
      <c r="M2119" s="12">
        <v>0.4</v>
      </c>
      <c r="O2119" s="17"/>
      <c r="P2119" s="15"/>
      <c r="Q2119" s="13"/>
      <c r="R2119" s="14"/>
    </row>
    <row r="2120" spans="1:18" ht="15.75" customHeight="1" x14ac:dyDescent="0.25">
      <c r="A2120" s="1"/>
      <c r="B2120" s="7" t="s">
        <v>27</v>
      </c>
      <c r="C2120" s="7">
        <v>1128299</v>
      </c>
      <c r="D2120" s="8">
        <v>44343</v>
      </c>
      <c r="E2120" s="7" t="s">
        <v>28</v>
      </c>
      <c r="F2120" s="7" t="s">
        <v>82</v>
      </c>
      <c r="G2120" s="7" t="s">
        <v>83</v>
      </c>
      <c r="H2120" s="7" t="s">
        <v>19</v>
      </c>
      <c r="I2120" s="9">
        <v>0.60000000000000009</v>
      </c>
      <c r="J2120" s="10">
        <v>4500</v>
      </c>
      <c r="K2120" s="11">
        <f t="shared" si="66"/>
        <v>2700.0000000000005</v>
      </c>
      <c r="L2120" s="11">
        <f t="shared" si="67"/>
        <v>945.00000000000011</v>
      </c>
      <c r="M2120" s="12">
        <v>0.35</v>
      </c>
      <c r="O2120" s="17"/>
      <c r="P2120" s="15"/>
      <c r="Q2120" s="13"/>
      <c r="R2120" s="14"/>
    </row>
    <row r="2121" spans="1:18" ht="15.75" customHeight="1" x14ac:dyDescent="0.25">
      <c r="A2121" s="1"/>
      <c r="B2121" s="7" t="s">
        <v>27</v>
      </c>
      <c r="C2121" s="7">
        <v>1128299</v>
      </c>
      <c r="D2121" s="8">
        <v>44343</v>
      </c>
      <c r="E2121" s="7" t="s">
        <v>28</v>
      </c>
      <c r="F2121" s="7" t="s">
        <v>82</v>
      </c>
      <c r="G2121" s="7" t="s">
        <v>83</v>
      </c>
      <c r="H2121" s="7" t="s">
        <v>20</v>
      </c>
      <c r="I2121" s="9">
        <v>0.55000000000000004</v>
      </c>
      <c r="J2121" s="10">
        <v>3500</v>
      </c>
      <c r="K2121" s="11">
        <f t="shared" si="66"/>
        <v>1925.0000000000002</v>
      </c>
      <c r="L2121" s="11">
        <f t="shared" si="67"/>
        <v>673.75</v>
      </c>
      <c r="M2121" s="12">
        <v>0.35</v>
      </c>
      <c r="O2121" s="17"/>
      <c r="P2121" s="15"/>
      <c r="Q2121" s="13"/>
      <c r="R2121" s="14"/>
    </row>
    <row r="2122" spans="1:18" ht="15.75" customHeight="1" x14ac:dyDescent="0.25">
      <c r="A2122" s="1"/>
      <c r="B2122" s="7" t="s">
        <v>27</v>
      </c>
      <c r="C2122" s="7">
        <v>1128299</v>
      </c>
      <c r="D2122" s="8">
        <v>44343</v>
      </c>
      <c r="E2122" s="7" t="s">
        <v>28</v>
      </c>
      <c r="F2122" s="7" t="s">
        <v>82</v>
      </c>
      <c r="G2122" s="7" t="s">
        <v>83</v>
      </c>
      <c r="H2122" s="7" t="s">
        <v>21</v>
      </c>
      <c r="I2122" s="9">
        <v>0.60000000000000009</v>
      </c>
      <c r="J2122" s="10">
        <v>2500</v>
      </c>
      <c r="K2122" s="11">
        <f t="shared" si="66"/>
        <v>1500.0000000000002</v>
      </c>
      <c r="L2122" s="11">
        <f t="shared" si="67"/>
        <v>450.00000000000006</v>
      </c>
      <c r="M2122" s="12">
        <v>0.3</v>
      </c>
      <c r="O2122" s="17"/>
      <c r="P2122" s="15"/>
      <c r="Q2122" s="13"/>
      <c r="R2122" s="14"/>
    </row>
    <row r="2123" spans="1:18" ht="15.75" customHeight="1" x14ac:dyDescent="0.25">
      <c r="A2123" s="1"/>
      <c r="B2123" s="7" t="s">
        <v>27</v>
      </c>
      <c r="C2123" s="7">
        <v>1128299</v>
      </c>
      <c r="D2123" s="8">
        <v>44343</v>
      </c>
      <c r="E2123" s="7" t="s">
        <v>28</v>
      </c>
      <c r="F2123" s="7" t="s">
        <v>82</v>
      </c>
      <c r="G2123" s="7" t="s">
        <v>83</v>
      </c>
      <c r="H2123" s="7" t="s">
        <v>22</v>
      </c>
      <c r="I2123" s="9">
        <v>0.75000000000000011</v>
      </c>
      <c r="J2123" s="10">
        <v>4250</v>
      </c>
      <c r="K2123" s="11">
        <f t="shared" si="66"/>
        <v>3187.5000000000005</v>
      </c>
      <c r="L2123" s="11">
        <f t="shared" si="67"/>
        <v>796.87500000000011</v>
      </c>
      <c r="M2123" s="12">
        <v>0.25</v>
      </c>
      <c r="O2123" s="17"/>
      <c r="P2123" s="15"/>
      <c r="Q2123" s="13"/>
      <c r="R2123" s="14"/>
    </row>
    <row r="2124" spans="1:18" ht="15.75" customHeight="1" x14ac:dyDescent="0.25">
      <c r="A2124" s="1"/>
      <c r="B2124" s="7" t="s">
        <v>27</v>
      </c>
      <c r="C2124" s="7">
        <v>1128299</v>
      </c>
      <c r="D2124" s="8">
        <v>44373</v>
      </c>
      <c r="E2124" s="7" t="s">
        <v>28</v>
      </c>
      <c r="F2124" s="7" t="s">
        <v>82</v>
      </c>
      <c r="G2124" s="7" t="s">
        <v>83</v>
      </c>
      <c r="H2124" s="7" t="s">
        <v>17</v>
      </c>
      <c r="I2124" s="9">
        <v>0.55000000000000004</v>
      </c>
      <c r="J2124" s="10">
        <v>7000</v>
      </c>
      <c r="K2124" s="11">
        <f t="shared" si="66"/>
        <v>3850.0000000000005</v>
      </c>
      <c r="L2124" s="11">
        <f t="shared" si="67"/>
        <v>1347.5</v>
      </c>
      <c r="M2124" s="12">
        <v>0.35</v>
      </c>
      <c r="O2124" s="17"/>
      <c r="P2124" s="15"/>
      <c r="Q2124" s="13"/>
      <c r="R2124" s="14"/>
    </row>
    <row r="2125" spans="1:18" ht="15.75" customHeight="1" x14ac:dyDescent="0.25">
      <c r="A2125" s="1"/>
      <c r="B2125" s="7" t="s">
        <v>27</v>
      </c>
      <c r="C2125" s="7">
        <v>1128299</v>
      </c>
      <c r="D2125" s="8">
        <v>44373</v>
      </c>
      <c r="E2125" s="7" t="s">
        <v>28</v>
      </c>
      <c r="F2125" s="7" t="s">
        <v>82</v>
      </c>
      <c r="G2125" s="7" t="s">
        <v>83</v>
      </c>
      <c r="H2125" s="7" t="s">
        <v>18</v>
      </c>
      <c r="I2125" s="9">
        <v>0.60000000000000009</v>
      </c>
      <c r="J2125" s="10">
        <v>5500</v>
      </c>
      <c r="K2125" s="11">
        <f t="shared" si="66"/>
        <v>3300.0000000000005</v>
      </c>
      <c r="L2125" s="11">
        <f t="shared" si="67"/>
        <v>1320.0000000000002</v>
      </c>
      <c r="M2125" s="12">
        <v>0.4</v>
      </c>
      <c r="O2125" s="17"/>
      <c r="P2125" s="15"/>
      <c r="Q2125" s="13"/>
      <c r="R2125" s="14"/>
    </row>
    <row r="2126" spans="1:18" ht="15.75" customHeight="1" x14ac:dyDescent="0.25">
      <c r="A2126" s="1"/>
      <c r="B2126" s="7" t="s">
        <v>27</v>
      </c>
      <c r="C2126" s="7">
        <v>1128299</v>
      </c>
      <c r="D2126" s="8">
        <v>44373</v>
      </c>
      <c r="E2126" s="7" t="s">
        <v>28</v>
      </c>
      <c r="F2126" s="7" t="s">
        <v>82</v>
      </c>
      <c r="G2126" s="7" t="s">
        <v>83</v>
      </c>
      <c r="H2126" s="7" t="s">
        <v>19</v>
      </c>
      <c r="I2126" s="9">
        <v>0.60000000000000009</v>
      </c>
      <c r="J2126" s="10">
        <v>5500</v>
      </c>
      <c r="K2126" s="11">
        <f t="shared" si="66"/>
        <v>3300.0000000000005</v>
      </c>
      <c r="L2126" s="11">
        <f t="shared" si="67"/>
        <v>1155</v>
      </c>
      <c r="M2126" s="12">
        <v>0.35</v>
      </c>
      <c r="O2126" s="17"/>
      <c r="P2126" s="15"/>
      <c r="Q2126" s="13"/>
      <c r="R2126" s="14"/>
    </row>
    <row r="2127" spans="1:18" ht="15.75" customHeight="1" x14ac:dyDescent="0.25">
      <c r="A2127" s="1"/>
      <c r="B2127" s="7" t="s">
        <v>27</v>
      </c>
      <c r="C2127" s="7">
        <v>1128299</v>
      </c>
      <c r="D2127" s="8">
        <v>44373</v>
      </c>
      <c r="E2127" s="7" t="s">
        <v>28</v>
      </c>
      <c r="F2127" s="7" t="s">
        <v>82</v>
      </c>
      <c r="G2127" s="7" t="s">
        <v>83</v>
      </c>
      <c r="H2127" s="7" t="s">
        <v>20</v>
      </c>
      <c r="I2127" s="9">
        <v>0.55000000000000004</v>
      </c>
      <c r="J2127" s="10">
        <v>4250</v>
      </c>
      <c r="K2127" s="11">
        <f t="shared" si="66"/>
        <v>2337.5</v>
      </c>
      <c r="L2127" s="11">
        <f t="shared" si="67"/>
        <v>818.125</v>
      </c>
      <c r="M2127" s="12">
        <v>0.35</v>
      </c>
      <c r="O2127" s="17"/>
      <c r="P2127" s="15"/>
      <c r="Q2127" s="13"/>
      <c r="R2127" s="14"/>
    </row>
    <row r="2128" spans="1:18" ht="15.75" customHeight="1" x14ac:dyDescent="0.25">
      <c r="A2128" s="1"/>
      <c r="B2128" s="7" t="s">
        <v>27</v>
      </c>
      <c r="C2128" s="7">
        <v>1128299</v>
      </c>
      <c r="D2128" s="8">
        <v>44373</v>
      </c>
      <c r="E2128" s="7" t="s">
        <v>28</v>
      </c>
      <c r="F2128" s="7" t="s">
        <v>82</v>
      </c>
      <c r="G2128" s="7" t="s">
        <v>83</v>
      </c>
      <c r="H2128" s="7" t="s">
        <v>21</v>
      </c>
      <c r="I2128" s="9">
        <v>0.60000000000000009</v>
      </c>
      <c r="J2128" s="10">
        <v>3000</v>
      </c>
      <c r="K2128" s="11">
        <f t="shared" si="66"/>
        <v>1800.0000000000002</v>
      </c>
      <c r="L2128" s="11">
        <f t="shared" si="67"/>
        <v>540</v>
      </c>
      <c r="M2128" s="12">
        <v>0.3</v>
      </c>
      <c r="O2128" s="17"/>
      <c r="P2128" s="15"/>
      <c r="Q2128" s="13"/>
      <c r="R2128" s="14"/>
    </row>
    <row r="2129" spans="1:18" ht="15.75" customHeight="1" x14ac:dyDescent="0.25">
      <c r="A2129" s="1"/>
      <c r="B2129" s="7" t="s">
        <v>27</v>
      </c>
      <c r="C2129" s="7">
        <v>1128299</v>
      </c>
      <c r="D2129" s="8">
        <v>44373</v>
      </c>
      <c r="E2129" s="7" t="s">
        <v>28</v>
      </c>
      <c r="F2129" s="7" t="s">
        <v>82</v>
      </c>
      <c r="G2129" s="7" t="s">
        <v>83</v>
      </c>
      <c r="H2129" s="7" t="s">
        <v>22</v>
      </c>
      <c r="I2129" s="9">
        <v>0.75000000000000011</v>
      </c>
      <c r="J2129" s="10">
        <v>6000</v>
      </c>
      <c r="K2129" s="11">
        <f t="shared" si="66"/>
        <v>4500.0000000000009</v>
      </c>
      <c r="L2129" s="11">
        <f t="shared" si="67"/>
        <v>1125.0000000000002</v>
      </c>
      <c r="M2129" s="12">
        <v>0.25</v>
      </c>
      <c r="O2129" s="17"/>
      <c r="P2129" s="15"/>
      <c r="Q2129" s="13"/>
      <c r="R2129" s="14"/>
    </row>
    <row r="2130" spans="1:18" ht="15.75" customHeight="1" x14ac:dyDescent="0.25">
      <c r="A2130" s="1"/>
      <c r="B2130" s="7" t="s">
        <v>27</v>
      </c>
      <c r="C2130" s="7">
        <v>1128299</v>
      </c>
      <c r="D2130" s="8">
        <v>44402</v>
      </c>
      <c r="E2130" s="7" t="s">
        <v>28</v>
      </c>
      <c r="F2130" s="7" t="s">
        <v>82</v>
      </c>
      <c r="G2130" s="7" t="s">
        <v>83</v>
      </c>
      <c r="H2130" s="7" t="s">
        <v>17</v>
      </c>
      <c r="I2130" s="9">
        <v>0.55000000000000004</v>
      </c>
      <c r="J2130" s="10">
        <v>7500</v>
      </c>
      <c r="K2130" s="11">
        <f t="shared" si="66"/>
        <v>4125</v>
      </c>
      <c r="L2130" s="11">
        <f t="shared" si="67"/>
        <v>1443.75</v>
      </c>
      <c r="M2130" s="12">
        <v>0.35</v>
      </c>
      <c r="O2130" s="17"/>
      <c r="P2130" s="15"/>
      <c r="Q2130" s="13"/>
      <c r="R2130" s="14"/>
    </row>
    <row r="2131" spans="1:18" ht="15.75" customHeight="1" x14ac:dyDescent="0.25">
      <c r="A2131" s="1"/>
      <c r="B2131" s="7" t="s">
        <v>27</v>
      </c>
      <c r="C2131" s="7">
        <v>1128299</v>
      </c>
      <c r="D2131" s="8">
        <v>44402</v>
      </c>
      <c r="E2131" s="7" t="s">
        <v>28</v>
      </c>
      <c r="F2131" s="7" t="s">
        <v>82</v>
      </c>
      <c r="G2131" s="7" t="s">
        <v>83</v>
      </c>
      <c r="H2131" s="7" t="s">
        <v>18</v>
      </c>
      <c r="I2131" s="9">
        <v>0.60000000000000009</v>
      </c>
      <c r="J2131" s="10">
        <v>6000</v>
      </c>
      <c r="K2131" s="11">
        <f t="shared" si="66"/>
        <v>3600.0000000000005</v>
      </c>
      <c r="L2131" s="11">
        <f t="shared" si="67"/>
        <v>1440.0000000000002</v>
      </c>
      <c r="M2131" s="12">
        <v>0.4</v>
      </c>
      <c r="O2131" s="17"/>
      <c r="P2131" s="15"/>
      <c r="Q2131" s="13"/>
      <c r="R2131" s="14"/>
    </row>
    <row r="2132" spans="1:18" ht="15.75" customHeight="1" x14ac:dyDescent="0.25">
      <c r="A2132" s="1"/>
      <c r="B2132" s="7" t="s">
        <v>27</v>
      </c>
      <c r="C2132" s="7">
        <v>1128299</v>
      </c>
      <c r="D2132" s="8">
        <v>44402</v>
      </c>
      <c r="E2132" s="7" t="s">
        <v>28</v>
      </c>
      <c r="F2132" s="7" t="s">
        <v>82</v>
      </c>
      <c r="G2132" s="7" t="s">
        <v>83</v>
      </c>
      <c r="H2132" s="7" t="s">
        <v>19</v>
      </c>
      <c r="I2132" s="9">
        <v>0.60000000000000009</v>
      </c>
      <c r="J2132" s="10">
        <v>5500</v>
      </c>
      <c r="K2132" s="11">
        <f t="shared" si="66"/>
        <v>3300.0000000000005</v>
      </c>
      <c r="L2132" s="11">
        <f t="shared" si="67"/>
        <v>1155</v>
      </c>
      <c r="M2132" s="12">
        <v>0.35</v>
      </c>
      <c r="O2132" s="17"/>
      <c r="P2132" s="15"/>
      <c r="Q2132" s="13"/>
      <c r="R2132" s="14"/>
    </row>
    <row r="2133" spans="1:18" ht="15.75" customHeight="1" x14ac:dyDescent="0.25">
      <c r="A2133" s="1"/>
      <c r="B2133" s="7" t="s">
        <v>27</v>
      </c>
      <c r="C2133" s="7">
        <v>1128299</v>
      </c>
      <c r="D2133" s="8">
        <v>44402</v>
      </c>
      <c r="E2133" s="7" t="s">
        <v>28</v>
      </c>
      <c r="F2133" s="7" t="s">
        <v>82</v>
      </c>
      <c r="G2133" s="7" t="s">
        <v>83</v>
      </c>
      <c r="H2133" s="7" t="s">
        <v>20</v>
      </c>
      <c r="I2133" s="9">
        <v>0.55000000000000004</v>
      </c>
      <c r="J2133" s="10">
        <v>4500</v>
      </c>
      <c r="K2133" s="11">
        <f t="shared" si="66"/>
        <v>2475</v>
      </c>
      <c r="L2133" s="11">
        <f t="shared" si="67"/>
        <v>866.25</v>
      </c>
      <c r="M2133" s="12">
        <v>0.35</v>
      </c>
      <c r="O2133" s="17"/>
      <c r="P2133" s="15"/>
      <c r="Q2133" s="13"/>
      <c r="R2133" s="14"/>
    </row>
    <row r="2134" spans="1:18" ht="15.75" customHeight="1" x14ac:dyDescent="0.25">
      <c r="A2134" s="1"/>
      <c r="B2134" s="7" t="s">
        <v>27</v>
      </c>
      <c r="C2134" s="7">
        <v>1128299</v>
      </c>
      <c r="D2134" s="8">
        <v>44402</v>
      </c>
      <c r="E2134" s="7" t="s">
        <v>28</v>
      </c>
      <c r="F2134" s="7" t="s">
        <v>82</v>
      </c>
      <c r="G2134" s="7" t="s">
        <v>83</v>
      </c>
      <c r="H2134" s="7" t="s">
        <v>21</v>
      </c>
      <c r="I2134" s="9">
        <v>0.60000000000000009</v>
      </c>
      <c r="J2134" s="10">
        <v>5000</v>
      </c>
      <c r="K2134" s="11">
        <f t="shared" si="66"/>
        <v>3000.0000000000005</v>
      </c>
      <c r="L2134" s="11">
        <f t="shared" si="67"/>
        <v>900.00000000000011</v>
      </c>
      <c r="M2134" s="12">
        <v>0.3</v>
      </c>
      <c r="O2134" s="17"/>
      <c r="P2134" s="15"/>
      <c r="Q2134" s="13"/>
      <c r="R2134" s="14"/>
    </row>
    <row r="2135" spans="1:18" ht="15.75" customHeight="1" x14ac:dyDescent="0.25">
      <c r="A2135" s="1"/>
      <c r="B2135" s="7" t="s">
        <v>27</v>
      </c>
      <c r="C2135" s="7">
        <v>1128299</v>
      </c>
      <c r="D2135" s="8">
        <v>44402</v>
      </c>
      <c r="E2135" s="7" t="s">
        <v>28</v>
      </c>
      <c r="F2135" s="7" t="s">
        <v>82</v>
      </c>
      <c r="G2135" s="7" t="s">
        <v>83</v>
      </c>
      <c r="H2135" s="7" t="s">
        <v>22</v>
      </c>
      <c r="I2135" s="9">
        <v>0.75000000000000011</v>
      </c>
      <c r="J2135" s="10">
        <v>5000</v>
      </c>
      <c r="K2135" s="11">
        <f t="shared" si="66"/>
        <v>3750.0000000000005</v>
      </c>
      <c r="L2135" s="11">
        <f t="shared" si="67"/>
        <v>937.50000000000011</v>
      </c>
      <c r="M2135" s="12">
        <v>0.25</v>
      </c>
      <c r="O2135" s="17"/>
      <c r="P2135" s="15"/>
      <c r="Q2135" s="13"/>
      <c r="R2135" s="14"/>
    </row>
    <row r="2136" spans="1:18" ht="15.75" customHeight="1" x14ac:dyDescent="0.25">
      <c r="A2136" s="1"/>
      <c r="B2136" s="7" t="s">
        <v>27</v>
      </c>
      <c r="C2136" s="7">
        <v>1128299</v>
      </c>
      <c r="D2136" s="8">
        <v>44434</v>
      </c>
      <c r="E2136" s="7" t="s">
        <v>28</v>
      </c>
      <c r="F2136" s="7" t="s">
        <v>82</v>
      </c>
      <c r="G2136" s="7" t="s">
        <v>83</v>
      </c>
      <c r="H2136" s="7" t="s">
        <v>17</v>
      </c>
      <c r="I2136" s="9">
        <v>0.60000000000000009</v>
      </c>
      <c r="J2136" s="10">
        <v>7000</v>
      </c>
      <c r="K2136" s="11">
        <f t="shared" si="66"/>
        <v>4200.0000000000009</v>
      </c>
      <c r="L2136" s="11">
        <f t="shared" si="67"/>
        <v>1470.0000000000002</v>
      </c>
      <c r="M2136" s="12">
        <v>0.35</v>
      </c>
      <c r="O2136" s="17"/>
      <c r="P2136" s="15"/>
      <c r="Q2136" s="13"/>
      <c r="R2136" s="14"/>
    </row>
    <row r="2137" spans="1:18" ht="15.75" customHeight="1" x14ac:dyDescent="0.25">
      <c r="A2137" s="1"/>
      <c r="B2137" s="7" t="s">
        <v>27</v>
      </c>
      <c r="C2137" s="7">
        <v>1128299</v>
      </c>
      <c r="D2137" s="8">
        <v>44434</v>
      </c>
      <c r="E2137" s="7" t="s">
        <v>28</v>
      </c>
      <c r="F2137" s="7" t="s">
        <v>82</v>
      </c>
      <c r="G2137" s="7" t="s">
        <v>83</v>
      </c>
      <c r="H2137" s="7" t="s">
        <v>18</v>
      </c>
      <c r="I2137" s="9">
        <v>0.65000000000000013</v>
      </c>
      <c r="J2137" s="10">
        <v>6500</v>
      </c>
      <c r="K2137" s="11">
        <f t="shared" si="66"/>
        <v>4225.0000000000009</v>
      </c>
      <c r="L2137" s="11">
        <f t="shared" si="67"/>
        <v>1690.0000000000005</v>
      </c>
      <c r="M2137" s="12">
        <v>0.4</v>
      </c>
      <c r="O2137" s="17"/>
      <c r="P2137" s="15"/>
      <c r="Q2137" s="13"/>
      <c r="R2137" s="14"/>
    </row>
    <row r="2138" spans="1:18" ht="15.75" customHeight="1" x14ac:dyDescent="0.25">
      <c r="A2138" s="1"/>
      <c r="B2138" s="7" t="s">
        <v>27</v>
      </c>
      <c r="C2138" s="7">
        <v>1128299</v>
      </c>
      <c r="D2138" s="8">
        <v>44434</v>
      </c>
      <c r="E2138" s="7" t="s">
        <v>28</v>
      </c>
      <c r="F2138" s="7" t="s">
        <v>82</v>
      </c>
      <c r="G2138" s="7" t="s">
        <v>83</v>
      </c>
      <c r="H2138" s="7" t="s">
        <v>19</v>
      </c>
      <c r="I2138" s="9">
        <v>0.60000000000000009</v>
      </c>
      <c r="J2138" s="10">
        <v>5250</v>
      </c>
      <c r="K2138" s="11">
        <f t="shared" si="66"/>
        <v>3150.0000000000005</v>
      </c>
      <c r="L2138" s="11">
        <f t="shared" si="67"/>
        <v>1102.5</v>
      </c>
      <c r="M2138" s="12">
        <v>0.35</v>
      </c>
      <c r="O2138" s="17"/>
      <c r="P2138" s="15"/>
      <c r="Q2138" s="13"/>
      <c r="R2138" s="14"/>
    </row>
    <row r="2139" spans="1:18" ht="15.75" customHeight="1" x14ac:dyDescent="0.25">
      <c r="A2139" s="1"/>
      <c r="B2139" s="7" t="s">
        <v>27</v>
      </c>
      <c r="C2139" s="7">
        <v>1128299</v>
      </c>
      <c r="D2139" s="8">
        <v>44434</v>
      </c>
      <c r="E2139" s="7" t="s">
        <v>28</v>
      </c>
      <c r="F2139" s="7" t="s">
        <v>82</v>
      </c>
      <c r="G2139" s="7" t="s">
        <v>83</v>
      </c>
      <c r="H2139" s="7" t="s">
        <v>20</v>
      </c>
      <c r="I2139" s="9">
        <v>0.60000000000000009</v>
      </c>
      <c r="J2139" s="10">
        <v>4750</v>
      </c>
      <c r="K2139" s="11">
        <f t="shared" si="66"/>
        <v>2850.0000000000005</v>
      </c>
      <c r="L2139" s="11">
        <f t="shared" si="67"/>
        <v>997.50000000000011</v>
      </c>
      <c r="M2139" s="12">
        <v>0.35</v>
      </c>
      <c r="O2139" s="17"/>
      <c r="P2139" s="15"/>
      <c r="Q2139" s="13"/>
      <c r="R2139" s="14"/>
    </row>
    <row r="2140" spans="1:18" ht="15.75" customHeight="1" x14ac:dyDescent="0.25">
      <c r="A2140" s="1"/>
      <c r="B2140" s="7" t="s">
        <v>27</v>
      </c>
      <c r="C2140" s="7">
        <v>1128299</v>
      </c>
      <c r="D2140" s="8">
        <v>44434</v>
      </c>
      <c r="E2140" s="7" t="s">
        <v>28</v>
      </c>
      <c r="F2140" s="7" t="s">
        <v>82</v>
      </c>
      <c r="G2140" s="7" t="s">
        <v>83</v>
      </c>
      <c r="H2140" s="7" t="s">
        <v>21</v>
      </c>
      <c r="I2140" s="9">
        <v>0.70000000000000007</v>
      </c>
      <c r="J2140" s="10">
        <v>4750</v>
      </c>
      <c r="K2140" s="11">
        <f t="shared" si="66"/>
        <v>3325.0000000000005</v>
      </c>
      <c r="L2140" s="11">
        <f t="shared" si="67"/>
        <v>997.50000000000011</v>
      </c>
      <c r="M2140" s="12">
        <v>0.3</v>
      </c>
      <c r="O2140" s="17"/>
      <c r="P2140" s="15"/>
      <c r="Q2140" s="13"/>
      <c r="R2140" s="14"/>
    </row>
    <row r="2141" spans="1:18" ht="15.75" customHeight="1" x14ac:dyDescent="0.25">
      <c r="A2141" s="1"/>
      <c r="B2141" s="7" t="s">
        <v>27</v>
      </c>
      <c r="C2141" s="7">
        <v>1128299</v>
      </c>
      <c r="D2141" s="8">
        <v>44434</v>
      </c>
      <c r="E2141" s="7" t="s">
        <v>28</v>
      </c>
      <c r="F2141" s="7" t="s">
        <v>82</v>
      </c>
      <c r="G2141" s="7" t="s">
        <v>83</v>
      </c>
      <c r="H2141" s="7" t="s">
        <v>22</v>
      </c>
      <c r="I2141" s="9">
        <v>0.75000000000000011</v>
      </c>
      <c r="J2141" s="10">
        <v>4500</v>
      </c>
      <c r="K2141" s="11">
        <f t="shared" si="66"/>
        <v>3375.0000000000005</v>
      </c>
      <c r="L2141" s="11">
        <f t="shared" si="67"/>
        <v>843.75000000000011</v>
      </c>
      <c r="M2141" s="12">
        <v>0.25</v>
      </c>
      <c r="O2141" s="17"/>
      <c r="P2141" s="15"/>
      <c r="Q2141" s="13"/>
      <c r="R2141" s="14"/>
    </row>
    <row r="2142" spans="1:18" ht="15.75" customHeight="1" x14ac:dyDescent="0.25">
      <c r="A2142" s="1"/>
      <c r="B2142" s="7" t="s">
        <v>27</v>
      </c>
      <c r="C2142" s="7">
        <v>1128299</v>
      </c>
      <c r="D2142" s="8">
        <v>44466</v>
      </c>
      <c r="E2142" s="7" t="s">
        <v>28</v>
      </c>
      <c r="F2142" s="7" t="s">
        <v>82</v>
      </c>
      <c r="G2142" s="7" t="s">
        <v>83</v>
      </c>
      <c r="H2142" s="7" t="s">
        <v>17</v>
      </c>
      <c r="I2142" s="9">
        <v>0.50000000000000011</v>
      </c>
      <c r="J2142" s="10">
        <v>6250</v>
      </c>
      <c r="K2142" s="11">
        <f t="shared" si="66"/>
        <v>3125.0000000000009</v>
      </c>
      <c r="L2142" s="11">
        <f t="shared" si="67"/>
        <v>1093.7500000000002</v>
      </c>
      <c r="M2142" s="12">
        <v>0.35</v>
      </c>
      <c r="O2142" s="17"/>
      <c r="P2142" s="15"/>
      <c r="Q2142" s="13"/>
      <c r="R2142" s="14"/>
    </row>
    <row r="2143" spans="1:18" ht="15.75" customHeight="1" x14ac:dyDescent="0.25">
      <c r="A2143" s="1"/>
      <c r="B2143" s="7" t="s">
        <v>27</v>
      </c>
      <c r="C2143" s="7">
        <v>1128299</v>
      </c>
      <c r="D2143" s="8">
        <v>44466</v>
      </c>
      <c r="E2143" s="7" t="s">
        <v>28</v>
      </c>
      <c r="F2143" s="7" t="s">
        <v>82</v>
      </c>
      <c r="G2143" s="7" t="s">
        <v>83</v>
      </c>
      <c r="H2143" s="7" t="s">
        <v>18</v>
      </c>
      <c r="I2143" s="9">
        <v>0.55000000000000016</v>
      </c>
      <c r="J2143" s="10">
        <v>6250</v>
      </c>
      <c r="K2143" s="11">
        <f t="shared" si="66"/>
        <v>3437.5000000000009</v>
      </c>
      <c r="L2143" s="11">
        <f t="shared" si="67"/>
        <v>1375.0000000000005</v>
      </c>
      <c r="M2143" s="12">
        <v>0.4</v>
      </c>
      <c r="O2143" s="17"/>
      <c r="P2143" s="15"/>
      <c r="Q2143" s="13"/>
      <c r="R2143" s="14"/>
    </row>
    <row r="2144" spans="1:18" ht="15.75" customHeight="1" x14ac:dyDescent="0.25">
      <c r="A2144" s="1"/>
      <c r="B2144" s="7" t="s">
        <v>27</v>
      </c>
      <c r="C2144" s="7">
        <v>1128299</v>
      </c>
      <c r="D2144" s="8">
        <v>44466</v>
      </c>
      <c r="E2144" s="7" t="s">
        <v>28</v>
      </c>
      <c r="F2144" s="7" t="s">
        <v>82</v>
      </c>
      <c r="G2144" s="7" t="s">
        <v>83</v>
      </c>
      <c r="H2144" s="7" t="s">
        <v>19</v>
      </c>
      <c r="I2144" s="9">
        <v>0.50000000000000011</v>
      </c>
      <c r="J2144" s="10">
        <v>4750</v>
      </c>
      <c r="K2144" s="11">
        <f t="shared" si="66"/>
        <v>2375.0000000000005</v>
      </c>
      <c r="L2144" s="11">
        <f t="shared" si="67"/>
        <v>831.25000000000011</v>
      </c>
      <c r="M2144" s="12">
        <v>0.35</v>
      </c>
      <c r="O2144" s="17"/>
      <c r="P2144" s="15"/>
      <c r="Q2144" s="13"/>
      <c r="R2144" s="14"/>
    </row>
    <row r="2145" spans="1:18" ht="15.75" customHeight="1" x14ac:dyDescent="0.25">
      <c r="A2145" s="1"/>
      <c r="B2145" s="7" t="s">
        <v>27</v>
      </c>
      <c r="C2145" s="7">
        <v>1128299</v>
      </c>
      <c r="D2145" s="8">
        <v>44466</v>
      </c>
      <c r="E2145" s="7" t="s">
        <v>28</v>
      </c>
      <c r="F2145" s="7" t="s">
        <v>82</v>
      </c>
      <c r="G2145" s="7" t="s">
        <v>83</v>
      </c>
      <c r="H2145" s="7" t="s">
        <v>20</v>
      </c>
      <c r="I2145" s="9">
        <v>0.50000000000000011</v>
      </c>
      <c r="J2145" s="10">
        <v>4250</v>
      </c>
      <c r="K2145" s="11">
        <f t="shared" si="66"/>
        <v>2125.0000000000005</v>
      </c>
      <c r="L2145" s="11">
        <f t="shared" si="67"/>
        <v>743.75000000000011</v>
      </c>
      <c r="M2145" s="12">
        <v>0.35</v>
      </c>
      <c r="O2145" s="17"/>
      <c r="P2145" s="15"/>
      <c r="Q2145" s="13"/>
      <c r="R2145" s="14"/>
    </row>
    <row r="2146" spans="1:18" ht="15.75" customHeight="1" x14ac:dyDescent="0.25">
      <c r="A2146" s="1"/>
      <c r="B2146" s="7" t="s">
        <v>27</v>
      </c>
      <c r="C2146" s="7">
        <v>1128299</v>
      </c>
      <c r="D2146" s="8">
        <v>44466</v>
      </c>
      <c r="E2146" s="7" t="s">
        <v>28</v>
      </c>
      <c r="F2146" s="7" t="s">
        <v>82</v>
      </c>
      <c r="G2146" s="7" t="s">
        <v>83</v>
      </c>
      <c r="H2146" s="7" t="s">
        <v>21</v>
      </c>
      <c r="I2146" s="9">
        <v>0.60000000000000009</v>
      </c>
      <c r="J2146" s="10">
        <v>4250</v>
      </c>
      <c r="K2146" s="11">
        <f t="shared" si="66"/>
        <v>2550.0000000000005</v>
      </c>
      <c r="L2146" s="11">
        <f t="shared" si="67"/>
        <v>765.00000000000011</v>
      </c>
      <c r="M2146" s="12">
        <v>0.3</v>
      </c>
      <c r="O2146" s="17"/>
      <c r="P2146" s="15"/>
      <c r="Q2146" s="13"/>
      <c r="R2146" s="14"/>
    </row>
    <row r="2147" spans="1:18" ht="15.75" customHeight="1" x14ac:dyDescent="0.25">
      <c r="A2147" s="1"/>
      <c r="B2147" s="7" t="s">
        <v>27</v>
      </c>
      <c r="C2147" s="7">
        <v>1128299</v>
      </c>
      <c r="D2147" s="8">
        <v>44466</v>
      </c>
      <c r="E2147" s="7" t="s">
        <v>28</v>
      </c>
      <c r="F2147" s="7" t="s">
        <v>82</v>
      </c>
      <c r="G2147" s="7" t="s">
        <v>83</v>
      </c>
      <c r="H2147" s="7" t="s">
        <v>22</v>
      </c>
      <c r="I2147" s="9">
        <v>0.65000000000000013</v>
      </c>
      <c r="J2147" s="10">
        <v>4750</v>
      </c>
      <c r="K2147" s="11">
        <f t="shared" si="66"/>
        <v>3087.5000000000005</v>
      </c>
      <c r="L2147" s="11">
        <f t="shared" si="67"/>
        <v>771.87500000000011</v>
      </c>
      <c r="M2147" s="12">
        <v>0.25</v>
      </c>
      <c r="O2147" s="17"/>
      <c r="P2147" s="15"/>
      <c r="Q2147" s="13"/>
      <c r="R2147" s="14"/>
    </row>
    <row r="2148" spans="1:18" ht="15.75" customHeight="1" x14ac:dyDescent="0.25">
      <c r="A2148" s="1"/>
      <c r="B2148" s="7" t="s">
        <v>27</v>
      </c>
      <c r="C2148" s="7">
        <v>1128299</v>
      </c>
      <c r="D2148" s="8">
        <v>44495</v>
      </c>
      <c r="E2148" s="7" t="s">
        <v>28</v>
      </c>
      <c r="F2148" s="7" t="s">
        <v>82</v>
      </c>
      <c r="G2148" s="7" t="s">
        <v>83</v>
      </c>
      <c r="H2148" s="7" t="s">
        <v>17</v>
      </c>
      <c r="I2148" s="9">
        <v>0.50000000000000011</v>
      </c>
      <c r="J2148" s="10">
        <v>5500</v>
      </c>
      <c r="K2148" s="11">
        <f t="shared" si="66"/>
        <v>2750.0000000000005</v>
      </c>
      <c r="L2148" s="11">
        <f t="shared" si="67"/>
        <v>962.50000000000011</v>
      </c>
      <c r="M2148" s="12">
        <v>0.35</v>
      </c>
      <c r="O2148" s="17"/>
      <c r="P2148" s="15"/>
      <c r="Q2148" s="13"/>
      <c r="R2148" s="14"/>
    </row>
    <row r="2149" spans="1:18" ht="15.75" customHeight="1" x14ac:dyDescent="0.25">
      <c r="A2149" s="1"/>
      <c r="B2149" s="7" t="s">
        <v>27</v>
      </c>
      <c r="C2149" s="7">
        <v>1128299</v>
      </c>
      <c r="D2149" s="8">
        <v>44495</v>
      </c>
      <c r="E2149" s="7" t="s">
        <v>28</v>
      </c>
      <c r="F2149" s="7" t="s">
        <v>82</v>
      </c>
      <c r="G2149" s="7" t="s">
        <v>83</v>
      </c>
      <c r="H2149" s="7" t="s">
        <v>18</v>
      </c>
      <c r="I2149" s="9">
        <v>0.55000000000000016</v>
      </c>
      <c r="J2149" s="10">
        <v>5500</v>
      </c>
      <c r="K2149" s="11">
        <f t="shared" si="66"/>
        <v>3025.0000000000009</v>
      </c>
      <c r="L2149" s="11">
        <f t="shared" si="67"/>
        <v>1210.0000000000005</v>
      </c>
      <c r="M2149" s="12">
        <v>0.4</v>
      </c>
      <c r="O2149" s="17"/>
      <c r="P2149" s="15"/>
      <c r="Q2149" s="13"/>
      <c r="R2149" s="14"/>
    </row>
    <row r="2150" spans="1:18" ht="15.75" customHeight="1" x14ac:dyDescent="0.25">
      <c r="A2150" s="1"/>
      <c r="B2150" s="7" t="s">
        <v>27</v>
      </c>
      <c r="C2150" s="7">
        <v>1128299</v>
      </c>
      <c r="D2150" s="8">
        <v>44495</v>
      </c>
      <c r="E2150" s="7" t="s">
        <v>28</v>
      </c>
      <c r="F2150" s="7" t="s">
        <v>82</v>
      </c>
      <c r="G2150" s="7" t="s">
        <v>83</v>
      </c>
      <c r="H2150" s="7" t="s">
        <v>19</v>
      </c>
      <c r="I2150" s="9">
        <v>0.50000000000000011</v>
      </c>
      <c r="J2150" s="10">
        <v>3750</v>
      </c>
      <c r="K2150" s="11">
        <f t="shared" si="66"/>
        <v>1875.0000000000005</v>
      </c>
      <c r="L2150" s="11">
        <f t="shared" si="67"/>
        <v>656.25000000000011</v>
      </c>
      <c r="M2150" s="12">
        <v>0.35</v>
      </c>
      <c r="O2150" s="17"/>
      <c r="P2150" s="15"/>
      <c r="Q2150" s="13"/>
      <c r="R2150" s="14"/>
    </row>
    <row r="2151" spans="1:18" ht="15.75" customHeight="1" x14ac:dyDescent="0.25">
      <c r="A2151" s="1"/>
      <c r="B2151" s="7" t="s">
        <v>27</v>
      </c>
      <c r="C2151" s="7">
        <v>1128299</v>
      </c>
      <c r="D2151" s="8">
        <v>44495</v>
      </c>
      <c r="E2151" s="7" t="s">
        <v>28</v>
      </c>
      <c r="F2151" s="7" t="s">
        <v>82</v>
      </c>
      <c r="G2151" s="7" t="s">
        <v>83</v>
      </c>
      <c r="H2151" s="7" t="s">
        <v>20</v>
      </c>
      <c r="I2151" s="9">
        <v>0.50000000000000011</v>
      </c>
      <c r="J2151" s="10">
        <v>3500</v>
      </c>
      <c r="K2151" s="11">
        <f t="shared" si="66"/>
        <v>1750.0000000000005</v>
      </c>
      <c r="L2151" s="11">
        <f t="shared" si="67"/>
        <v>612.50000000000011</v>
      </c>
      <c r="M2151" s="12">
        <v>0.35</v>
      </c>
      <c r="O2151" s="17"/>
      <c r="P2151" s="15"/>
      <c r="Q2151" s="13"/>
      <c r="R2151" s="14"/>
    </row>
    <row r="2152" spans="1:18" ht="15.75" customHeight="1" x14ac:dyDescent="0.25">
      <c r="A2152" s="1"/>
      <c r="B2152" s="7" t="s">
        <v>27</v>
      </c>
      <c r="C2152" s="7">
        <v>1128299</v>
      </c>
      <c r="D2152" s="8">
        <v>44495</v>
      </c>
      <c r="E2152" s="7" t="s">
        <v>28</v>
      </c>
      <c r="F2152" s="7" t="s">
        <v>82</v>
      </c>
      <c r="G2152" s="7" t="s">
        <v>83</v>
      </c>
      <c r="H2152" s="7" t="s">
        <v>21</v>
      </c>
      <c r="I2152" s="9">
        <v>0.60000000000000009</v>
      </c>
      <c r="J2152" s="10">
        <v>3250</v>
      </c>
      <c r="K2152" s="11">
        <f t="shared" si="66"/>
        <v>1950.0000000000002</v>
      </c>
      <c r="L2152" s="11">
        <f t="shared" si="67"/>
        <v>585</v>
      </c>
      <c r="M2152" s="12">
        <v>0.3</v>
      </c>
      <c r="O2152" s="17"/>
      <c r="P2152" s="15"/>
      <c r="Q2152" s="13"/>
      <c r="R2152" s="14"/>
    </row>
    <row r="2153" spans="1:18" ht="15.75" customHeight="1" x14ac:dyDescent="0.25">
      <c r="A2153" s="1"/>
      <c r="B2153" s="7" t="s">
        <v>27</v>
      </c>
      <c r="C2153" s="7">
        <v>1128299</v>
      </c>
      <c r="D2153" s="8">
        <v>44495</v>
      </c>
      <c r="E2153" s="7" t="s">
        <v>28</v>
      </c>
      <c r="F2153" s="7" t="s">
        <v>82</v>
      </c>
      <c r="G2153" s="7" t="s">
        <v>83</v>
      </c>
      <c r="H2153" s="7" t="s">
        <v>22</v>
      </c>
      <c r="I2153" s="9">
        <v>0.75000000000000011</v>
      </c>
      <c r="J2153" s="10">
        <v>3750</v>
      </c>
      <c r="K2153" s="11">
        <f t="shared" si="66"/>
        <v>2812.5000000000005</v>
      </c>
      <c r="L2153" s="11">
        <f t="shared" si="67"/>
        <v>703.12500000000011</v>
      </c>
      <c r="M2153" s="12">
        <v>0.25</v>
      </c>
      <c r="O2153" s="17"/>
      <c r="P2153" s="15"/>
      <c r="Q2153" s="13"/>
      <c r="R2153" s="14"/>
    </row>
    <row r="2154" spans="1:18" ht="15.75" customHeight="1" x14ac:dyDescent="0.25">
      <c r="A2154" s="1"/>
      <c r="B2154" s="7" t="s">
        <v>27</v>
      </c>
      <c r="C2154" s="7">
        <v>1128299</v>
      </c>
      <c r="D2154" s="8">
        <v>44526</v>
      </c>
      <c r="E2154" s="7" t="s">
        <v>28</v>
      </c>
      <c r="F2154" s="7" t="s">
        <v>82</v>
      </c>
      <c r="G2154" s="7" t="s">
        <v>83</v>
      </c>
      <c r="H2154" s="7" t="s">
        <v>17</v>
      </c>
      <c r="I2154" s="9">
        <v>0.60000000000000009</v>
      </c>
      <c r="J2154" s="10">
        <v>5500</v>
      </c>
      <c r="K2154" s="11">
        <f t="shared" si="66"/>
        <v>3300.0000000000005</v>
      </c>
      <c r="L2154" s="11">
        <f t="shared" si="67"/>
        <v>1155</v>
      </c>
      <c r="M2154" s="12">
        <v>0.35</v>
      </c>
      <c r="O2154" s="17"/>
      <c r="P2154" s="15"/>
      <c r="Q2154" s="13"/>
      <c r="R2154" s="14"/>
    </row>
    <row r="2155" spans="1:18" ht="15.75" customHeight="1" x14ac:dyDescent="0.25">
      <c r="A2155" s="1"/>
      <c r="B2155" s="7" t="s">
        <v>27</v>
      </c>
      <c r="C2155" s="7">
        <v>1128299</v>
      </c>
      <c r="D2155" s="8">
        <v>44526</v>
      </c>
      <c r="E2155" s="7" t="s">
        <v>28</v>
      </c>
      <c r="F2155" s="7" t="s">
        <v>82</v>
      </c>
      <c r="G2155" s="7" t="s">
        <v>83</v>
      </c>
      <c r="H2155" s="7" t="s">
        <v>18</v>
      </c>
      <c r="I2155" s="9">
        <v>0.65000000000000013</v>
      </c>
      <c r="J2155" s="10">
        <v>6000</v>
      </c>
      <c r="K2155" s="11">
        <f t="shared" si="66"/>
        <v>3900.0000000000009</v>
      </c>
      <c r="L2155" s="11">
        <f t="shared" si="67"/>
        <v>1560.0000000000005</v>
      </c>
      <c r="M2155" s="12">
        <v>0.4</v>
      </c>
      <c r="O2155" s="17"/>
      <c r="P2155" s="15"/>
      <c r="Q2155" s="13"/>
      <c r="R2155" s="14"/>
    </row>
    <row r="2156" spans="1:18" ht="15.75" customHeight="1" x14ac:dyDescent="0.25">
      <c r="A2156" s="1"/>
      <c r="B2156" s="7" t="s">
        <v>27</v>
      </c>
      <c r="C2156" s="7">
        <v>1128299</v>
      </c>
      <c r="D2156" s="8">
        <v>44526</v>
      </c>
      <c r="E2156" s="7" t="s">
        <v>28</v>
      </c>
      <c r="F2156" s="7" t="s">
        <v>82</v>
      </c>
      <c r="G2156" s="7" t="s">
        <v>83</v>
      </c>
      <c r="H2156" s="7" t="s">
        <v>19</v>
      </c>
      <c r="I2156" s="9">
        <v>0.60000000000000009</v>
      </c>
      <c r="J2156" s="10">
        <v>4500</v>
      </c>
      <c r="K2156" s="11">
        <f t="shared" si="66"/>
        <v>2700.0000000000005</v>
      </c>
      <c r="L2156" s="11">
        <f t="shared" si="67"/>
        <v>945.00000000000011</v>
      </c>
      <c r="M2156" s="12">
        <v>0.35</v>
      </c>
      <c r="O2156" s="17"/>
      <c r="P2156" s="15"/>
      <c r="Q2156" s="13"/>
      <c r="R2156" s="14"/>
    </row>
    <row r="2157" spans="1:18" ht="15.75" customHeight="1" x14ac:dyDescent="0.25">
      <c r="A2157" s="1"/>
      <c r="B2157" s="7" t="s">
        <v>27</v>
      </c>
      <c r="C2157" s="7">
        <v>1128299</v>
      </c>
      <c r="D2157" s="8">
        <v>44526</v>
      </c>
      <c r="E2157" s="7" t="s">
        <v>28</v>
      </c>
      <c r="F2157" s="7" t="s">
        <v>82</v>
      </c>
      <c r="G2157" s="7" t="s">
        <v>83</v>
      </c>
      <c r="H2157" s="7" t="s">
        <v>20</v>
      </c>
      <c r="I2157" s="9">
        <v>0.60000000000000009</v>
      </c>
      <c r="J2157" s="10">
        <v>4250</v>
      </c>
      <c r="K2157" s="11">
        <f t="shared" si="66"/>
        <v>2550.0000000000005</v>
      </c>
      <c r="L2157" s="11">
        <f t="shared" si="67"/>
        <v>892.50000000000011</v>
      </c>
      <c r="M2157" s="12">
        <v>0.35</v>
      </c>
      <c r="O2157" s="17"/>
      <c r="P2157" s="15"/>
      <c r="Q2157" s="13"/>
      <c r="R2157" s="14"/>
    </row>
    <row r="2158" spans="1:18" ht="15.75" customHeight="1" x14ac:dyDescent="0.25">
      <c r="A2158" s="1"/>
      <c r="B2158" s="7" t="s">
        <v>27</v>
      </c>
      <c r="C2158" s="7">
        <v>1128299</v>
      </c>
      <c r="D2158" s="8">
        <v>44526</v>
      </c>
      <c r="E2158" s="7" t="s">
        <v>28</v>
      </c>
      <c r="F2158" s="7" t="s">
        <v>82</v>
      </c>
      <c r="G2158" s="7" t="s">
        <v>83</v>
      </c>
      <c r="H2158" s="7" t="s">
        <v>21</v>
      </c>
      <c r="I2158" s="9">
        <v>0.70000000000000007</v>
      </c>
      <c r="J2158" s="10">
        <v>3750</v>
      </c>
      <c r="K2158" s="11">
        <f t="shared" si="66"/>
        <v>2625.0000000000005</v>
      </c>
      <c r="L2158" s="11">
        <f t="shared" si="67"/>
        <v>787.50000000000011</v>
      </c>
      <c r="M2158" s="12">
        <v>0.3</v>
      </c>
      <c r="O2158" s="17"/>
      <c r="P2158" s="15"/>
      <c r="Q2158" s="13"/>
      <c r="R2158" s="14"/>
    </row>
    <row r="2159" spans="1:18" ht="15.75" customHeight="1" x14ac:dyDescent="0.25">
      <c r="A2159" s="1"/>
      <c r="B2159" s="7" t="s">
        <v>27</v>
      </c>
      <c r="C2159" s="7">
        <v>1128299</v>
      </c>
      <c r="D2159" s="8">
        <v>44526</v>
      </c>
      <c r="E2159" s="7" t="s">
        <v>28</v>
      </c>
      <c r="F2159" s="7" t="s">
        <v>82</v>
      </c>
      <c r="G2159" s="7" t="s">
        <v>83</v>
      </c>
      <c r="H2159" s="7" t="s">
        <v>22</v>
      </c>
      <c r="I2159" s="9">
        <v>0.75000000000000011</v>
      </c>
      <c r="J2159" s="10">
        <v>5000</v>
      </c>
      <c r="K2159" s="11">
        <f t="shared" si="66"/>
        <v>3750.0000000000005</v>
      </c>
      <c r="L2159" s="11">
        <f t="shared" si="67"/>
        <v>937.50000000000011</v>
      </c>
      <c r="M2159" s="12">
        <v>0.25</v>
      </c>
      <c r="O2159" s="17"/>
      <c r="P2159" s="15"/>
      <c r="Q2159" s="13"/>
      <c r="R2159" s="14"/>
    </row>
    <row r="2160" spans="1:18" ht="15.75" customHeight="1" x14ac:dyDescent="0.25">
      <c r="A2160" s="1"/>
      <c r="B2160" s="7" t="s">
        <v>27</v>
      </c>
      <c r="C2160" s="7">
        <v>1128299</v>
      </c>
      <c r="D2160" s="8">
        <v>44555</v>
      </c>
      <c r="E2160" s="7" t="s">
        <v>28</v>
      </c>
      <c r="F2160" s="7" t="s">
        <v>82</v>
      </c>
      <c r="G2160" s="7" t="s">
        <v>83</v>
      </c>
      <c r="H2160" s="7" t="s">
        <v>17</v>
      </c>
      <c r="I2160" s="9">
        <v>0.60000000000000009</v>
      </c>
      <c r="J2160" s="10">
        <v>7000</v>
      </c>
      <c r="K2160" s="11">
        <f t="shared" si="66"/>
        <v>4200.0000000000009</v>
      </c>
      <c r="L2160" s="11">
        <f t="shared" si="67"/>
        <v>1470.0000000000002</v>
      </c>
      <c r="M2160" s="12">
        <v>0.35</v>
      </c>
      <c r="O2160" s="17"/>
      <c r="P2160" s="15"/>
      <c r="Q2160" s="13"/>
      <c r="R2160" s="14"/>
    </row>
    <row r="2161" spans="1:18" ht="15.75" customHeight="1" x14ac:dyDescent="0.25">
      <c r="A2161" s="1"/>
      <c r="B2161" s="7" t="s">
        <v>27</v>
      </c>
      <c r="C2161" s="7">
        <v>1128299</v>
      </c>
      <c r="D2161" s="8">
        <v>44555</v>
      </c>
      <c r="E2161" s="7" t="s">
        <v>28</v>
      </c>
      <c r="F2161" s="7" t="s">
        <v>82</v>
      </c>
      <c r="G2161" s="7" t="s">
        <v>83</v>
      </c>
      <c r="H2161" s="7" t="s">
        <v>18</v>
      </c>
      <c r="I2161" s="9">
        <v>0.65000000000000013</v>
      </c>
      <c r="J2161" s="10">
        <v>7000</v>
      </c>
      <c r="K2161" s="11">
        <f t="shared" si="66"/>
        <v>4550.0000000000009</v>
      </c>
      <c r="L2161" s="11">
        <f t="shared" si="67"/>
        <v>1820.0000000000005</v>
      </c>
      <c r="M2161" s="12">
        <v>0.4</v>
      </c>
      <c r="O2161" s="17"/>
      <c r="P2161" s="15"/>
      <c r="Q2161" s="13"/>
      <c r="R2161" s="14"/>
    </row>
    <row r="2162" spans="1:18" ht="15.75" customHeight="1" x14ac:dyDescent="0.25">
      <c r="A2162" s="1"/>
      <c r="B2162" s="7" t="s">
        <v>27</v>
      </c>
      <c r="C2162" s="7">
        <v>1128299</v>
      </c>
      <c r="D2162" s="8">
        <v>44555</v>
      </c>
      <c r="E2162" s="7" t="s">
        <v>28</v>
      </c>
      <c r="F2162" s="7" t="s">
        <v>82</v>
      </c>
      <c r="G2162" s="7" t="s">
        <v>83</v>
      </c>
      <c r="H2162" s="7" t="s">
        <v>19</v>
      </c>
      <c r="I2162" s="9">
        <v>0.60000000000000009</v>
      </c>
      <c r="J2162" s="10">
        <v>5000</v>
      </c>
      <c r="K2162" s="11">
        <f t="shared" si="66"/>
        <v>3000.0000000000005</v>
      </c>
      <c r="L2162" s="11">
        <f t="shared" si="67"/>
        <v>1050</v>
      </c>
      <c r="M2162" s="12">
        <v>0.35</v>
      </c>
      <c r="O2162" s="17"/>
      <c r="P2162" s="15"/>
      <c r="Q2162" s="13"/>
      <c r="R2162" s="14"/>
    </row>
    <row r="2163" spans="1:18" ht="15.75" customHeight="1" x14ac:dyDescent="0.25">
      <c r="A2163" s="1"/>
      <c r="B2163" s="7" t="s">
        <v>27</v>
      </c>
      <c r="C2163" s="7">
        <v>1128299</v>
      </c>
      <c r="D2163" s="8">
        <v>44555</v>
      </c>
      <c r="E2163" s="7" t="s">
        <v>28</v>
      </c>
      <c r="F2163" s="7" t="s">
        <v>82</v>
      </c>
      <c r="G2163" s="7" t="s">
        <v>83</v>
      </c>
      <c r="H2163" s="7" t="s">
        <v>20</v>
      </c>
      <c r="I2163" s="9">
        <v>0.60000000000000009</v>
      </c>
      <c r="J2163" s="10">
        <v>5000</v>
      </c>
      <c r="K2163" s="11">
        <f t="shared" si="66"/>
        <v>3000.0000000000005</v>
      </c>
      <c r="L2163" s="11">
        <f t="shared" si="67"/>
        <v>1050</v>
      </c>
      <c r="M2163" s="12">
        <v>0.35</v>
      </c>
      <c r="O2163" s="17"/>
      <c r="P2163" s="15"/>
      <c r="Q2163" s="13"/>
      <c r="R2163" s="14"/>
    </row>
    <row r="2164" spans="1:18" ht="15.75" customHeight="1" x14ac:dyDescent="0.25">
      <c r="A2164" s="1"/>
      <c r="B2164" s="7" t="s">
        <v>27</v>
      </c>
      <c r="C2164" s="7">
        <v>1128299</v>
      </c>
      <c r="D2164" s="8">
        <v>44555</v>
      </c>
      <c r="E2164" s="7" t="s">
        <v>28</v>
      </c>
      <c r="F2164" s="7" t="s">
        <v>82</v>
      </c>
      <c r="G2164" s="7" t="s">
        <v>83</v>
      </c>
      <c r="H2164" s="7" t="s">
        <v>21</v>
      </c>
      <c r="I2164" s="9">
        <v>0.70000000000000007</v>
      </c>
      <c r="J2164" s="10">
        <v>4250</v>
      </c>
      <c r="K2164" s="11">
        <f t="shared" si="66"/>
        <v>2975.0000000000005</v>
      </c>
      <c r="L2164" s="11">
        <f t="shared" si="67"/>
        <v>892.50000000000011</v>
      </c>
      <c r="M2164" s="12">
        <v>0.3</v>
      </c>
      <c r="O2164" s="17"/>
      <c r="P2164" s="15"/>
      <c r="Q2164" s="13"/>
      <c r="R2164" s="14"/>
    </row>
    <row r="2165" spans="1:18" ht="15.75" customHeight="1" x14ac:dyDescent="0.25">
      <c r="A2165" s="1"/>
      <c r="B2165" s="7" t="s">
        <v>27</v>
      </c>
      <c r="C2165" s="7">
        <v>1128299</v>
      </c>
      <c r="D2165" s="8">
        <v>44555</v>
      </c>
      <c r="E2165" s="7" t="s">
        <v>28</v>
      </c>
      <c r="F2165" s="7" t="s">
        <v>82</v>
      </c>
      <c r="G2165" s="7" t="s">
        <v>83</v>
      </c>
      <c r="H2165" s="7" t="s">
        <v>22</v>
      </c>
      <c r="I2165" s="9">
        <v>0.75000000000000011</v>
      </c>
      <c r="J2165" s="10">
        <v>5250</v>
      </c>
      <c r="K2165" s="11">
        <f t="shared" si="66"/>
        <v>3937.5000000000005</v>
      </c>
      <c r="L2165" s="11">
        <f t="shared" si="67"/>
        <v>984.37500000000011</v>
      </c>
      <c r="M2165" s="12">
        <v>0.25</v>
      </c>
      <c r="O2165" s="17"/>
      <c r="P2165" s="15"/>
      <c r="Q2165" s="13"/>
      <c r="R2165" s="14"/>
    </row>
    <row r="2166" spans="1:18" ht="15.75" customHeight="1" x14ac:dyDescent="0.25">
      <c r="A2166" s="1" t="s">
        <v>39</v>
      </c>
      <c r="B2166" s="7" t="s">
        <v>27</v>
      </c>
      <c r="C2166" s="7">
        <v>1128299</v>
      </c>
      <c r="D2166" s="8">
        <v>44209</v>
      </c>
      <c r="E2166" s="7" t="s">
        <v>28</v>
      </c>
      <c r="F2166" s="7" t="s">
        <v>84</v>
      </c>
      <c r="G2166" s="7" t="s">
        <v>85</v>
      </c>
      <c r="H2166" s="7" t="s">
        <v>17</v>
      </c>
      <c r="I2166" s="9">
        <v>0.29999999999999993</v>
      </c>
      <c r="J2166" s="10">
        <v>4500</v>
      </c>
      <c r="K2166" s="11">
        <f t="shared" si="66"/>
        <v>1349.9999999999998</v>
      </c>
      <c r="L2166" s="11">
        <f t="shared" si="67"/>
        <v>539.99999999999989</v>
      </c>
      <c r="M2166" s="12">
        <v>0.4</v>
      </c>
      <c r="O2166" s="17"/>
      <c r="P2166" s="15"/>
      <c r="Q2166" s="13"/>
      <c r="R2166" s="14"/>
    </row>
    <row r="2167" spans="1:18" ht="15.75" customHeight="1" x14ac:dyDescent="0.25">
      <c r="A2167" s="1"/>
      <c r="B2167" s="7" t="s">
        <v>27</v>
      </c>
      <c r="C2167" s="7">
        <v>1128299</v>
      </c>
      <c r="D2167" s="8">
        <v>44209</v>
      </c>
      <c r="E2167" s="7" t="s">
        <v>28</v>
      </c>
      <c r="F2167" s="7" t="s">
        <v>84</v>
      </c>
      <c r="G2167" s="7" t="s">
        <v>85</v>
      </c>
      <c r="H2167" s="7" t="s">
        <v>18</v>
      </c>
      <c r="I2167" s="9">
        <v>0.4</v>
      </c>
      <c r="J2167" s="10">
        <v>4500</v>
      </c>
      <c r="K2167" s="11">
        <f t="shared" si="66"/>
        <v>1800</v>
      </c>
      <c r="L2167" s="11">
        <f t="shared" si="67"/>
        <v>720</v>
      </c>
      <c r="M2167" s="12">
        <v>0.4</v>
      </c>
      <c r="O2167" s="17"/>
      <c r="P2167" s="15"/>
      <c r="Q2167" s="13"/>
      <c r="R2167" s="14"/>
    </row>
    <row r="2168" spans="1:18" ht="15.75" customHeight="1" x14ac:dyDescent="0.25">
      <c r="A2168" s="1"/>
      <c r="B2168" s="7" t="s">
        <v>27</v>
      </c>
      <c r="C2168" s="7">
        <v>1128299</v>
      </c>
      <c r="D2168" s="8">
        <v>44209</v>
      </c>
      <c r="E2168" s="7" t="s">
        <v>28</v>
      </c>
      <c r="F2168" s="7" t="s">
        <v>84</v>
      </c>
      <c r="G2168" s="7" t="s">
        <v>85</v>
      </c>
      <c r="H2168" s="7" t="s">
        <v>19</v>
      </c>
      <c r="I2168" s="9">
        <v>0.4</v>
      </c>
      <c r="J2168" s="10">
        <v>4500</v>
      </c>
      <c r="K2168" s="11">
        <f t="shared" si="66"/>
        <v>1800</v>
      </c>
      <c r="L2168" s="11">
        <f t="shared" si="67"/>
        <v>630</v>
      </c>
      <c r="M2168" s="12">
        <v>0.35</v>
      </c>
      <c r="O2168" s="17"/>
      <c r="P2168" s="15"/>
      <c r="Q2168" s="13"/>
      <c r="R2168" s="14"/>
    </row>
    <row r="2169" spans="1:18" ht="15.75" customHeight="1" x14ac:dyDescent="0.25">
      <c r="A2169" s="1"/>
      <c r="B2169" s="7" t="s">
        <v>27</v>
      </c>
      <c r="C2169" s="7">
        <v>1128299</v>
      </c>
      <c r="D2169" s="8">
        <v>44209</v>
      </c>
      <c r="E2169" s="7" t="s">
        <v>28</v>
      </c>
      <c r="F2169" s="7" t="s">
        <v>84</v>
      </c>
      <c r="G2169" s="7" t="s">
        <v>85</v>
      </c>
      <c r="H2169" s="7" t="s">
        <v>20</v>
      </c>
      <c r="I2169" s="9">
        <v>0.4</v>
      </c>
      <c r="J2169" s="10">
        <v>3000</v>
      </c>
      <c r="K2169" s="11">
        <f t="shared" si="66"/>
        <v>1200</v>
      </c>
      <c r="L2169" s="11">
        <f t="shared" si="67"/>
        <v>480</v>
      </c>
      <c r="M2169" s="12">
        <v>0.4</v>
      </c>
      <c r="O2169" s="17"/>
      <c r="P2169" s="15"/>
      <c r="Q2169" s="13"/>
      <c r="R2169" s="14"/>
    </row>
    <row r="2170" spans="1:18" ht="15.75" customHeight="1" x14ac:dyDescent="0.25">
      <c r="A2170" s="1"/>
      <c r="B2170" s="7" t="s">
        <v>27</v>
      </c>
      <c r="C2170" s="7">
        <v>1128299</v>
      </c>
      <c r="D2170" s="8">
        <v>44209</v>
      </c>
      <c r="E2170" s="7" t="s">
        <v>28</v>
      </c>
      <c r="F2170" s="7" t="s">
        <v>84</v>
      </c>
      <c r="G2170" s="7" t="s">
        <v>85</v>
      </c>
      <c r="H2170" s="7" t="s">
        <v>21</v>
      </c>
      <c r="I2170" s="9">
        <v>0.45000000000000012</v>
      </c>
      <c r="J2170" s="10">
        <v>2500</v>
      </c>
      <c r="K2170" s="11">
        <f t="shared" si="66"/>
        <v>1125.0000000000002</v>
      </c>
      <c r="L2170" s="11">
        <f t="shared" si="67"/>
        <v>393.75000000000006</v>
      </c>
      <c r="M2170" s="12">
        <v>0.35</v>
      </c>
      <c r="O2170" s="17"/>
      <c r="P2170" s="15"/>
      <c r="Q2170" s="13"/>
      <c r="R2170" s="14"/>
    </row>
    <row r="2171" spans="1:18" ht="15.75" customHeight="1" x14ac:dyDescent="0.25">
      <c r="A2171" s="1"/>
      <c r="B2171" s="7" t="s">
        <v>27</v>
      </c>
      <c r="C2171" s="7">
        <v>1128299</v>
      </c>
      <c r="D2171" s="8">
        <v>44209</v>
      </c>
      <c r="E2171" s="7" t="s">
        <v>28</v>
      </c>
      <c r="F2171" s="7" t="s">
        <v>84</v>
      </c>
      <c r="G2171" s="7" t="s">
        <v>85</v>
      </c>
      <c r="H2171" s="7" t="s">
        <v>22</v>
      </c>
      <c r="I2171" s="9">
        <v>0.4</v>
      </c>
      <c r="J2171" s="10">
        <v>4500</v>
      </c>
      <c r="K2171" s="11">
        <f t="shared" si="66"/>
        <v>1800</v>
      </c>
      <c r="L2171" s="11">
        <f t="shared" si="67"/>
        <v>450</v>
      </c>
      <c r="M2171" s="12">
        <v>0.25</v>
      </c>
      <c r="O2171" s="17"/>
      <c r="P2171" s="15"/>
      <c r="Q2171" s="13"/>
      <c r="R2171" s="14"/>
    </row>
    <row r="2172" spans="1:18" ht="15.75" customHeight="1" x14ac:dyDescent="0.25">
      <c r="A2172" s="1"/>
      <c r="B2172" s="7" t="s">
        <v>27</v>
      </c>
      <c r="C2172" s="7">
        <v>1128299</v>
      </c>
      <c r="D2172" s="8">
        <v>44240</v>
      </c>
      <c r="E2172" s="7" t="s">
        <v>28</v>
      </c>
      <c r="F2172" s="7" t="s">
        <v>84</v>
      </c>
      <c r="G2172" s="7" t="s">
        <v>85</v>
      </c>
      <c r="H2172" s="7" t="s">
        <v>17</v>
      </c>
      <c r="I2172" s="9">
        <v>0.29999999999999993</v>
      </c>
      <c r="J2172" s="10">
        <v>5000</v>
      </c>
      <c r="K2172" s="11">
        <f t="shared" si="66"/>
        <v>1499.9999999999998</v>
      </c>
      <c r="L2172" s="11">
        <f t="shared" si="67"/>
        <v>599.99999999999989</v>
      </c>
      <c r="M2172" s="12">
        <v>0.4</v>
      </c>
      <c r="O2172" s="17"/>
      <c r="P2172" s="15"/>
      <c r="Q2172" s="13"/>
      <c r="R2172" s="14"/>
    </row>
    <row r="2173" spans="1:18" ht="15.75" customHeight="1" x14ac:dyDescent="0.25">
      <c r="A2173" s="1"/>
      <c r="B2173" s="7" t="s">
        <v>27</v>
      </c>
      <c r="C2173" s="7">
        <v>1128299</v>
      </c>
      <c r="D2173" s="8">
        <v>44240</v>
      </c>
      <c r="E2173" s="7" t="s">
        <v>28</v>
      </c>
      <c r="F2173" s="7" t="s">
        <v>84</v>
      </c>
      <c r="G2173" s="7" t="s">
        <v>85</v>
      </c>
      <c r="H2173" s="7" t="s">
        <v>18</v>
      </c>
      <c r="I2173" s="9">
        <v>0.4</v>
      </c>
      <c r="J2173" s="10">
        <v>4000</v>
      </c>
      <c r="K2173" s="11">
        <f t="shared" si="66"/>
        <v>1600</v>
      </c>
      <c r="L2173" s="11">
        <f t="shared" si="67"/>
        <v>640</v>
      </c>
      <c r="M2173" s="12">
        <v>0.4</v>
      </c>
      <c r="O2173" s="17"/>
      <c r="P2173" s="15"/>
      <c r="Q2173" s="13"/>
      <c r="R2173" s="14"/>
    </row>
    <row r="2174" spans="1:18" ht="15.75" customHeight="1" x14ac:dyDescent="0.25">
      <c r="A2174" s="1"/>
      <c r="B2174" s="7" t="s">
        <v>27</v>
      </c>
      <c r="C2174" s="7">
        <v>1128299</v>
      </c>
      <c r="D2174" s="8">
        <v>44240</v>
      </c>
      <c r="E2174" s="7" t="s">
        <v>28</v>
      </c>
      <c r="F2174" s="7" t="s">
        <v>84</v>
      </c>
      <c r="G2174" s="7" t="s">
        <v>85</v>
      </c>
      <c r="H2174" s="7" t="s">
        <v>19</v>
      </c>
      <c r="I2174" s="9">
        <v>0.4</v>
      </c>
      <c r="J2174" s="10">
        <v>4000</v>
      </c>
      <c r="K2174" s="11">
        <f t="shared" si="66"/>
        <v>1600</v>
      </c>
      <c r="L2174" s="11">
        <f t="shared" si="67"/>
        <v>560</v>
      </c>
      <c r="M2174" s="12">
        <v>0.35</v>
      </c>
      <c r="O2174" s="17"/>
      <c r="P2174" s="15"/>
      <c r="Q2174" s="13"/>
      <c r="R2174" s="14"/>
    </row>
    <row r="2175" spans="1:18" ht="15.75" customHeight="1" x14ac:dyDescent="0.25">
      <c r="A2175" s="1"/>
      <c r="B2175" s="7" t="s">
        <v>27</v>
      </c>
      <c r="C2175" s="7">
        <v>1128299</v>
      </c>
      <c r="D2175" s="8">
        <v>44240</v>
      </c>
      <c r="E2175" s="7" t="s">
        <v>28</v>
      </c>
      <c r="F2175" s="7" t="s">
        <v>84</v>
      </c>
      <c r="G2175" s="7" t="s">
        <v>85</v>
      </c>
      <c r="H2175" s="7" t="s">
        <v>20</v>
      </c>
      <c r="I2175" s="9">
        <v>0.4</v>
      </c>
      <c r="J2175" s="10">
        <v>2500</v>
      </c>
      <c r="K2175" s="11">
        <f t="shared" si="66"/>
        <v>1000</v>
      </c>
      <c r="L2175" s="11">
        <f t="shared" si="67"/>
        <v>400</v>
      </c>
      <c r="M2175" s="12">
        <v>0.4</v>
      </c>
      <c r="O2175" s="17"/>
      <c r="P2175" s="15"/>
      <c r="Q2175" s="13"/>
      <c r="R2175" s="14"/>
    </row>
    <row r="2176" spans="1:18" ht="15.75" customHeight="1" x14ac:dyDescent="0.25">
      <c r="A2176" s="1"/>
      <c r="B2176" s="7" t="s">
        <v>27</v>
      </c>
      <c r="C2176" s="7">
        <v>1128299</v>
      </c>
      <c r="D2176" s="8">
        <v>44240</v>
      </c>
      <c r="E2176" s="7" t="s">
        <v>28</v>
      </c>
      <c r="F2176" s="7" t="s">
        <v>84</v>
      </c>
      <c r="G2176" s="7" t="s">
        <v>85</v>
      </c>
      <c r="H2176" s="7" t="s">
        <v>21</v>
      </c>
      <c r="I2176" s="9">
        <v>0.45000000000000012</v>
      </c>
      <c r="J2176" s="10">
        <v>1750</v>
      </c>
      <c r="K2176" s="11">
        <f t="shared" si="66"/>
        <v>787.50000000000023</v>
      </c>
      <c r="L2176" s="11">
        <f t="shared" si="67"/>
        <v>275.62500000000006</v>
      </c>
      <c r="M2176" s="12">
        <v>0.35</v>
      </c>
      <c r="O2176" s="17"/>
      <c r="P2176" s="15"/>
      <c r="Q2176" s="13"/>
      <c r="R2176" s="14"/>
    </row>
    <row r="2177" spans="1:18" ht="15.75" customHeight="1" x14ac:dyDescent="0.25">
      <c r="A2177" s="1"/>
      <c r="B2177" s="7" t="s">
        <v>27</v>
      </c>
      <c r="C2177" s="7">
        <v>1128299</v>
      </c>
      <c r="D2177" s="8">
        <v>44240</v>
      </c>
      <c r="E2177" s="7" t="s">
        <v>28</v>
      </c>
      <c r="F2177" s="7" t="s">
        <v>84</v>
      </c>
      <c r="G2177" s="7" t="s">
        <v>85</v>
      </c>
      <c r="H2177" s="7" t="s">
        <v>22</v>
      </c>
      <c r="I2177" s="9">
        <v>0.4</v>
      </c>
      <c r="J2177" s="10">
        <v>3750</v>
      </c>
      <c r="K2177" s="11">
        <f t="shared" si="66"/>
        <v>1500</v>
      </c>
      <c r="L2177" s="11">
        <f t="shared" si="67"/>
        <v>375</v>
      </c>
      <c r="M2177" s="12">
        <v>0.25</v>
      </c>
      <c r="O2177" s="17"/>
      <c r="P2177" s="15"/>
      <c r="Q2177" s="13"/>
      <c r="R2177" s="14"/>
    </row>
    <row r="2178" spans="1:18" ht="15.75" customHeight="1" x14ac:dyDescent="0.25">
      <c r="A2178" s="1"/>
      <c r="B2178" s="7" t="s">
        <v>27</v>
      </c>
      <c r="C2178" s="7">
        <v>1128299</v>
      </c>
      <c r="D2178" s="8">
        <v>44267</v>
      </c>
      <c r="E2178" s="7" t="s">
        <v>28</v>
      </c>
      <c r="F2178" s="7" t="s">
        <v>84</v>
      </c>
      <c r="G2178" s="7" t="s">
        <v>85</v>
      </c>
      <c r="H2178" s="7" t="s">
        <v>17</v>
      </c>
      <c r="I2178" s="9">
        <v>0.4</v>
      </c>
      <c r="J2178" s="10">
        <v>5250</v>
      </c>
      <c r="K2178" s="11">
        <f t="shared" si="66"/>
        <v>2100</v>
      </c>
      <c r="L2178" s="11">
        <f t="shared" si="67"/>
        <v>840</v>
      </c>
      <c r="M2178" s="12">
        <v>0.4</v>
      </c>
      <c r="O2178" s="17"/>
      <c r="P2178" s="15"/>
      <c r="Q2178" s="13"/>
      <c r="R2178" s="14"/>
    </row>
    <row r="2179" spans="1:18" ht="15.75" customHeight="1" x14ac:dyDescent="0.25">
      <c r="A2179" s="1"/>
      <c r="B2179" s="7" t="s">
        <v>27</v>
      </c>
      <c r="C2179" s="7">
        <v>1128299</v>
      </c>
      <c r="D2179" s="8">
        <v>44267</v>
      </c>
      <c r="E2179" s="7" t="s">
        <v>28</v>
      </c>
      <c r="F2179" s="7" t="s">
        <v>84</v>
      </c>
      <c r="G2179" s="7" t="s">
        <v>85</v>
      </c>
      <c r="H2179" s="7" t="s">
        <v>18</v>
      </c>
      <c r="I2179" s="9">
        <v>0.5</v>
      </c>
      <c r="J2179" s="10">
        <v>3750</v>
      </c>
      <c r="K2179" s="11">
        <f t="shared" si="66"/>
        <v>1875</v>
      </c>
      <c r="L2179" s="11">
        <f t="shared" si="67"/>
        <v>750</v>
      </c>
      <c r="M2179" s="12">
        <v>0.4</v>
      </c>
      <c r="O2179" s="17"/>
      <c r="P2179" s="15"/>
      <c r="Q2179" s="13"/>
      <c r="R2179" s="14"/>
    </row>
    <row r="2180" spans="1:18" ht="15.75" customHeight="1" x14ac:dyDescent="0.25">
      <c r="A2180" s="1"/>
      <c r="B2180" s="7" t="s">
        <v>27</v>
      </c>
      <c r="C2180" s="7">
        <v>1128299</v>
      </c>
      <c r="D2180" s="8">
        <v>44267</v>
      </c>
      <c r="E2180" s="7" t="s">
        <v>28</v>
      </c>
      <c r="F2180" s="7" t="s">
        <v>84</v>
      </c>
      <c r="G2180" s="7" t="s">
        <v>85</v>
      </c>
      <c r="H2180" s="7" t="s">
        <v>19</v>
      </c>
      <c r="I2180" s="9">
        <v>0.5</v>
      </c>
      <c r="J2180" s="10">
        <v>3750</v>
      </c>
      <c r="K2180" s="11">
        <f t="shared" si="66"/>
        <v>1875</v>
      </c>
      <c r="L2180" s="11">
        <f t="shared" si="67"/>
        <v>656.25</v>
      </c>
      <c r="M2180" s="12">
        <v>0.35</v>
      </c>
      <c r="O2180" s="17"/>
      <c r="P2180" s="15"/>
      <c r="Q2180" s="13"/>
      <c r="R2180" s="14"/>
    </row>
    <row r="2181" spans="1:18" ht="15.75" customHeight="1" x14ac:dyDescent="0.25">
      <c r="A2181" s="1"/>
      <c r="B2181" s="7" t="s">
        <v>27</v>
      </c>
      <c r="C2181" s="7">
        <v>1128299</v>
      </c>
      <c r="D2181" s="8">
        <v>44267</v>
      </c>
      <c r="E2181" s="7" t="s">
        <v>28</v>
      </c>
      <c r="F2181" s="7" t="s">
        <v>84</v>
      </c>
      <c r="G2181" s="7" t="s">
        <v>85</v>
      </c>
      <c r="H2181" s="7" t="s">
        <v>20</v>
      </c>
      <c r="I2181" s="9">
        <v>0.5</v>
      </c>
      <c r="J2181" s="10">
        <v>2500</v>
      </c>
      <c r="K2181" s="11">
        <f t="shared" si="66"/>
        <v>1250</v>
      </c>
      <c r="L2181" s="11">
        <f t="shared" si="67"/>
        <v>500</v>
      </c>
      <c r="M2181" s="12">
        <v>0.4</v>
      </c>
      <c r="O2181" s="17"/>
      <c r="P2181" s="15"/>
      <c r="Q2181" s="13"/>
      <c r="R2181" s="14"/>
    </row>
    <row r="2182" spans="1:18" ht="15.75" customHeight="1" x14ac:dyDescent="0.25">
      <c r="A2182" s="1"/>
      <c r="B2182" s="7" t="s">
        <v>27</v>
      </c>
      <c r="C2182" s="7">
        <v>1128299</v>
      </c>
      <c r="D2182" s="8">
        <v>44267</v>
      </c>
      <c r="E2182" s="7" t="s">
        <v>28</v>
      </c>
      <c r="F2182" s="7" t="s">
        <v>84</v>
      </c>
      <c r="G2182" s="7" t="s">
        <v>85</v>
      </c>
      <c r="H2182" s="7" t="s">
        <v>21</v>
      </c>
      <c r="I2182" s="9">
        <v>0.55000000000000004</v>
      </c>
      <c r="J2182" s="10">
        <v>1500</v>
      </c>
      <c r="K2182" s="11">
        <f t="shared" ref="K2182:K2245" si="68">I2182*J2182</f>
        <v>825.00000000000011</v>
      </c>
      <c r="L2182" s="11">
        <f t="shared" ref="L2182:L2245" si="69">K2182*M2182</f>
        <v>288.75</v>
      </c>
      <c r="M2182" s="12">
        <v>0.35</v>
      </c>
      <c r="O2182" s="17"/>
      <c r="P2182" s="15"/>
      <c r="Q2182" s="13"/>
      <c r="R2182" s="14"/>
    </row>
    <row r="2183" spans="1:18" ht="15.75" customHeight="1" x14ac:dyDescent="0.25">
      <c r="A2183" s="1"/>
      <c r="B2183" s="7" t="s">
        <v>27</v>
      </c>
      <c r="C2183" s="7">
        <v>1128299</v>
      </c>
      <c r="D2183" s="8">
        <v>44267</v>
      </c>
      <c r="E2183" s="7" t="s">
        <v>28</v>
      </c>
      <c r="F2183" s="7" t="s">
        <v>84</v>
      </c>
      <c r="G2183" s="7" t="s">
        <v>85</v>
      </c>
      <c r="H2183" s="7" t="s">
        <v>22</v>
      </c>
      <c r="I2183" s="9">
        <v>0.5</v>
      </c>
      <c r="J2183" s="10">
        <v>3500</v>
      </c>
      <c r="K2183" s="11">
        <f t="shared" si="68"/>
        <v>1750</v>
      </c>
      <c r="L2183" s="11">
        <f t="shared" si="69"/>
        <v>437.5</v>
      </c>
      <c r="M2183" s="12">
        <v>0.25</v>
      </c>
      <c r="O2183" s="17"/>
      <c r="P2183" s="15"/>
      <c r="Q2183" s="13"/>
      <c r="R2183" s="14"/>
    </row>
    <row r="2184" spans="1:18" ht="15.75" customHeight="1" x14ac:dyDescent="0.25">
      <c r="A2184" s="1"/>
      <c r="B2184" s="7" t="s">
        <v>27</v>
      </c>
      <c r="C2184" s="7">
        <v>1128299</v>
      </c>
      <c r="D2184" s="8">
        <v>44299</v>
      </c>
      <c r="E2184" s="7" t="s">
        <v>28</v>
      </c>
      <c r="F2184" s="7" t="s">
        <v>84</v>
      </c>
      <c r="G2184" s="7" t="s">
        <v>85</v>
      </c>
      <c r="H2184" s="7" t="s">
        <v>17</v>
      </c>
      <c r="I2184" s="9">
        <v>0.5</v>
      </c>
      <c r="J2184" s="10">
        <v>5250</v>
      </c>
      <c r="K2184" s="11">
        <f t="shared" si="68"/>
        <v>2625</v>
      </c>
      <c r="L2184" s="11">
        <f t="shared" si="69"/>
        <v>1050</v>
      </c>
      <c r="M2184" s="12">
        <v>0.4</v>
      </c>
      <c r="O2184" s="17"/>
      <c r="P2184" s="15"/>
      <c r="Q2184" s="13"/>
      <c r="R2184" s="14"/>
    </row>
    <row r="2185" spans="1:18" ht="15.75" customHeight="1" x14ac:dyDescent="0.25">
      <c r="A2185" s="1"/>
      <c r="B2185" s="7" t="s">
        <v>27</v>
      </c>
      <c r="C2185" s="7">
        <v>1128299</v>
      </c>
      <c r="D2185" s="8">
        <v>44299</v>
      </c>
      <c r="E2185" s="7" t="s">
        <v>28</v>
      </c>
      <c r="F2185" s="7" t="s">
        <v>84</v>
      </c>
      <c r="G2185" s="7" t="s">
        <v>85</v>
      </c>
      <c r="H2185" s="7" t="s">
        <v>18</v>
      </c>
      <c r="I2185" s="9">
        <v>0.55000000000000004</v>
      </c>
      <c r="J2185" s="10">
        <v>3250</v>
      </c>
      <c r="K2185" s="11">
        <f t="shared" si="68"/>
        <v>1787.5000000000002</v>
      </c>
      <c r="L2185" s="11">
        <f t="shared" si="69"/>
        <v>715.00000000000011</v>
      </c>
      <c r="M2185" s="12">
        <v>0.4</v>
      </c>
      <c r="O2185" s="17"/>
      <c r="P2185" s="15"/>
      <c r="Q2185" s="13"/>
      <c r="R2185" s="14"/>
    </row>
    <row r="2186" spans="1:18" ht="15.75" customHeight="1" x14ac:dyDescent="0.25">
      <c r="A2186" s="1"/>
      <c r="B2186" s="7" t="s">
        <v>27</v>
      </c>
      <c r="C2186" s="7">
        <v>1128299</v>
      </c>
      <c r="D2186" s="8">
        <v>44299</v>
      </c>
      <c r="E2186" s="7" t="s">
        <v>28</v>
      </c>
      <c r="F2186" s="7" t="s">
        <v>84</v>
      </c>
      <c r="G2186" s="7" t="s">
        <v>85</v>
      </c>
      <c r="H2186" s="7" t="s">
        <v>19</v>
      </c>
      <c r="I2186" s="9">
        <v>0.55000000000000004</v>
      </c>
      <c r="J2186" s="10">
        <v>3750</v>
      </c>
      <c r="K2186" s="11">
        <f t="shared" si="68"/>
        <v>2062.5</v>
      </c>
      <c r="L2186" s="11">
        <f t="shared" si="69"/>
        <v>721.875</v>
      </c>
      <c r="M2186" s="12">
        <v>0.35</v>
      </c>
      <c r="O2186" s="17"/>
      <c r="P2186" s="15"/>
      <c r="Q2186" s="13"/>
      <c r="R2186" s="14"/>
    </row>
    <row r="2187" spans="1:18" ht="15.75" customHeight="1" x14ac:dyDescent="0.25">
      <c r="A2187" s="1"/>
      <c r="B2187" s="7" t="s">
        <v>27</v>
      </c>
      <c r="C2187" s="7">
        <v>1128299</v>
      </c>
      <c r="D2187" s="8">
        <v>44299</v>
      </c>
      <c r="E2187" s="7" t="s">
        <v>28</v>
      </c>
      <c r="F2187" s="7" t="s">
        <v>84</v>
      </c>
      <c r="G2187" s="7" t="s">
        <v>85</v>
      </c>
      <c r="H2187" s="7" t="s">
        <v>20</v>
      </c>
      <c r="I2187" s="9">
        <v>0.5</v>
      </c>
      <c r="J2187" s="10">
        <v>2750</v>
      </c>
      <c r="K2187" s="11">
        <f t="shared" si="68"/>
        <v>1375</v>
      </c>
      <c r="L2187" s="11">
        <f t="shared" si="69"/>
        <v>550</v>
      </c>
      <c r="M2187" s="12">
        <v>0.4</v>
      </c>
      <c r="O2187" s="17"/>
      <c r="P2187" s="15"/>
      <c r="Q2187" s="13"/>
      <c r="R2187" s="14"/>
    </row>
    <row r="2188" spans="1:18" ht="15.75" customHeight="1" x14ac:dyDescent="0.25">
      <c r="A2188" s="1"/>
      <c r="B2188" s="7" t="s">
        <v>27</v>
      </c>
      <c r="C2188" s="7">
        <v>1128299</v>
      </c>
      <c r="D2188" s="8">
        <v>44299</v>
      </c>
      <c r="E2188" s="7" t="s">
        <v>28</v>
      </c>
      <c r="F2188" s="7" t="s">
        <v>84</v>
      </c>
      <c r="G2188" s="7" t="s">
        <v>85</v>
      </c>
      <c r="H2188" s="7" t="s">
        <v>21</v>
      </c>
      <c r="I2188" s="9">
        <v>0.55000000000000004</v>
      </c>
      <c r="J2188" s="10">
        <v>1750</v>
      </c>
      <c r="K2188" s="11">
        <f t="shared" si="68"/>
        <v>962.50000000000011</v>
      </c>
      <c r="L2188" s="11">
        <f t="shared" si="69"/>
        <v>336.875</v>
      </c>
      <c r="M2188" s="12">
        <v>0.35</v>
      </c>
      <c r="O2188" s="17"/>
      <c r="P2188" s="15"/>
      <c r="Q2188" s="13"/>
      <c r="R2188" s="14"/>
    </row>
    <row r="2189" spans="1:18" ht="15.75" customHeight="1" x14ac:dyDescent="0.25">
      <c r="A2189" s="1"/>
      <c r="B2189" s="7" t="s">
        <v>27</v>
      </c>
      <c r="C2189" s="7">
        <v>1128299</v>
      </c>
      <c r="D2189" s="8">
        <v>44299</v>
      </c>
      <c r="E2189" s="7" t="s">
        <v>28</v>
      </c>
      <c r="F2189" s="7" t="s">
        <v>84</v>
      </c>
      <c r="G2189" s="7" t="s">
        <v>85</v>
      </c>
      <c r="H2189" s="7" t="s">
        <v>22</v>
      </c>
      <c r="I2189" s="9">
        <v>0.70000000000000007</v>
      </c>
      <c r="J2189" s="10">
        <v>3500</v>
      </c>
      <c r="K2189" s="11">
        <f t="shared" si="68"/>
        <v>2450.0000000000005</v>
      </c>
      <c r="L2189" s="11">
        <f t="shared" si="69"/>
        <v>612.50000000000011</v>
      </c>
      <c r="M2189" s="12">
        <v>0.25</v>
      </c>
      <c r="O2189" s="17"/>
      <c r="P2189" s="15"/>
      <c r="Q2189" s="13"/>
      <c r="R2189" s="14"/>
    </row>
    <row r="2190" spans="1:18" ht="15.75" customHeight="1" x14ac:dyDescent="0.25">
      <c r="A2190" s="1"/>
      <c r="B2190" s="7" t="s">
        <v>27</v>
      </c>
      <c r="C2190" s="7">
        <v>1128299</v>
      </c>
      <c r="D2190" s="8">
        <v>44330</v>
      </c>
      <c r="E2190" s="7" t="s">
        <v>28</v>
      </c>
      <c r="F2190" s="7" t="s">
        <v>84</v>
      </c>
      <c r="G2190" s="7" t="s">
        <v>85</v>
      </c>
      <c r="H2190" s="7" t="s">
        <v>17</v>
      </c>
      <c r="I2190" s="9">
        <v>0.5</v>
      </c>
      <c r="J2190" s="10">
        <v>5500</v>
      </c>
      <c r="K2190" s="11">
        <f t="shared" si="68"/>
        <v>2750</v>
      </c>
      <c r="L2190" s="11">
        <f t="shared" si="69"/>
        <v>1100</v>
      </c>
      <c r="M2190" s="12">
        <v>0.4</v>
      </c>
      <c r="O2190" s="17"/>
      <c r="P2190" s="15"/>
      <c r="Q2190" s="13"/>
      <c r="R2190" s="14"/>
    </row>
    <row r="2191" spans="1:18" ht="15.75" customHeight="1" x14ac:dyDescent="0.25">
      <c r="A2191" s="1"/>
      <c r="B2191" s="7" t="s">
        <v>27</v>
      </c>
      <c r="C2191" s="7">
        <v>1128299</v>
      </c>
      <c r="D2191" s="8">
        <v>44330</v>
      </c>
      <c r="E2191" s="7" t="s">
        <v>28</v>
      </c>
      <c r="F2191" s="7" t="s">
        <v>84</v>
      </c>
      <c r="G2191" s="7" t="s">
        <v>85</v>
      </c>
      <c r="H2191" s="7" t="s">
        <v>18</v>
      </c>
      <c r="I2191" s="9">
        <v>0.55000000000000004</v>
      </c>
      <c r="J2191" s="10">
        <v>4000</v>
      </c>
      <c r="K2191" s="11">
        <f t="shared" si="68"/>
        <v>2200</v>
      </c>
      <c r="L2191" s="11">
        <f t="shared" si="69"/>
        <v>880</v>
      </c>
      <c r="M2191" s="12">
        <v>0.4</v>
      </c>
      <c r="O2191" s="17"/>
      <c r="P2191" s="15"/>
      <c r="Q2191" s="13"/>
      <c r="R2191" s="14"/>
    </row>
    <row r="2192" spans="1:18" ht="15.75" customHeight="1" x14ac:dyDescent="0.25">
      <c r="A2192" s="1"/>
      <c r="B2192" s="7" t="s">
        <v>27</v>
      </c>
      <c r="C2192" s="7">
        <v>1128299</v>
      </c>
      <c r="D2192" s="8">
        <v>44330</v>
      </c>
      <c r="E2192" s="7" t="s">
        <v>28</v>
      </c>
      <c r="F2192" s="7" t="s">
        <v>84</v>
      </c>
      <c r="G2192" s="7" t="s">
        <v>85</v>
      </c>
      <c r="H2192" s="7" t="s">
        <v>19</v>
      </c>
      <c r="I2192" s="9">
        <v>0.55000000000000004</v>
      </c>
      <c r="J2192" s="10">
        <v>4250</v>
      </c>
      <c r="K2192" s="11">
        <f t="shared" si="68"/>
        <v>2337.5</v>
      </c>
      <c r="L2192" s="11">
        <f t="shared" si="69"/>
        <v>818.125</v>
      </c>
      <c r="M2192" s="12">
        <v>0.35</v>
      </c>
      <c r="O2192" s="17"/>
      <c r="P2192" s="15"/>
      <c r="Q2192" s="13"/>
      <c r="R2192" s="14"/>
    </row>
    <row r="2193" spans="1:18" ht="15.75" customHeight="1" x14ac:dyDescent="0.25">
      <c r="A2193" s="1"/>
      <c r="B2193" s="7" t="s">
        <v>27</v>
      </c>
      <c r="C2193" s="7">
        <v>1128299</v>
      </c>
      <c r="D2193" s="8">
        <v>44330</v>
      </c>
      <c r="E2193" s="7" t="s">
        <v>28</v>
      </c>
      <c r="F2193" s="7" t="s">
        <v>84</v>
      </c>
      <c r="G2193" s="7" t="s">
        <v>85</v>
      </c>
      <c r="H2193" s="7" t="s">
        <v>20</v>
      </c>
      <c r="I2193" s="9">
        <v>0.5</v>
      </c>
      <c r="J2193" s="10">
        <v>3250</v>
      </c>
      <c r="K2193" s="11">
        <f t="shared" si="68"/>
        <v>1625</v>
      </c>
      <c r="L2193" s="11">
        <f t="shared" si="69"/>
        <v>650</v>
      </c>
      <c r="M2193" s="12">
        <v>0.4</v>
      </c>
      <c r="O2193" s="17"/>
      <c r="P2193" s="15"/>
      <c r="Q2193" s="13"/>
      <c r="R2193" s="14"/>
    </row>
    <row r="2194" spans="1:18" ht="15.75" customHeight="1" x14ac:dyDescent="0.25">
      <c r="A2194" s="1"/>
      <c r="B2194" s="7" t="s">
        <v>27</v>
      </c>
      <c r="C2194" s="7">
        <v>1128299</v>
      </c>
      <c r="D2194" s="8">
        <v>44330</v>
      </c>
      <c r="E2194" s="7" t="s">
        <v>28</v>
      </c>
      <c r="F2194" s="7" t="s">
        <v>84</v>
      </c>
      <c r="G2194" s="7" t="s">
        <v>85</v>
      </c>
      <c r="H2194" s="7" t="s">
        <v>21</v>
      </c>
      <c r="I2194" s="9">
        <v>0.55000000000000004</v>
      </c>
      <c r="J2194" s="10">
        <v>2250</v>
      </c>
      <c r="K2194" s="11">
        <f t="shared" si="68"/>
        <v>1237.5</v>
      </c>
      <c r="L2194" s="11">
        <f t="shared" si="69"/>
        <v>433.125</v>
      </c>
      <c r="M2194" s="12">
        <v>0.35</v>
      </c>
      <c r="O2194" s="17"/>
      <c r="P2194" s="15"/>
      <c r="Q2194" s="13"/>
      <c r="R2194" s="14"/>
    </row>
    <row r="2195" spans="1:18" ht="15.75" customHeight="1" x14ac:dyDescent="0.25">
      <c r="A2195" s="1"/>
      <c r="B2195" s="7" t="s">
        <v>27</v>
      </c>
      <c r="C2195" s="7">
        <v>1128299</v>
      </c>
      <c r="D2195" s="8">
        <v>44330</v>
      </c>
      <c r="E2195" s="7" t="s">
        <v>28</v>
      </c>
      <c r="F2195" s="7" t="s">
        <v>84</v>
      </c>
      <c r="G2195" s="7" t="s">
        <v>85</v>
      </c>
      <c r="H2195" s="7" t="s">
        <v>22</v>
      </c>
      <c r="I2195" s="9">
        <v>0.70000000000000007</v>
      </c>
      <c r="J2195" s="10">
        <v>4000</v>
      </c>
      <c r="K2195" s="11">
        <f t="shared" si="68"/>
        <v>2800.0000000000005</v>
      </c>
      <c r="L2195" s="11">
        <f t="shared" si="69"/>
        <v>700.00000000000011</v>
      </c>
      <c r="M2195" s="12">
        <v>0.25</v>
      </c>
      <c r="O2195" s="17"/>
      <c r="P2195" s="15"/>
      <c r="Q2195" s="13"/>
      <c r="R2195" s="14"/>
    </row>
    <row r="2196" spans="1:18" ht="15.75" customHeight="1" x14ac:dyDescent="0.25">
      <c r="A2196" s="1"/>
      <c r="B2196" s="7" t="s">
        <v>27</v>
      </c>
      <c r="C2196" s="7">
        <v>1128299</v>
      </c>
      <c r="D2196" s="8">
        <v>44360</v>
      </c>
      <c r="E2196" s="7" t="s">
        <v>28</v>
      </c>
      <c r="F2196" s="7" t="s">
        <v>84</v>
      </c>
      <c r="G2196" s="7" t="s">
        <v>85</v>
      </c>
      <c r="H2196" s="7" t="s">
        <v>17</v>
      </c>
      <c r="I2196" s="9">
        <v>0.5</v>
      </c>
      <c r="J2196" s="10">
        <v>6750</v>
      </c>
      <c r="K2196" s="11">
        <f t="shared" si="68"/>
        <v>3375</v>
      </c>
      <c r="L2196" s="11">
        <f t="shared" si="69"/>
        <v>1350</v>
      </c>
      <c r="M2196" s="12">
        <v>0.4</v>
      </c>
      <c r="O2196" s="17"/>
      <c r="P2196" s="15"/>
      <c r="Q2196" s="13"/>
      <c r="R2196" s="14"/>
    </row>
    <row r="2197" spans="1:18" ht="15.75" customHeight="1" x14ac:dyDescent="0.25">
      <c r="A2197" s="1"/>
      <c r="B2197" s="7" t="s">
        <v>27</v>
      </c>
      <c r="C2197" s="7">
        <v>1128299</v>
      </c>
      <c r="D2197" s="8">
        <v>44360</v>
      </c>
      <c r="E2197" s="7" t="s">
        <v>28</v>
      </c>
      <c r="F2197" s="7" t="s">
        <v>84</v>
      </c>
      <c r="G2197" s="7" t="s">
        <v>85</v>
      </c>
      <c r="H2197" s="7" t="s">
        <v>18</v>
      </c>
      <c r="I2197" s="9">
        <v>0.55000000000000004</v>
      </c>
      <c r="J2197" s="10">
        <v>5250</v>
      </c>
      <c r="K2197" s="11">
        <f t="shared" si="68"/>
        <v>2887.5000000000005</v>
      </c>
      <c r="L2197" s="11">
        <f t="shared" si="69"/>
        <v>1155.0000000000002</v>
      </c>
      <c r="M2197" s="12">
        <v>0.4</v>
      </c>
      <c r="O2197" s="17"/>
      <c r="P2197" s="15"/>
      <c r="Q2197" s="13"/>
      <c r="R2197" s="14"/>
    </row>
    <row r="2198" spans="1:18" ht="15.75" customHeight="1" x14ac:dyDescent="0.25">
      <c r="A2198" s="1"/>
      <c r="B2198" s="7" t="s">
        <v>27</v>
      </c>
      <c r="C2198" s="7">
        <v>1128299</v>
      </c>
      <c r="D2198" s="8">
        <v>44360</v>
      </c>
      <c r="E2198" s="7" t="s">
        <v>28</v>
      </c>
      <c r="F2198" s="7" t="s">
        <v>84</v>
      </c>
      <c r="G2198" s="7" t="s">
        <v>85</v>
      </c>
      <c r="H2198" s="7" t="s">
        <v>19</v>
      </c>
      <c r="I2198" s="9">
        <v>0.55000000000000004</v>
      </c>
      <c r="J2198" s="10">
        <v>5250</v>
      </c>
      <c r="K2198" s="11">
        <f t="shared" si="68"/>
        <v>2887.5000000000005</v>
      </c>
      <c r="L2198" s="11">
        <f t="shared" si="69"/>
        <v>1010.6250000000001</v>
      </c>
      <c r="M2198" s="12">
        <v>0.35</v>
      </c>
      <c r="O2198" s="17"/>
      <c r="P2198" s="15"/>
      <c r="Q2198" s="13"/>
      <c r="R2198" s="14"/>
    </row>
    <row r="2199" spans="1:18" ht="15.75" customHeight="1" x14ac:dyDescent="0.25">
      <c r="A2199" s="1"/>
      <c r="B2199" s="7" t="s">
        <v>27</v>
      </c>
      <c r="C2199" s="7">
        <v>1128299</v>
      </c>
      <c r="D2199" s="8">
        <v>44360</v>
      </c>
      <c r="E2199" s="7" t="s">
        <v>28</v>
      </c>
      <c r="F2199" s="7" t="s">
        <v>84</v>
      </c>
      <c r="G2199" s="7" t="s">
        <v>85</v>
      </c>
      <c r="H2199" s="7" t="s">
        <v>20</v>
      </c>
      <c r="I2199" s="9">
        <v>0.5</v>
      </c>
      <c r="J2199" s="10">
        <v>4000</v>
      </c>
      <c r="K2199" s="11">
        <f t="shared" si="68"/>
        <v>2000</v>
      </c>
      <c r="L2199" s="11">
        <f t="shared" si="69"/>
        <v>800</v>
      </c>
      <c r="M2199" s="12">
        <v>0.4</v>
      </c>
      <c r="O2199" s="17"/>
      <c r="P2199" s="15"/>
      <c r="Q2199" s="13"/>
      <c r="R2199" s="14"/>
    </row>
    <row r="2200" spans="1:18" ht="15.75" customHeight="1" x14ac:dyDescent="0.25">
      <c r="A2200" s="1"/>
      <c r="B2200" s="7" t="s">
        <v>27</v>
      </c>
      <c r="C2200" s="7">
        <v>1128299</v>
      </c>
      <c r="D2200" s="8">
        <v>44360</v>
      </c>
      <c r="E2200" s="7" t="s">
        <v>28</v>
      </c>
      <c r="F2200" s="7" t="s">
        <v>84</v>
      </c>
      <c r="G2200" s="7" t="s">
        <v>85</v>
      </c>
      <c r="H2200" s="7" t="s">
        <v>21</v>
      </c>
      <c r="I2200" s="9">
        <v>0.55000000000000004</v>
      </c>
      <c r="J2200" s="10">
        <v>2750</v>
      </c>
      <c r="K2200" s="11">
        <f t="shared" si="68"/>
        <v>1512.5000000000002</v>
      </c>
      <c r="L2200" s="11">
        <f t="shared" si="69"/>
        <v>529.375</v>
      </c>
      <c r="M2200" s="12">
        <v>0.35</v>
      </c>
      <c r="O2200" s="17"/>
      <c r="P2200" s="15"/>
      <c r="Q2200" s="13"/>
      <c r="R2200" s="14"/>
    </row>
    <row r="2201" spans="1:18" ht="15.75" customHeight="1" x14ac:dyDescent="0.25">
      <c r="A2201" s="1"/>
      <c r="B2201" s="7" t="s">
        <v>27</v>
      </c>
      <c r="C2201" s="7">
        <v>1128299</v>
      </c>
      <c r="D2201" s="8">
        <v>44360</v>
      </c>
      <c r="E2201" s="7" t="s">
        <v>28</v>
      </c>
      <c r="F2201" s="7" t="s">
        <v>84</v>
      </c>
      <c r="G2201" s="7" t="s">
        <v>85</v>
      </c>
      <c r="H2201" s="7" t="s">
        <v>22</v>
      </c>
      <c r="I2201" s="9">
        <v>0.70000000000000007</v>
      </c>
      <c r="J2201" s="10">
        <v>5750</v>
      </c>
      <c r="K2201" s="11">
        <f t="shared" si="68"/>
        <v>4025.0000000000005</v>
      </c>
      <c r="L2201" s="11">
        <f t="shared" si="69"/>
        <v>1006.2500000000001</v>
      </c>
      <c r="M2201" s="12">
        <v>0.25</v>
      </c>
      <c r="O2201" s="17"/>
      <c r="P2201" s="15"/>
      <c r="Q2201" s="13"/>
      <c r="R2201" s="14"/>
    </row>
    <row r="2202" spans="1:18" ht="15.75" customHeight="1" x14ac:dyDescent="0.25">
      <c r="A2202" s="1"/>
      <c r="B2202" s="7" t="s">
        <v>27</v>
      </c>
      <c r="C2202" s="7">
        <v>1128299</v>
      </c>
      <c r="D2202" s="8">
        <v>44389</v>
      </c>
      <c r="E2202" s="7" t="s">
        <v>28</v>
      </c>
      <c r="F2202" s="7" t="s">
        <v>84</v>
      </c>
      <c r="G2202" s="7" t="s">
        <v>85</v>
      </c>
      <c r="H2202" s="7" t="s">
        <v>17</v>
      </c>
      <c r="I2202" s="9">
        <v>0.5</v>
      </c>
      <c r="J2202" s="10">
        <v>7250</v>
      </c>
      <c r="K2202" s="11">
        <f t="shared" si="68"/>
        <v>3625</v>
      </c>
      <c r="L2202" s="11">
        <f t="shared" si="69"/>
        <v>1450</v>
      </c>
      <c r="M2202" s="12">
        <v>0.4</v>
      </c>
      <c r="O2202" s="17"/>
      <c r="P2202" s="15"/>
      <c r="Q2202" s="13"/>
      <c r="R2202" s="14"/>
    </row>
    <row r="2203" spans="1:18" ht="15.75" customHeight="1" x14ac:dyDescent="0.25">
      <c r="A2203" s="1"/>
      <c r="B2203" s="7" t="s">
        <v>27</v>
      </c>
      <c r="C2203" s="7">
        <v>1128299</v>
      </c>
      <c r="D2203" s="8">
        <v>44389</v>
      </c>
      <c r="E2203" s="7" t="s">
        <v>28</v>
      </c>
      <c r="F2203" s="7" t="s">
        <v>84</v>
      </c>
      <c r="G2203" s="7" t="s">
        <v>85</v>
      </c>
      <c r="H2203" s="7" t="s">
        <v>18</v>
      </c>
      <c r="I2203" s="9">
        <v>0.55000000000000004</v>
      </c>
      <c r="J2203" s="10">
        <v>5750</v>
      </c>
      <c r="K2203" s="11">
        <f t="shared" si="68"/>
        <v>3162.5000000000005</v>
      </c>
      <c r="L2203" s="11">
        <f t="shared" si="69"/>
        <v>1265.0000000000002</v>
      </c>
      <c r="M2203" s="12">
        <v>0.4</v>
      </c>
      <c r="O2203" s="17"/>
      <c r="P2203" s="15"/>
      <c r="Q2203" s="13"/>
      <c r="R2203" s="14"/>
    </row>
    <row r="2204" spans="1:18" ht="15.75" customHeight="1" x14ac:dyDescent="0.25">
      <c r="A2204" s="1"/>
      <c r="B2204" s="7" t="s">
        <v>27</v>
      </c>
      <c r="C2204" s="7">
        <v>1128299</v>
      </c>
      <c r="D2204" s="8">
        <v>44389</v>
      </c>
      <c r="E2204" s="7" t="s">
        <v>28</v>
      </c>
      <c r="F2204" s="7" t="s">
        <v>84</v>
      </c>
      <c r="G2204" s="7" t="s">
        <v>85</v>
      </c>
      <c r="H2204" s="7" t="s">
        <v>19</v>
      </c>
      <c r="I2204" s="9">
        <v>0.55000000000000004</v>
      </c>
      <c r="J2204" s="10">
        <v>5250</v>
      </c>
      <c r="K2204" s="11">
        <f t="shared" si="68"/>
        <v>2887.5000000000005</v>
      </c>
      <c r="L2204" s="11">
        <f t="shared" si="69"/>
        <v>1010.6250000000001</v>
      </c>
      <c r="M2204" s="12">
        <v>0.35</v>
      </c>
      <c r="O2204" s="17"/>
      <c r="P2204" s="15"/>
      <c r="Q2204" s="13"/>
      <c r="R2204" s="14"/>
    </row>
    <row r="2205" spans="1:18" ht="15.75" customHeight="1" x14ac:dyDescent="0.25">
      <c r="A2205" s="1"/>
      <c r="B2205" s="7" t="s">
        <v>27</v>
      </c>
      <c r="C2205" s="7">
        <v>1128299</v>
      </c>
      <c r="D2205" s="8">
        <v>44389</v>
      </c>
      <c r="E2205" s="7" t="s">
        <v>28</v>
      </c>
      <c r="F2205" s="7" t="s">
        <v>84</v>
      </c>
      <c r="G2205" s="7" t="s">
        <v>85</v>
      </c>
      <c r="H2205" s="7" t="s">
        <v>20</v>
      </c>
      <c r="I2205" s="9">
        <v>0.5</v>
      </c>
      <c r="J2205" s="10">
        <v>4250</v>
      </c>
      <c r="K2205" s="11">
        <f t="shared" si="68"/>
        <v>2125</v>
      </c>
      <c r="L2205" s="11">
        <f t="shared" si="69"/>
        <v>850</v>
      </c>
      <c r="M2205" s="12">
        <v>0.4</v>
      </c>
      <c r="O2205" s="17"/>
      <c r="P2205" s="15"/>
      <c r="Q2205" s="13"/>
      <c r="R2205" s="14"/>
    </row>
    <row r="2206" spans="1:18" ht="15.75" customHeight="1" x14ac:dyDescent="0.25">
      <c r="A2206" s="1"/>
      <c r="B2206" s="7" t="s">
        <v>27</v>
      </c>
      <c r="C2206" s="7">
        <v>1128299</v>
      </c>
      <c r="D2206" s="8">
        <v>44389</v>
      </c>
      <c r="E2206" s="7" t="s">
        <v>28</v>
      </c>
      <c r="F2206" s="7" t="s">
        <v>84</v>
      </c>
      <c r="G2206" s="7" t="s">
        <v>85</v>
      </c>
      <c r="H2206" s="7" t="s">
        <v>21</v>
      </c>
      <c r="I2206" s="9">
        <v>0.55000000000000004</v>
      </c>
      <c r="J2206" s="10">
        <v>4750</v>
      </c>
      <c r="K2206" s="11">
        <f t="shared" si="68"/>
        <v>2612.5</v>
      </c>
      <c r="L2206" s="11">
        <f t="shared" si="69"/>
        <v>914.37499999999989</v>
      </c>
      <c r="M2206" s="12">
        <v>0.35</v>
      </c>
      <c r="O2206" s="17"/>
      <c r="P2206" s="15"/>
      <c r="Q2206" s="13"/>
      <c r="R2206" s="14"/>
    </row>
    <row r="2207" spans="1:18" ht="15.75" customHeight="1" x14ac:dyDescent="0.25">
      <c r="A2207" s="1"/>
      <c r="B2207" s="7" t="s">
        <v>27</v>
      </c>
      <c r="C2207" s="7">
        <v>1128299</v>
      </c>
      <c r="D2207" s="8">
        <v>44389</v>
      </c>
      <c r="E2207" s="7" t="s">
        <v>28</v>
      </c>
      <c r="F2207" s="7" t="s">
        <v>84</v>
      </c>
      <c r="G2207" s="7" t="s">
        <v>85</v>
      </c>
      <c r="H2207" s="7" t="s">
        <v>22</v>
      </c>
      <c r="I2207" s="9">
        <v>0.70000000000000007</v>
      </c>
      <c r="J2207" s="10">
        <v>4750</v>
      </c>
      <c r="K2207" s="11">
        <f t="shared" si="68"/>
        <v>3325.0000000000005</v>
      </c>
      <c r="L2207" s="11">
        <f t="shared" si="69"/>
        <v>831.25000000000011</v>
      </c>
      <c r="M2207" s="12">
        <v>0.25</v>
      </c>
      <c r="O2207" s="17"/>
      <c r="P2207" s="15"/>
      <c r="Q2207" s="13"/>
      <c r="R2207" s="14"/>
    </row>
    <row r="2208" spans="1:18" ht="15.75" customHeight="1" x14ac:dyDescent="0.25">
      <c r="A2208" s="1"/>
      <c r="B2208" s="7" t="s">
        <v>27</v>
      </c>
      <c r="C2208" s="7">
        <v>1128299</v>
      </c>
      <c r="D2208" s="8">
        <v>44421</v>
      </c>
      <c r="E2208" s="7" t="s">
        <v>28</v>
      </c>
      <c r="F2208" s="7" t="s">
        <v>84</v>
      </c>
      <c r="G2208" s="7" t="s">
        <v>85</v>
      </c>
      <c r="H2208" s="7" t="s">
        <v>17</v>
      </c>
      <c r="I2208" s="9">
        <v>0.55000000000000004</v>
      </c>
      <c r="J2208" s="10">
        <v>6750</v>
      </c>
      <c r="K2208" s="11">
        <f t="shared" si="68"/>
        <v>3712.5000000000005</v>
      </c>
      <c r="L2208" s="11">
        <f t="shared" si="69"/>
        <v>1485.0000000000002</v>
      </c>
      <c r="M2208" s="12">
        <v>0.4</v>
      </c>
      <c r="O2208" s="17"/>
      <c r="P2208" s="15"/>
      <c r="Q2208" s="13"/>
      <c r="R2208" s="14"/>
    </row>
    <row r="2209" spans="1:18" ht="15.75" customHeight="1" x14ac:dyDescent="0.25">
      <c r="A2209" s="1"/>
      <c r="B2209" s="7" t="s">
        <v>27</v>
      </c>
      <c r="C2209" s="7">
        <v>1128299</v>
      </c>
      <c r="D2209" s="8">
        <v>44421</v>
      </c>
      <c r="E2209" s="7" t="s">
        <v>28</v>
      </c>
      <c r="F2209" s="7" t="s">
        <v>84</v>
      </c>
      <c r="G2209" s="7" t="s">
        <v>85</v>
      </c>
      <c r="H2209" s="7" t="s">
        <v>18</v>
      </c>
      <c r="I2209" s="9">
        <v>0.60000000000000009</v>
      </c>
      <c r="J2209" s="10">
        <v>6250</v>
      </c>
      <c r="K2209" s="11">
        <f t="shared" si="68"/>
        <v>3750.0000000000005</v>
      </c>
      <c r="L2209" s="11">
        <f t="shared" si="69"/>
        <v>1500.0000000000002</v>
      </c>
      <c r="M2209" s="12">
        <v>0.4</v>
      </c>
      <c r="O2209" s="17"/>
      <c r="P2209" s="15"/>
      <c r="Q2209" s="13"/>
      <c r="R2209" s="14"/>
    </row>
    <row r="2210" spans="1:18" ht="15.75" customHeight="1" x14ac:dyDescent="0.25">
      <c r="A2210" s="1"/>
      <c r="B2210" s="7" t="s">
        <v>27</v>
      </c>
      <c r="C2210" s="7">
        <v>1128299</v>
      </c>
      <c r="D2210" s="8">
        <v>44421</v>
      </c>
      <c r="E2210" s="7" t="s">
        <v>28</v>
      </c>
      <c r="F2210" s="7" t="s">
        <v>84</v>
      </c>
      <c r="G2210" s="7" t="s">
        <v>85</v>
      </c>
      <c r="H2210" s="7" t="s">
        <v>19</v>
      </c>
      <c r="I2210" s="9">
        <v>0.55000000000000004</v>
      </c>
      <c r="J2210" s="10">
        <v>5000</v>
      </c>
      <c r="K2210" s="11">
        <f t="shared" si="68"/>
        <v>2750</v>
      </c>
      <c r="L2210" s="11">
        <f t="shared" si="69"/>
        <v>962.49999999999989</v>
      </c>
      <c r="M2210" s="12">
        <v>0.35</v>
      </c>
      <c r="O2210" s="17"/>
      <c r="P2210" s="15"/>
      <c r="Q2210" s="13"/>
      <c r="R2210" s="14"/>
    </row>
    <row r="2211" spans="1:18" ht="15.75" customHeight="1" x14ac:dyDescent="0.25">
      <c r="A2211" s="1"/>
      <c r="B2211" s="7" t="s">
        <v>27</v>
      </c>
      <c r="C2211" s="7">
        <v>1128299</v>
      </c>
      <c r="D2211" s="8">
        <v>44421</v>
      </c>
      <c r="E2211" s="7" t="s">
        <v>28</v>
      </c>
      <c r="F2211" s="7" t="s">
        <v>84</v>
      </c>
      <c r="G2211" s="7" t="s">
        <v>85</v>
      </c>
      <c r="H2211" s="7" t="s">
        <v>20</v>
      </c>
      <c r="I2211" s="9">
        <v>0.55000000000000004</v>
      </c>
      <c r="J2211" s="10">
        <v>4500</v>
      </c>
      <c r="K2211" s="11">
        <f t="shared" si="68"/>
        <v>2475</v>
      </c>
      <c r="L2211" s="11">
        <f t="shared" si="69"/>
        <v>990</v>
      </c>
      <c r="M2211" s="12">
        <v>0.4</v>
      </c>
      <c r="O2211" s="17"/>
      <c r="P2211" s="15"/>
      <c r="Q2211" s="13"/>
      <c r="R2211" s="14"/>
    </row>
    <row r="2212" spans="1:18" ht="15.75" customHeight="1" x14ac:dyDescent="0.25">
      <c r="A2212" s="1"/>
      <c r="B2212" s="7" t="s">
        <v>27</v>
      </c>
      <c r="C2212" s="7">
        <v>1128299</v>
      </c>
      <c r="D2212" s="8">
        <v>44421</v>
      </c>
      <c r="E2212" s="7" t="s">
        <v>28</v>
      </c>
      <c r="F2212" s="7" t="s">
        <v>84</v>
      </c>
      <c r="G2212" s="7" t="s">
        <v>85</v>
      </c>
      <c r="H2212" s="7" t="s">
        <v>21</v>
      </c>
      <c r="I2212" s="9">
        <v>0.65</v>
      </c>
      <c r="J2212" s="10">
        <v>4500</v>
      </c>
      <c r="K2212" s="11">
        <f t="shared" si="68"/>
        <v>2925</v>
      </c>
      <c r="L2212" s="11">
        <f t="shared" si="69"/>
        <v>1023.7499999999999</v>
      </c>
      <c r="M2212" s="12">
        <v>0.35</v>
      </c>
      <c r="O2212" s="17"/>
      <c r="P2212" s="15"/>
      <c r="Q2212" s="13"/>
      <c r="R2212" s="14"/>
    </row>
    <row r="2213" spans="1:18" ht="15.75" customHeight="1" x14ac:dyDescent="0.25">
      <c r="A2213" s="1"/>
      <c r="B2213" s="7" t="s">
        <v>27</v>
      </c>
      <c r="C2213" s="7">
        <v>1128299</v>
      </c>
      <c r="D2213" s="8">
        <v>44421</v>
      </c>
      <c r="E2213" s="7" t="s">
        <v>28</v>
      </c>
      <c r="F2213" s="7" t="s">
        <v>84</v>
      </c>
      <c r="G2213" s="7" t="s">
        <v>85</v>
      </c>
      <c r="H2213" s="7" t="s">
        <v>22</v>
      </c>
      <c r="I2213" s="9">
        <v>0.70000000000000007</v>
      </c>
      <c r="J2213" s="10">
        <v>4250</v>
      </c>
      <c r="K2213" s="11">
        <f t="shared" si="68"/>
        <v>2975.0000000000005</v>
      </c>
      <c r="L2213" s="11">
        <f t="shared" si="69"/>
        <v>743.75000000000011</v>
      </c>
      <c r="M2213" s="12">
        <v>0.25</v>
      </c>
      <c r="O2213" s="17"/>
      <c r="P2213" s="15"/>
      <c r="Q2213" s="13"/>
      <c r="R2213" s="14"/>
    </row>
    <row r="2214" spans="1:18" ht="15.75" customHeight="1" x14ac:dyDescent="0.25">
      <c r="A2214" s="1"/>
      <c r="B2214" s="7" t="s">
        <v>27</v>
      </c>
      <c r="C2214" s="7">
        <v>1128299</v>
      </c>
      <c r="D2214" s="8">
        <v>44453</v>
      </c>
      <c r="E2214" s="7" t="s">
        <v>28</v>
      </c>
      <c r="F2214" s="7" t="s">
        <v>84</v>
      </c>
      <c r="G2214" s="7" t="s">
        <v>85</v>
      </c>
      <c r="H2214" s="7" t="s">
        <v>17</v>
      </c>
      <c r="I2214" s="9">
        <v>0.45000000000000012</v>
      </c>
      <c r="J2214" s="10">
        <v>6000</v>
      </c>
      <c r="K2214" s="11">
        <f t="shared" si="68"/>
        <v>2700.0000000000009</v>
      </c>
      <c r="L2214" s="11">
        <f t="shared" si="69"/>
        <v>1080.0000000000005</v>
      </c>
      <c r="M2214" s="12">
        <v>0.4</v>
      </c>
      <c r="O2214" s="17"/>
      <c r="P2214" s="15"/>
      <c r="Q2214" s="13"/>
      <c r="R2214" s="14"/>
    </row>
    <row r="2215" spans="1:18" ht="15.75" customHeight="1" x14ac:dyDescent="0.25">
      <c r="A2215" s="1"/>
      <c r="B2215" s="7" t="s">
        <v>27</v>
      </c>
      <c r="C2215" s="7">
        <v>1128299</v>
      </c>
      <c r="D2215" s="8">
        <v>44453</v>
      </c>
      <c r="E2215" s="7" t="s">
        <v>28</v>
      </c>
      <c r="F2215" s="7" t="s">
        <v>84</v>
      </c>
      <c r="G2215" s="7" t="s">
        <v>85</v>
      </c>
      <c r="H2215" s="7" t="s">
        <v>18</v>
      </c>
      <c r="I2215" s="9">
        <v>0.50000000000000011</v>
      </c>
      <c r="J2215" s="10">
        <v>6000</v>
      </c>
      <c r="K2215" s="11">
        <f t="shared" si="68"/>
        <v>3000.0000000000005</v>
      </c>
      <c r="L2215" s="11">
        <f t="shared" si="69"/>
        <v>1200.0000000000002</v>
      </c>
      <c r="M2215" s="12">
        <v>0.4</v>
      </c>
      <c r="O2215" s="17"/>
      <c r="P2215" s="15"/>
      <c r="Q2215" s="13"/>
      <c r="R2215" s="14"/>
    </row>
    <row r="2216" spans="1:18" ht="15.75" customHeight="1" x14ac:dyDescent="0.25">
      <c r="A2216" s="1"/>
      <c r="B2216" s="7" t="s">
        <v>27</v>
      </c>
      <c r="C2216" s="7">
        <v>1128299</v>
      </c>
      <c r="D2216" s="8">
        <v>44453</v>
      </c>
      <c r="E2216" s="7" t="s">
        <v>28</v>
      </c>
      <c r="F2216" s="7" t="s">
        <v>84</v>
      </c>
      <c r="G2216" s="7" t="s">
        <v>85</v>
      </c>
      <c r="H2216" s="7" t="s">
        <v>19</v>
      </c>
      <c r="I2216" s="9">
        <v>0.45000000000000012</v>
      </c>
      <c r="J2216" s="10">
        <v>4500</v>
      </c>
      <c r="K2216" s="11">
        <f t="shared" si="68"/>
        <v>2025.0000000000005</v>
      </c>
      <c r="L2216" s="11">
        <f t="shared" si="69"/>
        <v>708.75000000000011</v>
      </c>
      <c r="M2216" s="12">
        <v>0.35</v>
      </c>
      <c r="O2216" s="17"/>
      <c r="P2216" s="15"/>
      <c r="Q2216" s="13"/>
      <c r="R2216" s="14"/>
    </row>
    <row r="2217" spans="1:18" ht="15.75" customHeight="1" x14ac:dyDescent="0.25">
      <c r="A2217" s="1"/>
      <c r="B2217" s="7" t="s">
        <v>27</v>
      </c>
      <c r="C2217" s="7">
        <v>1128299</v>
      </c>
      <c r="D2217" s="8">
        <v>44453</v>
      </c>
      <c r="E2217" s="7" t="s">
        <v>28</v>
      </c>
      <c r="F2217" s="7" t="s">
        <v>84</v>
      </c>
      <c r="G2217" s="7" t="s">
        <v>85</v>
      </c>
      <c r="H2217" s="7" t="s">
        <v>20</v>
      </c>
      <c r="I2217" s="9">
        <v>0.45000000000000012</v>
      </c>
      <c r="J2217" s="10">
        <v>4000</v>
      </c>
      <c r="K2217" s="11">
        <f t="shared" si="68"/>
        <v>1800.0000000000005</v>
      </c>
      <c r="L2217" s="11">
        <f t="shared" si="69"/>
        <v>720.00000000000023</v>
      </c>
      <c r="M2217" s="12">
        <v>0.4</v>
      </c>
      <c r="O2217" s="17"/>
      <c r="P2217" s="15"/>
      <c r="Q2217" s="13"/>
      <c r="R2217" s="14"/>
    </row>
    <row r="2218" spans="1:18" ht="15.75" customHeight="1" x14ac:dyDescent="0.25">
      <c r="A2218" s="1"/>
      <c r="B2218" s="7" t="s">
        <v>27</v>
      </c>
      <c r="C2218" s="7">
        <v>1128299</v>
      </c>
      <c r="D2218" s="8">
        <v>44453</v>
      </c>
      <c r="E2218" s="7" t="s">
        <v>28</v>
      </c>
      <c r="F2218" s="7" t="s">
        <v>84</v>
      </c>
      <c r="G2218" s="7" t="s">
        <v>85</v>
      </c>
      <c r="H2218" s="7" t="s">
        <v>21</v>
      </c>
      <c r="I2218" s="9">
        <v>0.55000000000000004</v>
      </c>
      <c r="J2218" s="10">
        <v>4000</v>
      </c>
      <c r="K2218" s="11">
        <f t="shared" si="68"/>
        <v>2200</v>
      </c>
      <c r="L2218" s="11">
        <f t="shared" si="69"/>
        <v>770</v>
      </c>
      <c r="M2218" s="12">
        <v>0.35</v>
      </c>
      <c r="O2218" s="17"/>
      <c r="P2218" s="15"/>
      <c r="Q2218" s="13"/>
      <c r="R2218" s="14"/>
    </row>
    <row r="2219" spans="1:18" ht="15.75" customHeight="1" x14ac:dyDescent="0.25">
      <c r="A2219" s="1"/>
      <c r="B2219" s="7" t="s">
        <v>27</v>
      </c>
      <c r="C2219" s="7">
        <v>1128299</v>
      </c>
      <c r="D2219" s="8">
        <v>44453</v>
      </c>
      <c r="E2219" s="7" t="s">
        <v>28</v>
      </c>
      <c r="F2219" s="7" t="s">
        <v>84</v>
      </c>
      <c r="G2219" s="7" t="s">
        <v>85</v>
      </c>
      <c r="H2219" s="7" t="s">
        <v>22</v>
      </c>
      <c r="I2219" s="9">
        <v>0.60000000000000009</v>
      </c>
      <c r="J2219" s="10">
        <v>4500</v>
      </c>
      <c r="K2219" s="11">
        <f t="shared" si="68"/>
        <v>2700.0000000000005</v>
      </c>
      <c r="L2219" s="11">
        <f t="shared" si="69"/>
        <v>675.00000000000011</v>
      </c>
      <c r="M2219" s="12">
        <v>0.25</v>
      </c>
      <c r="O2219" s="17"/>
      <c r="P2219" s="15"/>
      <c r="Q2219" s="13"/>
      <c r="R2219" s="14"/>
    </row>
    <row r="2220" spans="1:18" ht="15.75" customHeight="1" x14ac:dyDescent="0.25">
      <c r="A2220" s="1"/>
      <c r="B2220" s="7" t="s">
        <v>27</v>
      </c>
      <c r="C2220" s="7">
        <v>1128299</v>
      </c>
      <c r="D2220" s="8">
        <v>44482</v>
      </c>
      <c r="E2220" s="7" t="s">
        <v>28</v>
      </c>
      <c r="F2220" s="7" t="s">
        <v>84</v>
      </c>
      <c r="G2220" s="7" t="s">
        <v>85</v>
      </c>
      <c r="H2220" s="7" t="s">
        <v>17</v>
      </c>
      <c r="I2220" s="9">
        <v>0.45000000000000012</v>
      </c>
      <c r="J2220" s="10">
        <v>5250</v>
      </c>
      <c r="K2220" s="11">
        <f t="shared" si="68"/>
        <v>2362.5000000000005</v>
      </c>
      <c r="L2220" s="11">
        <f t="shared" si="69"/>
        <v>945.00000000000023</v>
      </c>
      <c r="M2220" s="12">
        <v>0.4</v>
      </c>
      <c r="O2220" s="17"/>
      <c r="P2220" s="15"/>
      <c r="Q2220" s="13"/>
      <c r="R2220" s="14"/>
    </row>
    <row r="2221" spans="1:18" ht="15.75" customHeight="1" x14ac:dyDescent="0.25">
      <c r="A2221" s="1"/>
      <c r="B2221" s="7" t="s">
        <v>27</v>
      </c>
      <c r="C2221" s="7">
        <v>1128299</v>
      </c>
      <c r="D2221" s="8">
        <v>44482</v>
      </c>
      <c r="E2221" s="7" t="s">
        <v>28</v>
      </c>
      <c r="F2221" s="7" t="s">
        <v>84</v>
      </c>
      <c r="G2221" s="7" t="s">
        <v>85</v>
      </c>
      <c r="H2221" s="7" t="s">
        <v>18</v>
      </c>
      <c r="I2221" s="9">
        <v>0.50000000000000011</v>
      </c>
      <c r="J2221" s="10">
        <v>5250</v>
      </c>
      <c r="K2221" s="11">
        <f t="shared" si="68"/>
        <v>2625.0000000000005</v>
      </c>
      <c r="L2221" s="11">
        <f t="shared" si="69"/>
        <v>1050.0000000000002</v>
      </c>
      <c r="M2221" s="12">
        <v>0.4</v>
      </c>
      <c r="O2221" s="17"/>
      <c r="P2221" s="15"/>
      <c r="Q2221" s="13"/>
      <c r="R2221" s="14"/>
    </row>
    <row r="2222" spans="1:18" ht="15.75" customHeight="1" x14ac:dyDescent="0.25">
      <c r="A2222" s="1"/>
      <c r="B2222" s="7" t="s">
        <v>27</v>
      </c>
      <c r="C2222" s="7">
        <v>1128299</v>
      </c>
      <c r="D2222" s="8">
        <v>44482</v>
      </c>
      <c r="E2222" s="7" t="s">
        <v>28</v>
      </c>
      <c r="F2222" s="7" t="s">
        <v>84</v>
      </c>
      <c r="G2222" s="7" t="s">
        <v>85</v>
      </c>
      <c r="H2222" s="7" t="s">
        <v>19</v>
      </c>
      <c r="I2222" s="9">
        <v>0.45000000000000012</v>
      </c>
      <c r="J2222" s="10">
        <v>3500</v>
      </c>
      <c r="K2222" s="11">
        <f t="shared" si="68"/>
        <v>1575.0000000000005</v>
      </c>
      <c r="L2222" s="11">
        <f t="shared" si="69"/>
        <v>551.25000000000011</v>
      </c>
      <c r="M2222" s="12">
        <v>0.35</v>
      </c>
      <c r="O2222" s="17"/>
      <c r="P2222" s="15"/>
      <c r="Q2222" s="13"/>
      <c r="R2222" s="14"/>
    </row>
    <row r="2223" spans="1:18" ht="15.75" customHeight="1" x14ac:dyDescent="0.25">
      <c r="A2223" s="1"/>
      <c r="B2223" s="7" t="s">
        <v>27</v>
      </c>
      <c r="C2223" s="7">
        <v>1128299</v>
      </c>
      <c r="D2223" s="8">
        <v>44482</v>
      </c>
      <c r="E2223" s="7" t="s">
        <v>28</v>
      </c>
      <c r="F2223" s="7" t="s">
        <v>84</v>
      </c>
      <c r="G2223" s="7" t="s">
        <v>85</v>
      </c>
      <c r="H2223" s="7" t="s">
        <v>20</v>
      </c>
      <c r="I2223" s="9">
        <v>0.45000000000000012</v>
      </c>
      <c r="J2223" s="10">
        <v>3250</v>
      </c>
      <c r="K2223" s="11">
        <f t="shared" si="68"/>
        <v>1462.5000000000005</v>
      </c>
      <c r="L2223" s="11">
        <f t="shared" si="69"/>
        <v>585.00000000000023</v>
      </c>
      <c r="M2223" s="12">
        <v>0.4</v>
      </c>
      <c r="O2223" s="17"/>
      <c r="P2223" s="15"/>
      <c r="Q2223" s="13"/>
      <c r="R2223" s="14"/>
    </row>
    <row r="2224" spans="1:18" ht="15.75" customHeight="1" x14ac:dyDescent="0.25">
      <c r="A2224" s="1"/>
      <c r="B2224" s="7" t="s">
        <v>27</v>
      </c>
      <c r="C2224" s="7">
        <v>1128299</v>
      </c>
      <c r="D2224" s="8">
        <v>44482</v>
      </c>
      <c r="E2224" s="7" t="s">
        <v>28</v>
      </c>
      <c r="F2224" s="7" t="s">
        <v>84</v>
      </c>
      <c r="G2224" s="7" t="s">
        <v>85</v>
      </c>
      <c r="H2224" s="7" t="s">
        <v>21</v>
      </c>
      <c r="I2224" s="9">
        <v>0.55000000000000004</v>
      </c>
      <c r="J2224" s="10">
        <v>3000</v>
      </c>
      <c r="K2224" s="11">
        <f t="shared" si="68"/>
        <v>1650.0000000000002</v>
      </c>
      <c r="L2224" s="11">
        <f t="shared" si="69"/>
        <v>577.5</v>
      </c>
      <c r="M2224" s="12">
        <v>0.35</v>
      </c>
      <c r="O2224" s="17"/>
      <c r="P2224" s="15"/>
      <c r="Q2224" s="13"/>
      <c r="R2224" s="14"/>
    </row>
    <row r="2225" spans="1:18" ht="15.75" customHeight="1" x14ac:dyDescent="0.25">
      <c r="A2225" s="1"/>
      <c r="B2225" s="7" t="s">
        <v>27</v>
      </c>
      <c r="C2225" s="7">
        <v>1128299</v>
      </c>
      <c r="D2225" s="8">
        <v>44482</v>
      </c>
      <c r="E2225" s="7" t="s">
        <v>28</v>
      </c>
      <c r="F2225" s="7" t="s">
        <v>84</v>
      </c>
      <c r="G2225" s="7" t="s">
        <v>85</v>
      </c>
      <c r="H2225" s="7" t="s">
        <v>22</v>
      </c>
      <c r="I2225" s="9">
        <v>0.70000000000000007</v>
      </c>
      <c r="J2225" s="10">
        <v>3500</v>
      </c>
      <c r="K2225" s="11">
        <f t="shared" si="68"/>
        <v>2450.0000000000005</v>
      </c>
      <c r="L2225" s="11">
        <f t="shared" si="69"/>
        <v>612.50000000000011</v>
      </c>
      <c r="M2225" s="12">
        <v>0.25</v>
      </c>
      <c r="O2225" s="17"/>
      <c r="P2225" s="15"/>
      <c r="Q2225" s="13"/>
      <c r="R2225" s="14"/>
    </row>
    <row r="2226" spans="1:18" ht="15.75" customHeight="1" x14ac:dyDescent="0.25">
      <c r="A2226" s="1"/>
      <c r="B2226" s="7" t="s">
        <v>27</v>
      </c>
      <c r="C2226" s="7">
        <v>1128299</v>
      </c>
      <c r="D2226" s="8">
        <v>44513</v>
      </c>
      <c r="E2226" s="7" t="s">
        <v>28</v>
      </c>
      <c r="F2226" s="7" t="s">
        <v>84</v>
      </c>
      <c r="G2226" s="7" t="s">
        <v>85</v>
      </c>
      <c r="H2226" s="7" t="s">
        <v>17</v>
      </c>
      <c r="I2226" s="9">
        <v>0.55000000000000004</v>
      </c>
      <c r="J2226" s="10">
        <v>5250</v>
      </c>
      <c r="K2226" s="11">
        <f t="shared" si="68"/>
        <v>2887.5000000000005</v>
      </c>
      <c r="L2226" s="11">
        <f t="shared" si="69"/>
        <v>1155.0000000000002</v>
      </c>
      <c r="M2226" s="12">
        <v>0.4</v>
      </c>
      <c r="O2226" s="17"/>
      <c r="P2226" s="15"/>
      <c r="Q2226" s="13"/>
      <c r="R2226" s="14"/>
    </row>
    <row r="2227" spans="1:18" ht="15.75" customHeight="1" x14ac:dyDescent="0.25">
      <c r="A2227" s="1"/>
      <c r="B2227" s="7" t="s">
        <v>27</v>
      </c>
      <c r="C2227" s="7">
        <v>1128299</v>
      </c>
      <c r="D2227" s="8">
        <v>44513</v>
      </c>
      <c r="E2227" s="7" t="s">
        <v>28</v>
      </c>
      <c r="F2227" s="7" t="s">
        <v>84</v>
      </c>
      <c r="G2227" s="7" t="s">
        <v>85</v>
      </c>
      <c r="H2227" s="7" t="s">
        <v>18</v>
      </c>
      <c r="I2227" s="9">
        <v>0.60000000000000009</v>
      </c>
      <c r="J2227" s="10">
        <v>5750</v>
      </c>
      <c r="K2227" s="11">
        <f t="shared" si="68"/>
        <v>3450.0000000000005</v>
      </c>
      <c r="L2227" s="11">
        <f t="shared" si="69"/>
        <v>1380.0000000000002</v>
      </c>
      <c r="M2227" s="12">
        <v>0.4</v>
      </c>
      <c r="O2227" s="17"/>
      <c r="P2227" s="15"/>
      <c r="Q2227" s="13"/>
      <c r="R2227" s="14"/>
    </row>
    <row r="2228" spans="1:18" ht="15.75" customHeight="1" x14ac:dyDescent="0.25">
      <c r="A2228" s="1"/>
      <c r="B2228" s="7" t="s">
        <v>27</v>
      </c>
      <c r="C2228" s="7">
        <v>1128299</v>
      </c>
      <c r="D2228" s="8">
        <v>44513</v>
      </c>
      <c r="E2228" s="7" t="s">
        <v>28</v>
      </c>
      <c r="F2228" s="7" t="s">
        <v>84</v>
      </c>
      <c r="G2228" s="7" t="s">
        <v>85</v>
      </c>
      <c r="H2228" s="7" t="s">
        <v>19</v>
      </c>
      <c r="I2228" s="9">
        <v>0.55000000000000004</v>
      </c>
      <c r="J2228" s="10">
        <v>4250</v>
      </c>
      <c r="K2228" s="11">
        <f t="shared" si="68"/>
        <v>2337.5</v>
      </c>
      <c r="L2228" s="11">
        <f t="shared" si="69"/>
        <v>818.125</v>
      </c>
      <c r="M2228" s="12">
        <v>0.35</v>
      </c>
      <c r="O2228" s="17"/>
      <c r="P2228" s="15"/>
      <c r="Q2228" s="13"/>
      <c r="R2228" s="14"/>
    </row>
    <row r="2229" spans="1:18" ht="15.75" customHeight="1" x14ac:dyDescent="0.25">
      <c r="A2229" s="1"/>
      <c r="B2229" s="7" t="s">
        <v>27</v>
      </c>
      <c r="C2229" s="7">
        <v>1128299</v>
      </c>
      <c r="D2229" s="8">
        <v>44513</v>
      </c>
      <c r="E2229" s="7" t="s">
        <v>28</v>
      </c>
      <c r="F2229" s="7" t="s">
        <v>84</v>
      </c>
      <c r="G2229" s="7" t="s">
        <v>85</v>
      </c>
      <c r="H2229" s="7" t="s">
        <v>20</v>
      </c>
      <c r="I2229" s="9">
        <v>0.55000000000000004</v>
      </c>
      <c r="J2229" s="10">
        <v>4000</v>
      </c>
      <c r="K2229" s="11">
        <f t="shared" si="68"/>
        <v>2200</v>
      </c>
      <c r="L2229" s="11">
        <f t="shared" si="69"/>
        <v>880</v>
      </c>
      <c r="M2229" s="12">
        <v>0.4</v>
      </c>
      <c r="O2229" s="17"/>
      <c r="P2229" s="15"/>
      <c r="Q2229" s="13"/>
      <c r="R2229" s="14"/>
    </row>
    <row r="2230" spans="1:18" ht="15.75" customHeight="1" x14ac:dyDescent="0.25">
      <c r="A2230" s="1"/>
      <c r="B2230" s="7" t="s">
        <v>27</v>
      </c>
      <c r="C2230" s="7">
        <v>1128299</v>
      </c>
      <c r="D2230" s="8">
        <v>44513</v>
      </c>
      <c r="E2230" s="7" t="s">
        <v>28</v>
      </c>
      <c r="F2230" s="7" t="s">
        <v>84</v>
      </c>
      <c r="G2230" s="7" t="s">
        <v>85</v>
      </c>
      <c r="H2230" s="7" t="s">
        <v>21</v>
      </c>
      <c r="I2230" s="9">
        <v>0.65</v>
      </c>
      <c r="J2230" s="10">
        <v>3500</v>
      </c>
      <c r="K2230" s="11">
        <f t="shared" si="68"/>
        <v>2275</v>
      </c>
      <c r="L2230" s="11">
        <f t="shared" si="69"/>
        <v>796.25</v>
      </c>
      <c r="M2230" s="12">
        <v>0.35</v>
      </c>
      <c r="O2230" s="17"/>
      <c r="P2230" s="15"/>
      <c r="Q2230" s="13"/>
      <c r="R2230" s="14"/>
    </row>
    <row r="2231" spans="1:18" ht="15.75" customHeight="1" x14ac:dyDescent="0.25">
      <c r="A2231" s="1"/>
      <c r="B2231" s="7" t="s">
        <v>27</v>
      </c>
      <c r="C2231" s="7">
        <v>1128299</v>
      </c>
      <c r="D2231" s="8">
        <v>44513</v>
      </c>
      <c r="E2231" s="7" t="s">
        <v>28</v>
      </c>
      <c r="F2231" s="7" t="s">
        <v>84</v>
      </c>
      <c r="G2231" s="7" t="s">
        <v>85</v>
      </c>
      <c r="H2231" s="7" t="s">
        <v>22</v>
      </c>
      <c r="I2231" s="9">
        <v>0.70000000000000007</v>
      </c>
      <c r="J2231" s="10">
        <v>4750</v>
      </c>
      <c r="K2231" s="11">
        <f t="shared" si="68"/>
        <v>3325.0000000000005</v>
      </c>
      <c r="L2231" s="11">
        <f t="shared" si="69"/>
        <v>831.25000000000011</v>
      </c>
      <c r="M2231" s="12">
        <v>0.25</v>
      </c>
      <c r="O2231" s="17"/>
      <c r="P2231" s="15"/>
      <c r="Q2231" s="13"/>
      <c r="R2231" s="14"/>
    </row>
    <row r="2232" spans="1:18" ht="15.75" customHeight="1" x14ac:dyDescent="0.25">
      <c r="A2232" s="1"/>
      <c r="B2232" s="7" t="s">
        <v>27</v>
      </c>
      <c r="C2232" s="7">
        <v>1128299</v>
      </c>
      <c r="D2232" s="8">
        <v>44542</v>
      </c>
      <c r="E2232" s="7" t="s">
        <v>28</v>
      </c>
      <c r="F2232" s="7" t="s">
        <v>84</v>
      </c>
      <c r="G2232" s="7" t="s">
        <v>85</v>
      </c>
      <c r="H2232" s="7" t="s">
        <v>17</v>
      </c>
      <c r="I2232" s="9">
        <v>0.55000000000000004</v>
      </c>
      <c r="J2232" s="10">
        <v>6750</v>
      </c>
      <c r="K2232" s="11">
        <f t="shared" si="68"/>
        <v>3712.5000000000005</v>
      </c>
      <c r="L2232" s="11">
        <f t="shared" si="69"/>
        <v>1485.0000000000002</v>
      </c>
      <c r="M2232" s="12">
        <v>0.4</v>
      </c>
      <c r="O2232" s="17"/>
      <c r="P2232" s="15"/>
      <c r="Q2232" s="13"/>
      <c r="R2232" s="14"/>
    </row>
    <row r="2233" spans="1:18" ht="15.75" customHeight="1" x14ac:dyDescent="0.25">
      <c r="A2233" s="1"/>
      <c r="B2233" s="7" t="s">
        <v>27</v>
      </c>
      <c r="C2233" s="7">
        <v>1128299</v>
      </c>
      <c r="D2233" s="8">
        <v>44542</v>
      </c>
      <c r="E2233" s="7" t="s">
        <v>28</v>
      </c>
      <c r="F2233" s="7" t="s">
        <v>84</v>
      </c>
      <c r="G2233" s="7" t="s">
        <v>85</v>
      </c>
      <c r="H2233" s="7" t="s">
        <v>18</v>
      </c>
      <c r="I2233" s="9">
        <v>0.60000000000000009</v>
      </c>
      <c r="J2233" s="10">
        <v>6750</v>
      </c>
      <c r="K2233" s="11">
        <f t="shared" si="68"/>
        <v>4050.0000000000005</v>
      </c>
      <c r="L2233" s="11">
        <f t="shared" si="69"/>
        <v>1620.0000000000002</v>
      </c>
      <c r="M2233" s="12">
        <v>0.4</v>
      </c>
      <c r="O2233" s="17"/>
      <c r="P2233" s="15"/>
      <c r="Q2233" s="13"/>
      <c r="R2233" s="14"/>
    </row>
    <row r="2234" spans="1:18" ht="15.75" customHeight="1" x14ac:dyDescent="0.25">
      <c r="A2234" s="1"/>
      <c r="B2234" s="7" t="s">
        <v>27</v>
      </c>
      <c r="C2234" s="7">
        <v>1128299</v>
      </c>
      <c r="D2234" s="8">
        <v>44542</v>
      </c>
      <c r="E2234" s="7" t="s">
        <v>28</v>
      </c>
      <c r="F2234" s="7" t="s">
        <v>84</v>
      </c>
      <c r="G2234" s="7" t="s">
        <v>85</v>
      </c>
      <c r="H2234" s="7" t="s">
        <v>19</v>
      </c>
      <c r="I2234" s="9">
        <v>0.55000000000000004</v>
      </c>
      <c r="J2234" s="10">
        <v>4750</v>
      </c>
      <c r="K2234" s="11">
        <f t="shared" si="68"/>
        <v>2612.5</v>
      </c>
      <c r="L2234" s="11">
        <f t="shared" si="69"/>
        <v>914.37499999999989</v>
      </c>
      <c r="M2234" s="12">
        <v>0.35</v>
      </c>
      <c r="O2234" s="17"/>
      <c r="P2234" s="15"/>
      <c r="Q2234" s="13"/>
      <c r="R2234" s="14"/>
    </row>
    <row r="2235" spans="1:18" ht="15.75" customHeight="1" x14ac:dyDescent="0.25">
      <c r="A2235" s="1"/>
      <c r="B2235" s="7" t="s">
        <v>27</v>
      </c>
      <c r="C2235" s="7">
        <v>1128299</v>
      </c>
      <c r="D2235" s="8">
        <v>44542</v>
      </c>
      <c r="E2235" s="7" t="s">
        <v>28</v>
      </c>
      <c r="F2235" s="7" t="s">
        <v>84</v>
      </c>
      <c r="G2235" s="7" t="s">
        <v>85</v>
      </c>
      <c r="H2235" s="7" t="s">
        <v>20</v>
      </c>
      <c r="I2235" s="9">
        <v>0.55000000000000004</v>
      </c>
      <c r="J2235" s="10">
        <v>4750</v>
      </c>
      <c r="K2235" s="11">
        <f t="shared" si="68"/>
        <v>2612.5</v>
      </c>
      <c r="L2235" s="11">
        <f t="shared" si="69"/>
        <v>1045</v>
      </c>
      <c r="M2235" s="12">
        <v>0.4</v>
      </c>
      <c r="O2235" s="17"/>
      <c r="P2235" s="15"/>
      <c r="Q2235" s="13"/>
      <c r="R2235" s="14"/>
    </row>
    <row r="2236" spans="1:18" ht="15.75" customHeight="1" x14ac:dyDescent="0.25">
      <c r="A2236" s="1"/>
      <c r="B2236" s="7" t="s">
        <v>27</v>
      </c>
      <c r="C2236" s="7">
        <v>1128299</v>
      </c>
      <c r="D2236" s="8">
        <v>44542</v>
      </c>
      <c r="E2236" s="7" t="s">
        <v>28</v>
      </c>
      <c r="F2236" s="7" t="s">
        <v>84</v>
      </c>
      <c r="G2236" s="7" t="s">
        <v>85</v>
      </c>
      <c r="H2236" s="7" t="s">
        <v>21</v>
      </c>
      <c r="I2236" s="9">
        <v>0.65</v>
      </c>
      <c r="J2236" s="10">
        <v>4000</v>
      </c>
      <c r="K2236" s="11">
        <f t="shared" si="68"/>
        <v>2600</v>
      </c>
      <c r="L2236" s="11">
        <f t="shared" si="69"/>
        <v>909.99999999999989</v>
      </c>
      <c r="M2236" s="12">
        <v>0.35</v>
      </c>
      <c r="O2236" s="17"/>
      <c r="P2236" s="15"/>
      <c r="Q2236" s="13"/>
      <c r="R2236" s="14"/>
    </row>
    <row r="2237" spans="1:18" ht="15.75" customHeight="1" x14ac:dyDescent="0.25">
      <c r="A2237" s="1"/>
      <c r="B2237" s="7" t="s">
        <v>27</v>
      </c>
      <c r="C2237" s="7">
        <v>1128299</v>
      </c>
      <c r="D2237" s="8">
        <v>44542</v>
      </c>
      <c r="E2237" s="7" t="s">
        <v>28</v>
      </c>
      <c r="F2237" s="7" t="s">
        <v>84</v>
      </c>
      <c r="G2237" s="7" t="s">
        <v>85</v>
      </c>
      <c r="H2237" s="7" t="s">
        <v>22</v>
      </c>
      <c r="I2237" s="9">
        <v>0.70000000000000007</v>
      </c>
      <c r="J2237" s="10">
        <v>5000</v>
      </c>
      <c r="K2237" s="11">
        <f t="shared" si="68"/>
        <v>3500.0000000000005</v>
      </c>
      <c r="L2237" s="11">
        <f t="shared" si="69"/>
        <v>875.00000000000011</v>
      </c>
      <c r="M2237" s="12">
        <v>0.25</v>
      </c>
      <c r="O2237" s="17"/>
      <c r="P2237" s="15"/>
      <c r="Q2237" s="13"/>
      <c r="R2237" s="14"/>
    </row>
    <row r="2238" spans="1:18" ht="15.75" customHeight="1" x14ac:dyDescent="0.25">
      <c r="A2238" s="1" t="s">
        <v>39</v>
      </c>
      <c r="B2238" s="7" t="s">
        <v>14</v>
      </c>
      <c r="C2238" s="7">
        <v>1185732</v>
      </c>
      <c r="D2238" s="8">
        <v>44205</v>
      </c>
      <c r="E2238" s="7" t="s">
        <v>46</v>
      </c>
      <c r="F2238" s="7" t="s">
        <v>86</v>
      </c>
      <c r="G2238" s="7" t="s">
        <v>87</v>
      </c>
      <c r="H2238" s="7" t="s">
        <v>17</v>
      </c>
      <c r="I2238" s="9">
        <v>0.4</v>
      </c>
      <c r="J2238" s="10">
        <v>10250</v>
      </c>
      <c r="K2238" s="11">
        <f t="shared" si="68"/>
        <v>4100</v>
      </c>
      <c r="L2238" s="11">
        <f t="shared" si="69"/>
        <v>1845</v>
      </c>
      <c r="M2238" s="12">
        <v>0.45</v>
      </c>
      <c r="O2238" s="17"/>
      <c r="P2238" s="15"/>
      <c r="Q2238" s="13"/>
      <c r="R2238" s="14"/>
    </row>
    <row r="2239" spans="1:18" ht="15.75" customHeight="1" x14ac:dyDescent="0.25">
      <c r="A2239" s="1"/>
      <c r="B2239" s="7" t="s">
        <v>14</v>
      </c>
      <c r="C2239" s="7">
        <v>1185732</v>
      </c>
      <c r="D2239" s="8">
        <v>44205</v>
      </c>
      <c r="E2239" s="7" t="s">
        <v>46</v>
      </c>
      <c r="F2239" s="7" t="s">
        <v>86</v>
      </c>
      <c r="G2239" s="7" t="s">
        <v>87</v>
      </c>
      <c r="H2239" s="7" t="s">
        <v>18</v>
      </c>
      <c r="I2239" s="9">
        <v>0.4</v>
      </c>
      <c r="J2239" s="10">
        <v>8250</v>
      </c>
      <c r="K2239" s="11">
        <f t="shared" si="68"/>
        <v>3300</v>
      </c>
      <c r="L2239" s="11">
        <f t="shared" si="69"/>
        <v>1155</v>
      </c>
      <c r="M2239" s="12">
        <v>0.35</v>
      </c>
      <c r="O2239" s="17"/>
      <c r="P2239" s="15"/>
      <c r="Q2239" s="13"/>
      <c r="R2239" s="14"/>
    </row>
    <row r="2240" spans="1:18" ht="15.75" customHeight="1" x14ac:dyDescent="0.25">
      <c r="A2240" s="1"/>
      <c r="B2240" s="7" t="s">
        <v>14</v>
      </c>
      <c r="C2240" s="7">
        <v>1185732</v>
      </c>
      <c r="D2240" s="8">
        <v>44205</v>
      </c>
      <c r="E2240" s="7" t="s">
        <v>46</v>
      </c>
      <c r="F2240" s="7" t="s">
        <v>86</v>
      </c>
      <c r="G2240" s="7" t="s">
        <v>87</v>
      </c>
      <c r="H2240" s="7" t="s">
        <v>19</v>
      </c>
      <c r="I2240" s="9">
        <v>0.30000000000000004</v>
      </c>
      <c r="J2240" s="10">
        <v>8250</v>
      </c>
      <c r="K2240" s="11">
        <f t="shared" si="68"/>
        <v>2475.0000000000005</v>
      </c>
      <c r="L2240" s="11">
        <f t="shared" si="69"/>
        <v>618.75000000000011</v>
      </c>
      <c r="M2240" s="12">
        <v>0.25</v>
      </c>
      <c r="O2240" s="17"/>
      <c r="P2240" s="15"/>
      <c r="Q2240" s="13"/>
      <c r="R2240" s="14"/>
    </row>
    <row r="2241" spans="1:18" ht="15.75" customHeight="1" x14ac:dyDescent="0.25">
      <c r="A2241" s="1"/>
      <c r="B2241" s="7" t="s">
        <v>14</v>
      </c>
      <c r="C2241" s="7">
        <v>1185732</v>
      </c>
      <c r="D2241" s="8">
        <v>44205</v>
      </c>
      <c r="E2241" s="7" t="s">
        <v>46</v>
      </c>
      <c r="F2241" s="7" t="s">
        <v>86</v>
      </c>
      <c r="G2241" s="7" t="s">
        <v>87</v>
      </c>
      <c r="H2241" s="7" t="s">
        <v>20</v>
      </c>
      <c r="I2241" s="9">
        <v>0.35</v>
      </c>
      <c r="J2241" s="10">
        <v>6750</v>
      </c>
      <c r="K2241" s="11">
        <f t="shared" si="68"/>
        <v>2362.5</v>
      </c>
      <c r="L2241" s="11">
        <f t="shared" si="69"/>
        <v>708.75</v>
      </c>
      <c r="M2241" s="12">
        <v>0.3</v>
      </c>
      <c r="O2241" s="17"/>
      <c r="P2241" s="15"/>
      <c r="Q2241" s="13"/>
      <c r="R2241" s="14"/>
    </row>
    <row r="2242" spans="1:18" ht="15.75" customHeight="1" x14ac:dyDescent="0.25">
      <c r="A2242" s="1"/>
      <c r="B2242" s="7" t="s">
        <v>14</v>
      </c>
      <c r="C2242" s="7">
        <v>1185732</v>
      </c>
      <c r="D2242" s="8">
        <v>44205</v>
      </c>
      <c r="E2242" s="7" t="s">
        <v>46</v>
      </c>
      <c r="F2242" s="7" t="s">
        <v>86</v>
      </c>
      <c r="G2242" s="7" t="s">
        <v>87</v>
      </c>
      <c r="H2242" s="7" t="s">
        <v>21</v>
      </c>
      <c r="I2242" s="9">
        <v>0.5</v>
      </c>
      <c r="J2242" s="10">
        <v>7250</v>
      </c>
      <c r="K2242" s="11">
        <f t="shared" si="68"/>
        <v>3625</v>
      </c>
      <c r="L2242" s="11">
        <f t="shared" si="69"/>
        <v>1268.75</v>
      </c>
      <c r="M2242" s="12">
        <v>0.35</v>
      </c>
      <c r="O2242" s="17"/>
      <c r="P2242" s="15"/>
      <c r="Q2242" s="13"/>
      <c r="R2242" s="14"/>
    </row>
    <row r="2243" spans="1:18" ht="15.75" customHeight="1" x14ac:dyDescent="0.25">
      <c r="A2243" s="1"/>
      <c r="B2243" s="7" t="s">
        <v>14</v>
      </c>
      <c r="C2243" s="7">
        <v>1185732</v>
      </c>
      <c r="D2243" s="8">
        <v>44205</v>
      </c>
      <c r="E2243" s="7" t="s">
        <v>46</v>
      </c>
      <c r="F2243" s="7" t="s">
        <v>86</v>
      </c>
      <c r="G2243" s="7" t="s">
        <v>87</v>
      </c>
      <c r="H2243" s="7" t="s">
        <v>22</v>
      </c>
      <c r="I2243" s="9">
        <v>0.4</v>
      </c>
      <c r="J2243" s="10">
        <v>8250</v>
      </c>
      <c r="K2243" s="11">
        <f t="shared" si="68"/>
        <v>3300</v>
      </c>
      <c r="L2243" s="11">
        <f t="shared" si="69"/>
        <v>1650</v>
      </c>
      <c r="M2243" s="12">
        <v>0.5</v>
      </c>
      <c r="O2243" s="17"/>
      <c r="P2243" s="15"/>
      <c r="Q2243" s="13"/>
      <c r="R2243" s="14"/>
    </row>
    <row r="2244" spans="1:18" ht="15.75" customHeight="1" x14ac:dyDescent="0.25">
      <c r="A2244" s="1"/>
      <c r="B2244" s="7" t="s">
        <v>14</v>
      </c>
      <c r="C2244" s="7">
        <v>1185732</v>
      </c>
      <c r="D2244" s="8">
        <v>44234</v>
      </c>
      <c r="E2244" s="7" t="s">
        <v>46</v>
      </c>
      <c r="F2244" s="7" t="s">
        <v>86</v>
      </c>
      <c r="G2244" s="7" t="s">
        <v>87</v>
      </c>
      <c r="H2244" s="7" t="s">
        <v>17</v>
      </c>
      <c r="I2244" s="9">
        <v>0.4</v>
      </c>
      <c r="J2244" s="10">
        <v>10750</v>
      </c>
      <c r="K2244" s="11">
        <f t="shared" si="68"/>
        <v>4300</v>
      </c>
      <c r="L2244" s="11">
        <f t="shared" si="69"/>
        <v>1935</v>
      </c>
      <c r="M2244" s="12">
        <v>0.45</v>
      </c>
      <c r="O2244" s="17"/>
      <c r="P2244" s="15"/>
      <c r="Q2244" s="13"/>
      <c r="R2244" s="14"/>
    </row>
    <row r="2245" spans="1:18" ht="15.75" customHeight="1" x14ac:dyDescent="0.25">
      <c r="A2245" s="1"/>
      <c r="B2245" s="7" t="s">
        <v>14</v>
      </c>
      <c r="C2245" s="7">
        <v>1185732</v>
      </c>
      <c r="D2245" s="8">
        <v>44234</v>
      </c>
      <c r="E2245" s="7" t="s">
        <v>46</v>
      </c>
      <c r="F2245" s="7" t="s">
        <v>86</v>
      </c>
      <c r="G2245" s="7" t="s">
        <v>87</v>
      </c>
      <c r="H2245" s="7" t="s">
        <v>18</v>
      </c>
      <c r="I2245" s="9">
        <v>0.4</v>
      </c>
      <c r="J2245" s="10">
        <v>7250</v>
      </c>
      <c r="K2245" s="11">
        <f t="shared" si="68"/>
        <v>2900</v>
      </c>
      <c r="L2245" s="11">
        <f t="shared" si="69"/>
        <v>1014.9999999999999</v>
      </c>
      <c r="M2245" s="12">
        <v>0.35</v>
      </c>
      <c r="O2245" s="17"/>
      <c r="P2245" s="15"/>
      <c r="Q2245" s="13"/>
      <c r="R2245" s="14"/>
    </row>
    <row r="2246" spans="1:18" ht="15.75" customHeight="1" x14ac:dyDescent="0.25">
      <c r="A2246" s="1"/>
      <c r="B2246" s="7" t="s">
        <v>14</v>
      </c>
      <c r="C2246" s="7">
        <v>1185732</v>
      </c>
      <c r="D2246" s="8">
        <v>44234</v>
      </c>
      <c r="E2246" s="7" t="s">
        <v>46</v>
      </c>
      <c r="F2246" s="7" t="s">
        <v>86</v>
      </c>
      <c r="G2246" s="7" t="s">
        <v>87</v>
      </c>
      <c r="H2246" s="7" t="s">
        <v>19</v>
      </c>
      <c r="I2246" s="9">
        <v>0.30000000000000004</v>
      </c>
      <c r="J2246" s="10">
        <v>7750</v>
      </c>
      <c r="K2246" s="11">
        <f t="shared" ref="K2246:K2309" si="70">I2246*J2246</f>
        <v>2325.0000000000005</v>
      </c>
      <c r="L2246" s="11">
        <f t="shared" ref="L2246:L2309" si="71">K2246*M2246</f>
        <v>581.25000000000011</v>
      </c>
      <c r="M2246" s="12">
        <v>0.25</v>
      </c>
      <c r="O2246" s="17"/>
      <c r="P2246" s="15"/>
      <c r="Q2246" s="13"/>
      <c r="R2246" s="14"/>
    </row>
    <row r="2247" spans="1:18" ht="15.75" customHeight="1" x14ac:dyDescent="0.25">
      <c r="A2247" s="1"/>
      <c r="B2247" s="7" t="s">
        <v>14</v>
      </c>
      <c r="C2247" s="7">
        <v>1185732</v>
      </c>
      <c r="D2247" s="8">
        <v>44234</v>
      </c>
      <c r="E2247" s="7" t="s">
        <v>46</v>
      </c>
      <c r="F2247" s="7" t="s">
        <v>86</v>
      </c>
      <c r="G2247" s="7" t="s">
        <v>87</v>
      </c>
      <c r="H2247" s="7" t="s">
        <v>20</v>
      </c>
      <c r="I2247" s="9">
        <v>0.35</v>
      </c>
      <c r="J2247" s="10">
        <v>6250</v>
      </c>
      <c r="K2247" s="11">
        <f t="shared" si="70"/>
        <v>2187.5</v>
      </c>
      <c r="L2247" s="11">
        <f t="shared" si="71"/>
        <v>656.25</v>
      </c>
      <c r="M2247" s="12">
        <v>0.3</v>
      </c>
      <c r="O2247" s="17"/>
      <c r="P2247" s="15"/>
      <c r="Q2247" s="13"/>
      <c r="R2247" s="14"/>
    </row>
    <row r="2248" spans="1:18" ht="15.75" customHeight="1" x14ac:dyDescent="0.25">
      <c r="A2248" s="1"/>
      <c r="B2248" s="7" t="s">
        <v>14</v>
      </c>
      <c r="C2248" s="7">
        <v>1185732</v>
      </c>
      <c r="D2248" s="8">
        <v>44234</v>
      </c>
      <c r="E2248" s="7" t="s">
        <v>46</v>
      </c>
      <c r="F2248" s="7" t="s">
        <v>86</v>
      </c>
      <c r="G2248" s="7" t="s">
        <v>87</v>
      </c>
      <c r="H2248" s="7" t="s">
        <v>21</v>
      </c>
      <c r="I2248" s="9">
        <v>0.5</v>
      </c>
      <c r="J2248" s="10">
        <v>7000</v>
      </c>
      <c r="K2248" s="11">
        <f t="shared" si="70"/>
        <v>3500</v>
      </c>
      <c r="L2248" s="11">
        <f t="shared" si="71"/>
        <v>1225</v>
      </c>
      <c r="M2248" s="12">
        <v>0.35</v>
      </c>
      <c r="O2248" s="17"/>
      <c r="P2248" s="15"/>
      <c r="Q2248" s="13"/>
      <c r="R2248" s="14"/>
    </row>
    <row r="2249" spans="1:18" ht="15.75" customHeight="1" x14ac:dyDescent="0.25">
      <c r="A2249" s="1"/>
      <c r="B2249" s="7" t="s">
        <v>14</v>
      </c>
      <c r="C2249" s="7">
        <v>1185732</v>
      </c>
      <c r="D2249" s="8">
        <v>44234</v>
      </c>
      <c r="E2249" s="7" t="s">
        <v>46</v>
      </c>
      <c r="F2249" s="7" t="s">
        <v>86</v>
      </c>
      <c r="G2249" s="7" t="s">
        <v>87</v>
      </c>
      <c r="H2249" s="7" t="s">
        <v>22</v>
      </c>
      <c r="I2249" s="9">
        <v>0.35</v>
      </c>
      <c r="J2249" s="10">
        <v>8000</v>
      </c>
      <c r="K2249" s="11">
        <f t="shared" si="70"/>
        <v>2800</v>
      </c>
      <c r="L2249" s="11">
        <f t="shared" si="71"/>
        <v>1400</v>
      </c>
      <c r="M2249" s="12">
        <v>0.5</v>
      </c>
      <c r="O2249" s="17"/>
      <c r="P2249" s="15"/>
      <c r="Q2249" s="13"/>
      <c r="R2249" s="14"/>
    </row>
    <row r="2250" spans="1:18" ht="15.75" customHeight="1" x14ac:dyDescent="0.25">
      <c r="A2250" s="1"/>
      <c r="B2250" s="7" t="s">
        <v>14</v>
      </c>
      <c r="C2250" s="7">
        <v>1185732</v>
      </c>
      <c r="D2250" s="8">
        <v>44260</v>
      </c>
      <c r="E2250" s="7" t="s">
        <v>46</v>
      </c>
      <c r="F2250" s="7" t="s">
        <v>86</v>
      </c>
      <c r="G2250" s="7" t="s">
        <v>87</v>
      </c>
      <c r="H2250" s="7" t="s">
        <v>17</v>
      </c>
      <c r="I2250" s="9">
        <v>0.35</v>
      </c>
      <c r="J2250" s="10">
        <v>10200</v>
      </c>
      <c r="K2250" s="11">
        <f t="shared" si="70"/>
        <v>3570</v>
      </c>
      <c r="L2250" s="11">
        <f t="shared" si="71"/>
        <v>1606.5</v>
      </c>
      <c r="M2250" s="12">
        <v>0.45</v>
      </c>
      <c r="O2250" s="17"/>
      <c r="P2250" s="15"/>
      <c r="Q2250" s="13"/>
      <c r="R2250" s="14"/>
    </row>
    <row r="2251" spans="1:18" ht="15.75" customHeight="1" x14ac:dyDescent="0.25">
      <c r="A2251" s="1"/>
      <c r="B2251" s="7" t="s">
        <v>14</v>
      </c>
      <c r="C2251" s="7">
        <v>1185732</v>
      </c>
      <c r="D2251" s="8">
        <v>44260</v>
      </c>
      <c r="E2251" s="7" t="s">
        <v>46</v>
      </c>
      <c r="F2251" s="7" t="s">
        <v>86</v>
      </c>
      <c r="G2251" s="7" t="s">
        <v>87</v>
      </c>
      <c r="H2251" s="7" t="s">
        <v>18</v>
      </c>
      <c r="I2251" s="9">
        <v>0.35</v>
      </c>
      <c r="J2251" s="10">
        <v>7000</v>
      </c>
      <c r="K2251" s="11">
        <f t="shared" si="70"/>
        <v>2450</v>
      </c>
      <c r="L2251" s="11">
        <f t="shared" si="71"/>
        <v>857.5</v>
      </c>
      <c r="M2251" s="12">
        <v>0.35</v>
      </c>
      <c r="O2251" s="17"/>
      <c r="P2251" s="15"/>
      <c r="Q2251" s="13"/>
      <c r="R2251" s="14"/>
    </row>
    <row r="2252" spans="1:18" ht="15.75" customHeight="1" x14ac:dyDescent="0.25">
      <c r="A2252" s="1"/>
      <c r="B2252" s="7" t="s">
        <v>14</v>
      </c>
      <c r="C2252" s="7">
        <v>1185732</v>
      </c>
      <c r="D2252" s="8">
        <v>44260</v>
      </c>
      <c r="E2252" s="7" t="s">
        <v>46</v>
      </c>
      <c r="F2252" s="7" t="s">
        <v>86</v>
      </c>
      <c r="G2252" s="7" t="s">
        <v>87</v>
      </c>
      <c r="H2252" s="7" t="s">
        <v>19</v>
      </c>
      <c r="I2252" s="9">
        <v>0.25</v>
      </c>
      <c r="J2252" s="10">
        <v>7250</v>
      </c>
      <c r="K2252" s="11">
        <f t="shared" si="70"/>
        <v>1812.5</v>
      </c>
      <c r="L2252" s="11">
        <f t="shared" si="71"/>
        <v>453.125</v>
      </c>
      <c r="M2252" s="12">
        <v>0.25</v>
      </c>
      <c r="O2252" s="17"/>
      <c r="P2252" s="15"/>
      <c r="Q2252" s="13"/>
      <c r="R2252" s="14"/>
    </row>
    <row r="2253" spans="1:18" ht="15.75" customHeight="1" x14ac:dyDescent="0.25">
      <c r="A2253" s="1"/>
      <c r="B2253" s="7" t="s">
        <v>14</v>
      </c>
      <c r="C2253" s="7">
        <v>1185732</v>
      </c>
      <c r="D2253" s="8">
        <v>44260</v>
      </c>
      <c r="E2253" s="7" t="s">
        <v>46</v>
      </c>
      <c r="F2253" s="7" t="s">
        <v>86</v>
      </c>
      <c r="G2253" s="7" t="s">
        <v>87</v>
      </c>
      <c r="H2253" s="7" t="s">
        <v>20</v>
      </c>
      <c r="I2253" s="9">
        <v>0.29999999999999993</v>
      </c>
      <c r="J2253" s="10">
        <v>5750</v>
      </c>
      <c r="K2253" s="11">
        <f t="shared" si="70"/>
        <v>1724.9999999999995</v>
      </c>
      <c r="L2253" s="11">
        <f t="shared" si="71"/>
        <v>517.49999999999989</v>
      </c>
      <c r="M2253" s="12">
        <v>0.3</v>
      </c>
      <c r="O2253" s="17"/>
      <c r="P2253" s="15"/>
      <c r="Q2253" s="13"/>
      <c r="R2253" s="14"/>
    </row>
    <row r="2254" spans="1:18" ht="15.75" customHeight="1" x14ac:dyDescent="0.25">
      <c r="A2254" s="1"/>
      <c r="B2254" s="7" t="s">
        <v>14</v>
      </c>
      <c r="C2254" s="7">
        <v>1185732</v>
      </c>
      <c r="D2254" s="8">
        <v>44260</v>
      </c>
      <c r="E2254" s="7" t="s">
        <v>46</v>
      </c>
      <c r="F2254" s="7" t="s">
        <v>86</v>
      </c>
      <c r="G2254" s="7" t="s">
        <v>87</v>
      </c>
      <c r="H2254" s="7" t="s">
        <v>21</v>
      </c>
      <c r="I2254" s="9">
        <v>0.45000000000000007</v>
      </c>
      <c r="J2254" s="10">
        <v>6250</v>
      </c>
      <c r="K2254" s="11">
        <f t="shared" si="70"/>
        <v>2812.5000000000005</v>
      </c>
      <c r="L2254" s="11">
        <f t="shared" si="71"/>
        <v>984.37500000000011</v>
      </c>
      <c r="M2254" s="12">
        <v>0.35</v>
      </c>
      <c r="O2254" s="17"/>
      <c r="P2254" s="15"/>
      <c r="Q2254" s="13"/>
      <c r="R2254" s="14"/>
    </row>
    <row r="2255" spans="1:18" ht="15.75" customHeight="1" x14ac:dyDescent="0.25">
      <c r="A2255" s="1"/>
      <c r="B2255" s="7" t="s">
        <v>14</v>
      </c>
      <c r="C2255" s="7">
        <v>1185732</v>
      </c>
      <c r="D2255" s="8">
        <v>44260</v>
      </c>
      <c r="E2255" s="7" t="s">
        <v>46</v>
      </c>
      <c r="F2255" s="7" t="s">
        <v>86</v>
      </c>
      <c r="G2255" s="7" t="s">
        <v>87</v>
      </c>
      <c r="H2255" s="7" t="s">
        <v>22</v>
      </c>
      <c r="I2255" s="9">
        <v>0.35</v>
      </c>
      <c r="J2255" s="10">
        <v>7250</v>
      </c>
      <c r="K2255" s="11">
        <f t="shared" si="70"/>
        <v>2537.5</v>
      </c>
      <c r="L2255" s="11">
        <f t="shared" si="71"/>
        <v>1268.75</v>
      </c>
      <c r="M2255" s="12">
        <v>0.5</v>
      </c>
      <c r="O2255" s="17"/>
      <c r="P2255" s="15"/>
      <c r="Q2255" s="13"/>
      <c r="R2255" s="14"/>
    </row>
    <row r="2256" spans="1:18" ht="15.75" customHeight="1" x14ac:dyDescent="0.25">
      <c r="A2256" s="1"/>
      <c r="B2256" s="7" t="s">
        <v>14</v>
      </c>
      <c r="C2256" s="7">
        <v>1185732</v>
      </c>
      <c r="D2256" s="8">
        <v>44292</v>
      </c>
      <c r="E2256" s="7" t="s">
        <v>46</v>
      </c>
      <c r="F2256" s="7" t="s">
        <v>86</v>
      </c>
      <c r="G2256" s="7" t="s">
        <v>87</v>
      </c>
      <c r="H2256" s="7" t="s">
        <v>17</v>
      </c>
      <c r="I2256" s="9">
        <v>0.35</v>
      </c>
      <c r="J2256" s="10">
        <v>9750</v>
      </c>
      <c r="K2256" s="11">
        <f t="shared" si="70"/>
        <v>3412.5</v>
      </c>
      <c r="L2256" s="11">
        <f t="shared" si="71"/>
        <v>1535.625</v>
      </c>
      <c r="M2256" s="12">
        <v>0.45</v>
      </c>
      <c r="O2256" s="17"/>
      <c r="P2256" s="15"/>
      <c r="Q2256" s="13"/>
      <c r="R2256" s="14"/>
    </row>
    <row r="2257" spans="1:18" ht="15.75" customHeight="1" x14ac:dyDescent="0.25">
      <c r="A2257" s="1"/>
      <c r="B2257" s="7" t="s">
        <v>14</v>
      </c>
      <c r="C2257" s="7">
        <v>1185732</v>
      </c>
      <c r="D2257" s="8">
        <v>44292</v>
      </c>
      <c r="E2257" s="7" t="s">
        <v>46</v>
      </c>
      <c r="F2257" s="7" t="s">
        <v>86</v>
      </c>
      <c r="G2257" s="7" t="s">
        <v>87</v>
      </c>
      <c r="H2257" s="7" t="s">
        <v>18</v>
      </c>
      <c r="I2257" s="9">
        <v>0.35</v>
      </c>
      <c r="J2257" s="10">
        <v>6750</v>
      </c>
      <c r="K2257" s="11">
        <f t="shared" si="70"/>
        <v>2362.5</v>
      </c>
      <c r="L2257" s="11">
        <f t="shared" si="71"/>
        <v>826.875</v>
      </c>
      <c r="M2257" s="12">
        <v>0.35</v>
      </c>
      <c r="O2257" s="17"/>
      <c r="P2257" s="15"/>
      <c r="Q2257" s="13"/>
      <c r="R2257" s="14"/>
    </row>
    <row r="2258" spans="1:18" ht="15.75" customHeight="1" x14ac:dyDescent="0.25">
      <c r="A2258" s="1"/>
      <c r="B2258" s="7" t="s">
        <v>14</v>
      </c>
      <c r="C2258" s="7">
        <v>1185732</v>
      </c>
      <c r="D2258" s="8">
        <v>44292</v>
      </c>
      <c r="E2258" s="7" t="s">
        <v>46</v>
      </c>
      <c r="F2258" s="7" t="s">
        <v>86</v>
      </c>
      <c r="G2258" s="7" t="s">
        <v>87</v>
      </c>
      <c r="H2258" s="7" t="s">
        <v>19</v>
      </c>
      <c r="I2258" s="9">
        <v>0.25</v>
      </c>
      <c r="J2258" s="10">
        <v>6750</v>
      </c>
      <c r="K2258" s="11">
        <f t="shared" si="70"/>
        <v>1687.5</v>
      </c>
      <c r="L2258" s="11">
        <f t="shared" si="71"/>
        <v>421.875</v>
      </c>
      <c r="M2258" s="12">
        <v>0.25</v>
      </c>
      <c r="O2258" s="17"/>
      <c r="P2258" s="15"/>
      <c r="Q2258" s="13"/>
      <c r="R2258" s="14"/>
    </row>
    <row r="2259" spans="1:18" ht="15.75" customHeight="1" x14ac:dyDescent="0.25">
      <c r="A2259" s="1"/>
      <c r="B2259" s="7" t="s">
        <v>14</v>
      </c>
      <c r="C2259" s="7">
        <v>1185732</v>
      </c>
      <c r="D2259" s="8">
        <v>44292</v>
      </c>
      <c r="E2259" s="7" t="s">
        <v>46</v>
      </c>
      <c r="F2259" s="7" t="s">
        <v>86</v>
      </c>
      <c r="G2259" s="7" t="s">
        <v>87</v>
      </c>
      <c r="H2259" s="7" t="s">
        <v>20</v>
      </c>
      <c r="I2259" s="9">
        <v>0.29999999999999993</v>
      </c>
      <c r="J2259" s="10">
        <v>6000</v>
      </c>
      <c r="K2259" s="11">
        <f t="shared" si="70"/>
        <v>1799.9999999999995</v>
      </c>
      <c r="L2259" s="11">
        <f t="shared" si="71"/>
        <v>539.99999999999989</v>
      </c>
      <c r="M2259" s="12">
        <v>0.3</v>
      </c>
      <c r="O2259" s="17"/>
      <c r="P2259" s="15"/>
      <c r="Q2259" s="13"/>
      <c r="R2259" s="14"/>
    </row>
    <row r="2260" spans="1:18" ht="15.75" customHeight="1" x14ac:dyDescent="0.25">
      <c r="A2260" s="1"/>
      <c r="B2260" s="7" t="s">
        <v>14</v>
      </c>
      <c r="C2260" s="7">
        <v>1185732</v>
      </c>
      <c r="D2260" s="8">
        <v>44292</v>
      </c>
      <c r="E2260" s="7" t="s">
        <v>46</v>
      </c>
      <c r="F2260" s="7" t="s">
        <v>86</v>
      </c>
      <c r="G2260" s="7" t="s">
        <v>87</v>
      </c>
      <c r="H2260" s="7" t="s">
        <v>21</v>
      </c>
      <c r="I2260" s="9">
        <v>0.5</v>
      </c>
      <c r="J2260" s="10">
        <v>6250</v>
      </c>
      <c r="K2260" s="11">
        <f t="shared" si="70"/>
        <v>3125</v>
      </c>
      <c r="L2260" s="11">
        <f t="shared" si="71"/>
        <v>1093.75</v>
      </c>
      <c r="M2260" s="12">
        <v>0.35</v>
      </c>
      <c r="O2260" s="17"/>
      <c r="P2260" s="15"/>
      <c r="Q2260" s="13"/>
      <c r="R2260" s="14"/>
    </row>
    <row r="2261" spans="1:18" ht="15.75" customHeight="1" x14ac:dyDescent="0.25">
      <c r="A2261" s="1"/>
      <c r="B2261" s="7" t="s">
        <v>14</v>
      </c>
      <c r="C2261" s="7">
        <v>1185732</v>
      </c>
      <c r="D2261" s="8">
        <v>44292</v>
      </c>
      <c r="E2261" s="7" t="s">
        <v>46</v>
      </c>
      <c r="F2261" s="7" t="s">
        <v>86</v>
      </c>
      <c r="G2261" s="7" t="s">
        <v>87</v>
      </c>
      <c r="H2261" s="7" t="s">
        <v>22</v>
      </c>
      <c r="I2261" s="9">
        <v>0.4</v>
      </c>
      <c r="J2261" s="10">
        <v>7750</v>
      </c>
      <c r="K2261" s="11">
        <f t="shared" si="70"/>
        <v>3100</v>
      </c>
      <c r="L2261" s="11">
        <f t="shared" si="71"/>
        <v>1550</v>
      </c>
      <c r="M2261" s="12">
        <v>0.5</v>
      </c>
      <c r="O2261" s="17"/>
      <c r="P2261" s="15"/>
      <c r="Q2261" s="13"/>
      <c r="R2261" s="14"/>
    </row>
    <row r="2262" spans="1:18" ht="15.75" customHeight="1" x14ac:dyDescent="0.25">
      <c r="A2262" s="1"/>
      <c r="B2262" s="7" t="s">
        <v>14</v>
      </c>
      <c r="C2262" s="7">
        <v>1185732</v>
      </c>
      <c r="D2262" s="8">
        <v>44321</v>
      </c>
      <c r="E2262" s="7" t="s">
        <v>46</v>
      </c>
      <c r="F2262" s="7" t="s">
        <v>86</v>
      </c>
      <c r="G2262" s="7" t="s">
        <v>87</v>
      </c>
      <c r="H2262" s="7" t="s">
        <v>17</v>
      </c>
      <c r="I2262" s="9">
        <v>0.5</v>
      </c>
      <c r="J2262" s="10">
        <v>10450</v>
      </c>
      <c r="K2262" s="11">
        <f t="shared" si="70"/>
        <v>5225</v>
      </c>
      <c r="L2262" s="11">
        <f t="shared" si="71"/>
        <v>2351.25</v>
      </c>
      <c r="M2262" s="12">
        <v>0.45</v>
      </c>
      <c r="O2262" s="17"/>
      <c r="P2262" s="15"/>
      <c r="Q2262" s="13"/>
      <c r="R2262" s="14"/>
    </row>
    <row r="2263" spans="1:18" ht="15.75" customHeight="1" x14ac:dyDescent="0.25">
      <c r="A2263" s="1"/>
      <c r="B2263" s="7" t="s">
        <v>14</v>
      </c>
      <c r="C2263" s="7">
        <v>1185732</v>
      </c>
      <c r="D2263" s="8">
        <v>44321</v>
      </c>
      <c r="E2263" s="7" t="s">
        <v>46</v>
      </c>
      <c r="F2263" s="7" t="s">
        <v>86</v>
      </c>
      <c r="G2263" s="7" t="s">
        <v>87</v>
      </c>
      <c r="H2263" s="7" t="s">
        <v>18</v>
      </c>
      <c r="I2263" s="9">
        <v>0.5</v>
      </c>
      <c r="J2263" s="10">
        <v>7500</v>
      </c>
      <c r="K2263" s="11">
        <f t="shared" si="70"/>
        <v>3750</v>
      </c>
      <c r="L2263" s="11">
        <f t="shared" si="71"/>
        <v>1312.5</v>
      </c>
      <c r="M2263" s="12">
        <v>0.35</v>
      </c>
      <c r="O2263" s="17"/>
      <c r="P2263" s="15"/>
      <c r="Q2263" s="13"/>
      <c r="R2263" s="14"/>
    </row>
    <row r="2264" spans="1:18" ht="15.75" customHeight="1" x14ac:dyDescent="0.25">
      <c r="A2264" s="1"/>
      <c r="B2264" s="7" t="s">
        <v>14</v>
      </c>
      <c r="C2264" s="7">
        <v>1185732</v>
      </c>
      <c r="D2264" s="8">
        <v>44321</v>
      </c>
      <c r="E2264" s="7" t="s">
        <v>46</v>
      </c>
      <c r="F2264" s="7" t="s">
        <v>86</v>
      </c>
      <c r="G2264" s="7" t="s">
        <v>87</v>
      </c>
      <c r="H2264" s="7" t="s">
        <v>19</v>
      </c>
      <c r="I2264" s="9">
        <v>0.45</v>
      </c>
      <c r="J2264" s="10">
        <v>7250</v>
      </c>
      <c r="K2264" s="11">
        <f t="shared" si="70"/>
        <v>3262.5</v>
      </c>
      <c r="L2264" s="11">
        <f t="shared" si="71"/>
        <v>815.625</v>
      </c>
      <c r="M2264" s="12">
        <v>0.25</v>
      </c>
      <c r="O2264" s="17"/>
      <c r="P2264" s="15"/>
      <c r="Q2264" s="13"/>
      <c r="R2264" s="14"/>
    </row>
    <row r="2265" spans="1:18" ht="15.75" customHeight="1" x14ac:dyDescent="0.25">
      <c r="A2265" s="1"/>
      <c r="B2265" s="7" t="s">
        <v>14</v>
      </c>
      <c r="C2265" s="7">
        <v>1185732</v>
      </c>
      <c r="D2265" s="8">
        <v>44321</v>
      </c>
      <c r="E2265" s="7" t="s">
        <v>46</v>
      </c>
      <c r="F2265" s="7" t="s">
        <v>86</v>
      </c>
      <c r="G2265" s="7" t="s">
        <v>87</v>
      </c>
      <c r="H2265" s="7" t="s">
        <v>20</v>
      </c>
      <c r="I2265" s="9">
        <v>0.45</v>
      </c>
      <c r="J2265" s="10">
        <v>6750</v>
      </c>
      <c r="K2265" s="11">
        <f t="shared" si="70"/>
        <v>3037.5</v>
      </c>
      <c r="L2265" s="11">
        <f t="shared" si="71"/>
        <v>911.25</v>
      </c>
      <c r="M2265" s="12">
        <v>0.3</v>
      </c>
      <c r="O2265" s="17"/>
      <c r="P2265" s="15"/>
      <c r="Q2265" s="13"/>
      <c r="R2265" s="14"/>
    </row>
    <row r="2266" spans="1:18" ht="15.75" customHeight="1" x14ac:dyDescent="0.25">
      <c r="A2266" s="1"/>
      <c r="B2266" s="7" t="s">
        <v>14</v>
      </c>
      <c r="C2266" s="7">
        <v>1185732</v>
      </c>
      <c r="D2266" s="8">
        <v>44321</v>
      </c>
      <c r="E2266" s="7" t="s">
        <v>46</v>
      </c>
      <c r="F2266" s="7" t="s">
        <v>86</v>
      </c>
      <c r="G2266" s="7" t="s">
        <v>87</v>
      </c>
      <c r="H2266" s="7" t="s">
        <v>21</v>
      </c>
      <c r="I2266" s="9">
        <v>0.54999999999999993</v>
      </c>
      <c r="J2266" s="10">
        <v>7000</v>
      </c>
      <c r="K2266" s="11">
        <f t="shared" si="70"/>
        <v>3849.9999999999995</v>
      </c>
      <c r="L2266" s="11">
        <f t="shared" si="71"/>
        <v>1347.4999999999998</v>
      </c>
      <c r="M2266" s="12">
        <v>0.35</v>
      </c>
      <c r="O2266" s="17"/>
      <c r="P2266" s="15"/>
      <c r="Q2266" s="13"/>
      <c r="R2266" s="14"/>
    </row>
    <row r="2267" spans="1:18" ht="15.75" customHeight="1" x14ac:dyDescent="0.25">
      <c r="A2267" s="1"/>
      <c r="B2267" s="7" t="s">
        <v>14</v>
      </c>
      <c r="C2267" s="7">
        <v>1185732</v>
      </c>
      <c r="D2267" s="8">
        <v>44321</v>
      </c>
      <c r="E2267" s="7" t="s">
        <v>46</v>
      </c>
      <c r="F2267" s="7" t="s">
        <v>86</v>
      </c>
      <c r="G2267" s="7" t="s">
        <v>87</v>
      </c>
      <c r="H2267" s="7" t="s">
        <v>22</v>
      </c>
      <c r="I2267" s="9">
        <v>0.6</v>
      </c>
      <c r="J2267" s="10">
        <v>8000</v>
      </c>
      <c r="K2267" s="11">
        <f t="shared" si="70"/>
        <v>4800</v>
      </c>
      <c r="L2267" s="11">
        <f t="shared" si="71"/>
        <v>2400</v>
      </c>
      <c r="M2267" s="12">
        <v>0.5</v>
      </c>
      <c r="O2267" s="17"/>
      <c r="P2267" s="15"/>
      <c r="Q2267" s="13"/>
      <c r="R2267" s="14"/>
    </row>
    <row r="2268" spans="1:18" ht="15.75" customHeight="1" x14ac:dyDescent="0.25">
      <c r="A2268" s="1"/>
      <c r="B2268" s="7" t="s">
        <v>14</v>
      </c>
      <c r="C2268" s="7">
        <v>1185732</v>
      </c>
      <c r="D2268" s="8">
        <v>44354</v>
      </c>
      <c r="E2268" s="7" t="s">
        <v>46</v>
      </c>
      <c r="F2268" s="7" t="s">
        <v>86</v>
      </c>
      <c r="G2268" s="7" t="s">
        <v>87</v>
      </c>
      <c r="H2268" s="7" t="s">
        <v>17</v>
      </c>
      <c r="I2268" s="9">
        <v>0.54999999999999993</v>
      </c>
      <c r="J2268" s="10">
        <v>10500</v>
      </c>
      <c r="K2268" s="11">
        <f t="shared" si="70"/>
        <v>5774.9999999999991</v>
      </c>
      <c r="L2268" s="11">
        <f t="shared" si="71"/>
        <v>2598.7499999999995</v>
      </c>
      <c r="M2268" s="12">
        <v>0.45</v>
      </c>
      <c r="O2268" s="17"/>
      <c r="P2268" s="15"/>
      <c r="Q2268" s="13"/>
      <c r="R2268" s="14"/>
    </row>
    <row r="2269" spans="1:18" ht="15.75" customHeight="1" x14ac:dyDescent="0.25">
      <c r="A2269" s="1"/>
      <c r="B2269" s="7" t="s">
        <v>14</v>
      </c>
      <c r="C2269" s="7">
        <v>1185732</v>
      </c>
      <c r="D2269" s="8">
        <v>44354</v>
      </c>
      <c r="E2269" s="7" t="s">
        <v>46</v>
      </c>
      <c r="F2269" s="7" t="s">
        <v>86</v>
      </c>
      <c r="G2269" s="7" t="s">
        <v>87</v>
      </c>
      <c r="H2269" s="7" t="s">
        <v>18</v>
      </c>
      <c r="I2269" s="9">
        <v>0.5</v>
      </c>
      <c r="J2269" s="10">
        <v>8000</v>
      </c>
      <c r="K2269" s="11">
        <f t="shared" si="70"/>
        <v>4000</v>
      </c>
      <c r="L2269" s="11">
        <f t="shared" si="71"/>
        <v>1400</v>
      </c>
      <c r="M2269" s="12">
        <v>0.35</v>
      </c>
      <c r="O2269" s="17"/>
      <c r="P2269" s="15"/>
      <c r="Q2269" s="13"/>
      <c r="R2269" s="14"/>
    </row>
    <row r="2270" spans="1:18" ht="15.75" customHeight="1" x14ac:dyDescent="0.25">
      <c r="A2270" s="1"/>
      <c r="B2270" s="7" t="s">
        <v>14</v>
      </c>
      <c r="C2270" s="7">
        <v>1185732</v>
      </c>
      <c r="D2270" s="8">
        <v>44354</v>
      </c>
      <c r="E2270" s="7" t="s">
        <v>46</v>
      </c>
      <c r="F2270" s="7" t="s">
        <v>86</v>
      </c>
      <c r="G2270" s="7" t="s">
        <v>87</v>
      </c>
      <c r="H2270" s="7" t="s">
        <v>19</v>
      </c>
      <c r="I2270" s="9">
        <v>0.5</v>
      </c>
      <c r="J2270" s="10">
        <v>7750</v>
      </c>
      <c r="K2270" s="11">
        <f t="shared" si="70"/>
        <v>3875</v>
      </c>
      <c r="L2270" s="11">
        <f t="shared" si="71"/>
        <v>968.75</v>
      </c>
      <c r="M2270" s="12">
        <v>0.25</v>
      </c>
      <c r="O2270" s="17"/>
      <c r="P2270" s="15"/>
      <c r="Q2270" s="13"/>
      <c r="R2270" s="14"/>
    </row>
    <row r="2271" spans="1:18" ht="15.75" customHeight="1" x14ac:dyDescent="0.25">
      <c r="A2271" s="1"/>
      <c r="B2271" s="7" t="s">
        <v>14</v>
      </c>
      <c r="C2271" s="7">
        <v>1185732</v>
      </c>
      <c r="D2271" s="8">
        <v>44354</v>
      </c>
      <c r="E2271" s="7" t="s">
        <v>46</v>
      </c>
      <c r="F2271" s="7" t="s">
        <v>86</v>
      </c>
      <c r="G2271" s="7" t="s">
        <v>87</v>
      </c>
      <c r="H2271" s="7" t="s">
        <v>20</v>
      </c>
      <c r="I2271" s="9">
        <v>0.5</v>
      </c>
      <c r="J2271" s="10">
        <v>7500</v>
      </c>
      <c r="K2271" s="11">
        <f t="shared" si="70"/>
        <v>3750</v>
      </c>
      <c r="L2271" s="11">
        <f t="shared" si="71"/>
        <v>1125</v>
      </c>
      <c r="M2271" s="12">
        <v>0.3</v>
      </c>
      <c r="O2271" s="17"/>
      <c r="P2271" s="15"/>
      <c r="Q2271" s="13"/>
      <c r="R2271" s="14"/>
    </row>
    <row r="2272" spans="1:18" ht="15.75" customHeight="1" x14ac:dyDescent="0.25">
      <c r="A2272" s="1"/>
      <c r="B2272" s="7" t="s">
        <v>14</v>
      </c>
      <c r="C2272" s="7">
        <v>1185732</v>
      </c>
      <c r="D2272" s="8">
        <v>44354</v>
      </c>
      <c r="E2272" s="7" t="s">
        <v>46</v>
      </c>
      <c r="F2272" s="7" t="s">
        <v>86</v>
      </c>
      <c r="G2272" s="7" t="s">
        <v>87</v>
      </c>
      <c r="H2272" s="7" t="s">
        <v>21</v>
      </c>
      <c r="I2272" s="9">
        <v>0.65</v>
      </c>
      <c r="J2272" s="10">
        <v>7500</v>
      </c>
      <c r="K2272" s="11">
        <f t="shared" si="70"/>
        <v>4875</v>
      </c>
      <c r="L2272" s="11">
        <f t="shared" si="71"/>
        <v>1706.25</v>
      </c>
      <c r="M2272" s="12">
        <v>0.35</v>
      </c>
      <c r="O2272" s="17"/>
      <c r="P2272" s="15"/>
      <c r="Q2272" s="13"/>
      <c r="R2272" s="14"/>
    </row>
    <row r="2273" spans="1:18" ht="15.75" customHeight="1" x14ac:dyDescent="0.25">
      <c r="A2273" s="1"/>
      <c r="B2273" s="7" t="s">
        <v>14</v>
      </c>
      <c r="C2273" s="7">
        <v>1185732</v>
      </c>
      <c r="D2273" s="8">
        <v>44354</v>
      </c>
      <c r="E2273" s="7" t="s">
        <v>46</v>
      </c>
      <c r="F2273" s="7" t="s">
        <v>86</v>
      </c>
      <c r="G2273" s="7" t="s">
        <v>87</v>
      </c>
      <c r="H2273" s="7" t="s">
        <v>22</v>
      </c>
      <c r="I2273" s="9">
        <v>0.70000000000000007</v>
      </c>
      <c r="J2273" s="10">
        <v>9250</v>
      </c>
      <c r="K2273" s="11">
        <f t="shared" si="70"/>
        <v>6475.0000000000009</v>
      </c>
      <c r="L2273" s="11">
        <f t="shared" si="71"/>
        <v>3237.5000000000005</v>
      </c>
      <c r="M2273" s="12">
        <v>0.5</v>
      </c>
      <c r="O2273" s="17"/>
      <c r="P2273" s="15"/>
      <c r="Q2273" s="13"/>
      <c r="R2273" s="14"/>
    </row>
    <row r="2274" spans="1:18" ht="15.75" customHeight="1" x14ac:dyDescent="0.25">
      <c r="A2274" s="1"/>
      <c r="B2274" s="7" t="s">
        <v>14</v>
      </c>
      <c r="C2274" s="7">
        <v>1185732</v>
      </c>
      <c r="D2274" s="8">
        <v>44382</v>
      </c>
      <c r="E2274" s="7" t="s">
        <v>46</v>
      </c>
      <c r="F2274" s="7" t="s">
        <v>86</v>
      </c>
      <c r="G2274" s="7" t="s">
        <v>87</v>
      </c>
      <c r="H2274" s="7" t="s">
        <v>17</v>
      </c>
      <c r="I2274" s="9">
        <v>0.65</v>
      </c>
      <c r="J2274" s="10">
        <v>11500</v>
      </c>
      <c r="K2274" s="11">
        <f t="shared" si="70"/>
        <v>7475</v>
      </c>
      <c r="L2274" s="11">
        <f t="shared" si="71"/>
        <v>3363.75</v>
      </c>
      <c r="M2274" s="12">
        <v>0.45</v>
      </c>
      <c r="O2274" s="17"/>
      <c r="P2274" s="15"/>
      <c r="Q2274" s="13"/>
      <c r="R2274" s="14"/>
    </row>
    <row r="2275" spans="1:18" ht="15.75" customHeight="1" x14ac:dyDescent="0.25">
      <c r="A2275" s="1"/>
      <c r="B2275" s="7" t="s">
        <v>14</v>
      </c>
      <c r="C2275" s="7">
        <v>1185732</v>
      </c>
      <c r="D2275" s="8">
        <v>44382</v>
      </c>
      <c r="E2275" s="7" t="s">
        <v>46</v>
      </c>
      <c r="F2275" s="7" t="s">
        <v>86</v>
      </c>
      <c r="G2275" s="7" t="s">
        <v>87</v>
      </c>
      <c r="H2275" s="7" t="s">
        <v>18</v>
      </c>
      <c r="I2275" s="9">
        <v>0.60000000000000009</v>
      </c>
      <c r="J2275" s="10">
        <v>9000</v>
      </c>
      <c r="K2275" s="11">
        <f t="shared" si="70"/>
        <v>5400.0000000000009</v>
      </c>
      <c r="L2275" s="11">
        <f t="shared" si="71"/>
        <v>1890.0000000000002</v>
      </c>
      <c r="M2275" s="12">
        <v>0.35</v>
      </c>
      <c r="O2275" s="17"/>
      <c r="P2275" s="15"/>
      <c r="Q2275" s="13"/>
      <c r="R2275" s="14"/>
    </row>
    <row r="2276" spans="1:18" ht="15.75" customHeight="1" x14ac:dyDescent="0.25">
      <c r="A2276" s="1"/>
      <c r="B2276" s="7" t="s">
        <v>14</v>
      </c>
      <c r="C2276" s="7">
        <v>1185732</v>
      </c>
      <c r="D2276" s="8">
        <v>44382</v>
      </c>
      <c r="E2276" s="7" t="s">
        <v>46</v>
      </c>
      <c r="F2276" s="7" t="s">
        <v>86</v>
      </c>
      <c r="G2276" s="7" t="s">
        <v>87</v>
      </c>
      <c r="H2276" s="7" t="s">
        <v>19</v>
      </c>
      <c r="I2276" s="9">
        <v>0.55000000000000004</v>
      </c>
      <c r="J2276" s="10">
        <v>8250</v>
      </c>
      <c r="K2276" s="11">
        <f t="shared" si="70"/>
        <v>4537.5</v>
      </c>
      <c r="L2276" s="11">
        <f t="shared" si="71"/>
        <v>1134.375</v>
      </c>
      <c r="M2276" s="12">
        <v>0.25</v>
      </c>
      <c r="O2276" s="17"/>
      <c r="P2276" s="15"/>
      <c r="Q2276" s="13"/>
      <c r="R2276" s="14"/>
    </row>
    <row r="2277" spans="1:18" ht="15.75" customHeight="1" x14ac:dyDescent="0.25">
      <c r="A2277" s="1"/>
      <c r="B2277" s="7" t="s">
        <v>14</v>
      </c>
      <c r="C2277" s="7">
        <v>1185732</v>
      </c>
      <c r="D2277" s="8">
        <v>44382</v>
      </c>
      <c r="E2277" s="7" t="s">
        <v>46</v>
      </c>
      <c r="F2277" s="7" t="s">
        <v>86</v>
      </c>
      <c r="G2277" s="7" t="s">
        <v>87</v>
      </c>
      <c r="H2277" s="7" t="s">
        <v>20</v>
      </c>
      <c r="I2277" s="9">
        <v>0.55000000000000004</v>
      </c>
      <c r="J2277" s="10">
        <v>7750</v>
      </c>
      <c r="K2277" s="11">
        <f t="shared" si="70"/>
        <v>4262.5</v>
      </c>
      <c r="L2277" s="11">
        <f t="shared" si="71"/>
        <v>1278.75</v>
      </c>
      <c r="M2277" s="12">
        <v>0.3</v>
      </c>
      <c r="O2277" s="17"/>
      <c r="P2277" s="15"/>
      <c r="Q2277" s="13"/>
      <c r="R2277" s="14"/>
    </row>
    <row r="2278" spans="1:18" ht="15.75" customHeight="1" x14ac:dyDescent="0.25">
      <c r="A2278" s="1"/>
      <c r="B2278" s="7" t="s">
        <v>14</v>
      </c>
      <c r="C2278" s="7">
        <v>1185732</v>
      </c>
      <c r="D2278" s="8">
        <v>44382</v>
      </c>
      <c r="E2278" s="7" t="s">
        <v>46</v>
      </c>
      <c r="F2278" s="7" t="s">
        <v>86</v>
      </c>
      <c r="G2278" s="7" t="s">
        <v>87</v>
      </c>
      <c r="H2278" s="7" t="s">
        <v>21</v>
      </c>
      <c r="I2278" s="9">
        <v>0.65</v>
      </c>
      <c r="J2278" s="10">
        <v>8000</v>
      </c>
      <c r="K2278" s="11">
        <f t="shared" si="70"/>
        <v>5200</v>
      </c>
      <c r="L2278" s="11">
        <f t="shared" si="71"/>
        <v>1819.9999999999998</v>
      </c>
      <c r="M2278" s="12">
        <v>0.35</v>
      </c>
      <c r="O2278" s="17"/>
      <c r="P2278" s="15"/>
      <c r="Q2278" s="13"/>
      <c r="R2278" s="14"/>
    </row>
    <row r="2279" spans="1:18" ht="15.75" customHeight="1" x14ac:dyDescent="0.25">
      <c r="A2279" s="1"/>
      <c r="B2279" s="7" t="s">
        <v>14</v>
      </c>
      <c r="C2279" s="7">
        <v>1185732</v>
      </c>
      <c r="D2279" s="8">
        <v>44382</v>
      </c>
      <c r="E2279" s="7" t="s">
        <v>46</v>
      </c>
      <c r="F2279" s="7" t="s">
        <v>86</v>
      </c>
      <c r="G2279" s="7" t="s">
        <v>87</v>
      </c>
      <c r="H2279" s="7" t="s">
        <v>22</v>
      </c>
      <c r="I2279" s="9">
        <v>0.70000000000000007</v>
      </c>
      <c r="J2279" s="10">
        <v>9750</v>
      </c>
      <c r="K2279" s="11">
        <f t="shared" si="70"/>
        <v>6825.0000000000009</v>
      </c>
      <c r="L2279" s="11">
        <f t="shared" si="71"/>
        <v>3412.5000000000005</v>
      </c>
      <c r="M2279" s="12">
        <v>0.5</v>
      </c>
      <c r="O2279" s="17"/>
      <c r="P2279" s="15"/>
      <c r="Q2279" s="13"/>
      <c r="R2279" s="14"/>
    </row>
    <row r="2280" spans="1:18" ht="15.75" customHeight="1" x14ac:dyDescent="0.25">
      <c r="A2280" s="1"/>
      <c r="B2280" s="7" t="s">
        <v>14</v>
      </c>
      <c r="C2280" s="7">
        <v>1185732</v>
      </c>
      <c r="D2280" s="8">
        <v>44414</v>
      </c>
      <c r="E2280" s="7" t="s">
        <v>46</v>
      </c>
      <c r="F2280" s="7" t="s">
        <v>86</v>
      </c>
      <c r="G2280" s="7" t="s">
        <v>87</v>
      </c>
      <c r="H2280" s="7" t="s">
        <v>17</v>
      </c>
      <c r="I2280" s="9">
        <v>0.65</v>
      </c>
      <c r="J2280" s="10">
        <v>11250</v>
      </c>
      <c r="K2280" s="11">
        <f t="shared" si="70"/>
        <v>7312.5</v>
      </c>
      <c r="L2280" s="11">
        <f t="shared" si="71"/>
        <v>3290.625</v>
      </c>
      <c r="M2280" s="12">
        <v>0.45</v>
      </c>
      <c r="O2280" s="17"/>
      <c r="P2280" s="15"/>
      <c r="Q2280" s="13"/>
      <c r="R2280" s="14"/>
    </row>
    <row r="2281" spans="1:18" ht="15.75" customHeight="1" x14ac:dyDescent="0.25">
      <c r="A2281" s="1"/>
      <c r="B2281" s="7" t="s">
        <v>14</v>
      </c>
      <c r="C2281" s="7">
        <v>1185732</v>
      </c>
      <c r="D2281" s="8">
        <v>44414</v>
      </c>
      <c r="E2281" s="7" t="s">
        <v>46</v>
      </c>
      <c r="F2281" s="7" t="s">
        <v>86</v>
      </c>
      <c r="G2281" s="7" t="s">
        <v>87</v>
      </c>
      <c r="H2281" s="7" t="s">
        <v>18</v>
      </c>
      <c r="I2281" s="9">
        <v>0.60000000000000009</v>
      </c>
      <c r="J2281" s="10">
        <v>9000</v>
      </c>
      <c r="K2281" s="11">
        <f t="shared" si="70"/>
        <v>5400.0000000000009</v>
      </c>
      <c r="L2281" s="11">
        <f t="shared" si="71"/>
        <v>1890.0000000000002</v>
      </c>
      <c r="M2281" s="12">
        <v>0.35</v>
      </c>
      <c r="O2281" s="17"/>
      <c r="P2281" s="15"/>
      <c r="Q2281" s="13"/>
      <c r="R2281" s="14"/>
    </row>
    <row r="2282" spans="1:18" ht="15.75" customHeight="1" x14ac:dyDescent="0.25">
      <c r="A2282" s="1"/>
      <c r="B2282" s="7" t="s">
        <v>14</v>
      </c>
      <c r="C2282" s="7">
        <v>1185732</v>
      </c>
      <c r="D2282" s="8">
        <v>44414</v>
      </c>
      <c r="E2282" s="7" t="s">
        <v>46</v>
      </c>
      <c r="F2282" s="7" t="s">
        <v>86</v>
      </c>
      <c r="G2282" s="7" t="s">
        <v>87</v>
      </c>
      <c r="H2282" s="7" t="s">
        <v>19</v>
      </c>
      <c r="I2282" s="9">
        <v>0.55000000000000004</v>
      </c>
      <c r="J2282" s="10">
        <v>8250</v>
      </c>
      <c r="K2282" s="11">
        <f t="shared" si="70"/>
        <v>4537.5</v>
      </c>
      <c r="L2282" s="11">
        <f t="shared" si="71"/>
        <v>1134.375</v>
      </c>
      <c r="M2282" s="12">
        <v>0.25</v>
      </c>
      <c r="O2282" s="17"/>
      <c r="P2282" s="15"/>
      <c r="Q2282" s="13"/>
      <c r="R2282" s="14"/>
    </row>
    <row r="2283" spans="1:18" ht="15.75" customHeight="1" x14ac:dyDescent="0.25">
      <c r="A2283" s="1"/>
      <c r="B2283" s="7" t="s">
        <v>14</v>
      </c>
      <c r="C2283" s="7">
        <v>1185732</v>
      </c>
      <c r="D2283" s="8">
        <v>44414</v>
      </c>
      <c r="E2283" s="7" t="s">
        <v>46</v>
      </c>
      <c r="F2283" s="7" t="s">
        <v>86</v>
      </c>
      <c r="G2283" s="7" t="s">
        <v>87</v>
      </c>
      <c r="H2283" s="7" t="s">
        <v>20</v>
      </c>
      <c r="I2283" s="9">
        <v>0.45</v>
      </c>
      <c r="J2283" s="10">
        <v>7750</v>
      </c>
      <c r="K2283" s="11">
        <f t="shared" si="70"/>
        <v>3487.5</v>
      </c>
      <c r="L2283" s="11">
        <f t="shared" si="71"/>
        <v>1046.25</v>
      </c>
      <c r="M2283" s="12">
        <v>0.3</v>
      </c>
      <c r="O2283" s="17"/>
      <c r="P2283" s="15"/>
      <c r="Q2283" s="13"/>
      <c r="R2283" s="14"/>
    </row>
    <row r="2284" spans="1:18" ht="15.75" customHeight="1" x14ac:dyDescent="0.25">
      <c r="A2284" s="1"/>
      <c r="B2284" s="7" t="s">
        <v>14</v>
      </c>
      <c r="C2284" s="7">
        <v>1185732</v>
      </c>
      <c r="D2284" s="8">
        <v>44414</v>
      </c>
      <c r="E2284" s="7" t="s">
        <v>46</v>
      </c>
      <c r="F2284" s="7" t="s">
        <v>86</v>
      </c>
      <c r="G2284" s="7" t="s">
        <v>87</v>
      </c>
      <c r="H2284" s="7" t="s">
        <v>21</v>
      </c>
      <c r="I2284" s="9">
        <v>0.55000000000000004</v>
      </c>
      <c r="J2284" s="10">
        <v>7500</v>
      </c>
      <c r="K2284" s="11">
        <f t="shared" si="70"/>
        <v>4125</v>
      </c>
      <c r="L2284" s="11">
        <f t="shared" si="71"/>
        <v>1443.75</v>
      </c>
      <c r="M2284" s="12">
        <v>0.35</v>
      </c>
      <c r="O2284" s="17"/>
      <c r="P2284" s="15"/>
      <c r="Q2284" s="13"/>
      <c r="R2284" s="14"/>
    </row>
    <row r="2285" spans="1:18" ht="15.75" customHeight="1" x14ac:dyDescent="0.25">
      <c r="A2285" s="1"/>
      <c r="B2285" s="7" t="s">
        <v>14</v>
      </c>
      <c r="C2285" s="7">
        <v>1185732</v>
      </c>
      <c r="D2285" s="8">
        <v>44414</v>
      </c>
      <c r="E2285" s="7" t="s">
        <v>46</v>
      </c>
      <c r="F2285" s="7" t="s">
        <v>86</v>
      </c>
      <c r="G2285" s="7" t="s">
        <v>87</v>
      </c>
      <c r="H2285" s="7" t="s">
        <v>22</v>
      </c>
      <c r="I2285" s="9">
        <v>0.60000000000000009</v>
      </c>
      <c r="J2285" s="10">
        <v>9250</v>
      </c>
      <c r="K2285" s="11">
        <f t="shared" si="70"/>
        <v>5550.0000000000009</v>
      </c>
      <c r="L2285" s="11">
        <f t="shared" si="71"/>
        <v>2775.0000000000005</v>
      </c>
      <c r="M2285" s="12">
        <v>0.5</v>
      </c>
      <c r="O2285" s="17"/>
      <c r="P2285" s="15"/>
      <c r="Q2285" s="13"/>
      <c r="R2285" s="14"/>
    </row>
    <row r="2286" spans="1:18" ht="15.75" customHeight="1" x14ac:dyDescent="0.25">
      <c r="A2286" s="1"/>
      <c r="B2286" s="7" t="s">
        <v>14</v>
      </c>
      <c r="C2286" s="7">
        <v>1185732</v>
      </c>
      <c r="D2286" s="8">
        <v>44444</v>
      </c>
      <c r="E2286" s="7" t="s">
        <v>46</v>
      </c>
      <c r="F2286" s="7" t="s">
        <v>86</v>
      </c>
      <c r="G2286" s="7" t="s">
        <v>87</v>
      </c>
      <c r="H2286" s="7" t="s">
        <v>17</v>
      </c>
      <c r="I2286" s="9">
        <v>0.55000000000000004</v>
      </c>
      <c r="J2286" s="10">
        <v>10250</v>
      </c>
      <c r="K2286" s="11">
        <f t="shared" si="70"/>
        <v>5637.5000000000009</v>
      </c>
      <c r="L2286" s="11">
        <f t="shared" si="71"/>
        <v>2536.8750000000005</v>
      </c>
      <c r="M2286" s="12">
        <v>0.45</v>
      </c>
      <c r="O2286" s="17"/>
      <c r="P2286" s="15"/>
      <c r="Q2286" s="13"/>
      <c r="R2286" s="14"/>
    </row>
    <row r="2287" spans="1:18" ht="15.75" customHeight="1" x14ac:dyDescent="0.25">
      <c r="A2287" s="1"/>
      <c r="B2287" s="7" t="s">
        <v>14</v>
      </c>
      <c r="C2287" s="7">
        <v>1185732</v>
      </c>
      <c r="D2287" s="8">
        <v>44444</v>
      </c>
      <c r="E2287" s="7" t="s">
        <v>46</v>
      </c>
      <c r="F2287" s="7" t="s">
        <v>86</v>
      </c>
      <c r="G2287" s="7" t="s">
        <v>87</v>
      </c>
      <c r="H2287" s="7" t="s">
        <v>18</v>
      </c>
      <c r="I2287" s="9">
        <v>0.50000000000000011</v>
      </c>
      <c r="J2287" s="10">
        <v>8250</v>
      </c>
      <c r="K2287" s="11">
        <f t="shared" si="70"/>
        <v>4125.0000000000009</v>
      </c>
      <c r="L2287" s="11">
        <f t="shared" si="71"/>
        <v>1443.7500000000002</v>
      </c>
      <c r="M2287" s="12">
        <v>0.35</v>
      </c>
      <c r="O2287" s="17"/>
      <c r="P2287" s="15"/>
      <c r="Q2287" s="13"/>
      <c r="R2287" s="14"/>
    </row>
    <row r="2288" spans="1:18" ht="15.75" customHeight="1" x14ac:dyDescent="0.25">
      <c r="A2288" s="1"/>
      <c r="B2288" s="7" t="s">
        <v>14</v>
      </c>
      <c r="C2288" s="7">
        <v>1185732</v>
      </c>
      <c r="D2288" s="8">
        <v>44444</v>
      </c>
      <c r="E2288" s="7" t="s">
        <v>46</v>
      </c>
      <c r="F2288" s="7" t="s">
        <v>86</v>
      </c>
      <c r="G2288" s="7" t="s">
        <v>87</v>
      </c>
      <c r="H2288" s="7" t="s">
        <v>19</v>
      </c>
      <c r="I2288" s="9">
        <v>0.4</v>
      </c>
      <c r="J2288" s="10">
        <v>7250</v>
      </c>
      <c r="K2288" s="11">
        <f t="shared" si="70"/>
        <v>2900</v>
      </c>
      <c r="L2288" s="11">
        <f t="shared" si="71"/>
        <v>725</v>
      </c>
      <c r="M2288" s="12">
        <v>0.25</v>
      </c>
      <c r="O2288" s="17"/>
      <c r="P2288" s="15"/>
      <c r="Q2288" s="13"/>
      <c r="R2288" s="14"/>
    </row>
    <row r="2289" spans="1:18" ht="15.75" customHeight="1" x14ac:dyDescent="0.25">
      <c r="A2289" s="1"/>
      <c r="B2289" s="7" t="s">
        <v>14</v>
      </c>
      <c r="C2289" s="7">
        <v>1185732</v>
      </c>
      <c r="D2289" s="8">
        <v>44444</v>
      </c>
      <c r="E2289" s="7" t="s">
        <v>46</v>
      </c>
      <c r="F2289" s="7" t="s">
        <v>86</v>
      </c>
      <c r="G2289" s="7" t="s">
        <v>87</v>
      </c>
      <c r="H2289" s="7" t="s">
        <v>20</v>
      </c>
      <c r="I2289" s="9">
        <v>0.4</v>
      </c>
      <c r="J2289" s="10">
        <v>7000</v>
      </c>
      <c r="K2289" s="11">
        <f t="shared" si="70"/>
        <v>2800</v>
      </c>
      <c r="L2289" s="11">
        <f t="shared" si="71"/>
        <v>840</v>
      </c>
      <c r="M2289" s="12">
        <v>0.3</v>
      </c>
      <c r="O2289" s="17"/>
      <c r="P2289" s="15"/>
      <c r="Q2289" s="13"/>
      <c r="R2289" s="14"/>
    </row>
    <row r="2290" spans="1:18" ht="15.75" customHeight="1" x14ac:dyDescent="0.25">
      <c r="A2290" s="1"/>
      <c r="B2290" s="7" t="s">
        <v>14</v>
      </c>
      <c r="C2290" s="7">
        <v>1185732</v>
      </c>
      <c r="D2290" s="8">
        <v>44444</v>
      </c>
      <c r="E2290" s="7" t="s">
        <v>46</v>
      </c>
      <c r="F2290" s="7" t="s">
        <v>86</v>
      </c>
      <c r="G2290" s="7" t="s">
        <v>87</v>
      </c>
      <c r="H2290" s="7" t="s">
        <v>21</v>
      </c>
      <c r="I2290" s="9">
        <v>0.5</v>
      </c>
      <c r="J2290" s="10">
        <v>7000</v>
      </c>
      <c r="K2290" s="11">
        <f t="shared" si="70"/>
        <v>3500</v>
      </c>
      <c r="L2290" s="11">
        <f t="shared" si="71"/>
        <v>1225</v>
      </c>
      <c r="M2290" s="12">
        <v>0.35</v>
      </c>
      <c r="O2290" s="17"/>
      <c r="P2290" s="15"/>
      <c r="Q2290" s="13"/>
      <c r="R2290" s="14"/>
    </row>
    <row r="2291" spans="1:18" ht="15.75" customHeight="1" x14ac:dyDescent="0.25">
      <c r="A2291" s="1"/>
      <c r="B2291" s="7" t="s">
        <v>14</v>
      </c>
      <c r="C2291" s="7">
        <v>1185732</v>
      </c>
      <c r="D2291" s="8">
        <v>44444</v>
      </c>
      <c r="E2291" s="7" t="s">
        <v>46</v>
      </c>
      <c r="F2291" s="7" t="s">
        <v>86</v>
      </c>
      <c r="G2291" s="7" t="s">
        <v>87</v>
      </c>
      <c r="H2291" s="7" t="s">
        <v>22</v>
      </c>
      <c r="I2291" s="9">
        <v>0.55000000000000004</v>
      </c>
      <c r="J2291" s="10">
        <v>8000</v>
      </c>
      <c r="K2291" s="11">
        <f t="shared" si="70"/>
        <v>4400</v>
      </c>
      <c r="L2291" s="11">
        <f t="shared" si="71"/>
        <v>2200</v>
      </c>
      <c r="M2291" s="12">
        <v>0.5</v>
      </c>
      <c r="O2291" s="17"/>
      <c r="P2291" s="15"/>
      <c r="Q2291" s="13"/>
      <c r="R2291" s="14"/>
    </row>
    <row r="2292" spans="1:18" ht="15.75" customHeight="1" x14ac:dyDescent="0.25">
      <c r="A2292" s="1"/>
      <c r="B2292" s="7" t="s">
        <v>14</v>
      </c>
      <c r="C2292" s="7">
        <v>1185732</v>
      </c>
      <c r="D2292" s="8">
        <v>44476</v>
      </c>
      <c r="E2292" s="7" t="s">
        <v>46</v>
      </c>
      <c r="F2292" s="7" t="s">
        <v>86</v>
      </c>
      <c r="G2292" s="7" t="s">
        <v>87</v>
      </c>
      <c r="H2292" s="7" t="s">
        <v>17</v>
      </c>
      <c r="I2292" s="9">
        <v>0.55000000000000004</v>
      </c>
      <c r="J2292" s="10">
        <v>9750</v>
      </c>
      <c r="K2292" s="11">
        <f t="shared" si="70"/>
        <v>5362.5</v>
      </c>
      <c r="L2292" s="11">
        <f t="shared" si="71"/>
        <v>2413.125</v>
      </c>
      <c r="M2292" s="12">
        <v>0.45</v>
      </c>
      <c r="O2292" s="17"/>
      <c r="P2292" s="15"/>
      <c r="Q2292" s="13"/>
      <c r="R2292" s="14"/>
    </row>
    <row r="2293" spans="1:18" ht="15.75" customHeight="1" x14ac:dyDescent="0.25">
      <c r="A2293" s="1"/>
      <c r="B2293" s="7" t="s">
        <v>14</v>
      </c>
      <c r="C2293" s="7">
        <v>1185732</v>
      </c>
      <c r="D2293" s="8">
        <v>44476</v>
      </c>
      <c r="E2293" s="7" t="s">
        <v>46</v>
      </c>
      <c r="F2293" s="7" t="s">
        <v>86</v>
      </c>
      <c r="G2293" s="7" t="s">
        <v>87</v>
      </c>
      <c r="H2293" s="7" t="s">
        <v>18</v>
      </c>
      <c r="I2293" s="9">
        <v>0.45000000000000012</v>
      </c>
      <c r="J2293" s="10">
        <v>8000</v>
      </c>
      <c r="K2293" s="11">
        <f t="shared" si="70"/>
        <v>3600.0000000000009</v>
      </c>
      <c r="L2293" s="11">
        <f t="shared" si="71"/>
        <v>1260.0000000000002</v>
      </c>
      <c r="M2293" s="12">
        <v>0.35</v>
      </c>
      <c r="O2293" s="17"/>
      <c r="P2293" s="15"/>
      <c r="Q2293" s="13"/>
      <c r="R2293" s="14"/>
    </row>
    <row r="2294" spans="1:18" ht="15.75" customHeight="1" x14ac:dyDescent="0.25">
      <c r="A2294" s="1"/>
      <c r="B2294" s="7" t="s">
        <v>14</v>
      </c>
      <c r="C2294" s="7">
        <v>1185732</v>
      </c>
      <c r="D2294" s="8">
        <v>44476</v>
      </c>
      <c r="E2294" s="7" t="s">
        <v>46</v>
      </c>
      <c r="F2294" s="7" t="s">
        <v>86</v>
      </c>
      <c r="G2294" s="7" t="s">
        <v>87</v>
      </c>
      <c r="H2294" s="7" t="s">
        <v>19</v>
      </c>
      <c r="I2294" s="9">
        <v>0.45000000000000012</v>
      </c>
      <c r="J2294" s="10">
        <v>6750</v>
      </c>
      <c r="K2294" s="11">
        <f t="shared" si="70"/>
        <v>3037.5000000000009</v>
      </c>
      <c r="L2294" s="11">
        <f t="shared" si="71"/>
        <v>759.37500000000023</v>
      </c>
      <c r="M2294" s="12">
        <v>0.25</v>
      </c>
      <c r="O2294" s="17"/>
      <c r="P2294" s="15"/>
      <c r="Q2294" s="13"/>
      <c r="R2294" s="14"/>
    </row>
    <row r="2295" spans="1:18" ht="15.75" customHeight="1" x14ac:dyDescent="0.25">
      <c r="A2295" s="1"/>
      <c r="B2295" s="7" t="s">
        <v>14</v>
      </c>
      <c r="C2295" s="7">
        <v>1185732</v>
      </c>
      <c r="D2295" s="8">
        <v>44476</v>
      </c>
      <c r="E2295" s="7" t="s">
        <v>46</v>
      </c>
      <c r="F2295" s="7" t="s">
        <v>86</v>
      </c>
      <c r="G2295" s="7" t="s">
        <v>87</v>
      </c>
      <c r="H2295" s="7" t="s">
        <v>20</v>
      </c>
      <c r="I2295" s="9">
        <v>0.45000000000000012</v>
      </c>
      <c r="J2295" s="10">
        <v>6500</v>
      </c>
      <c r="K2295" s="11">
        <f t="shared" si="70"/>
        <v>2925.0000000000009</v>
      </c>
      <c r="L2295" s="11">
        <f t="shared" si="71"/>
        <v>877.50000000000023</v>
      </c>
      <c r="M2295" s="12">
        <v>0.3</v>
      </c>
      <c r="O2295" s="17"/>
      <c r="P2295" s="15"/>
      <c r="Q2295" s="13"/>
      <c r="R2295" s="14"/>
    </row>
    <row r="2296" spans="1:18" ht="15.75" customHeight="1" x14ac:dyDescent="0.25">
      <c r="A2296" s="1"/>
      <c r="B2296" s="7" t="s">
        <v>14</v>
      </c>
      <c r="C2296" s="7">
        <v>1185732</v>
      </c>
      <c r="D2296" s="8">
        <v>44476</v>
      </c>
      <c r="E2296" s="7" t="s">
        <v>46</v>
      </c>
      <c r="F2296" s="7" t="s">
        <v>86</v>
      </c>
      <c r="G2296" s="7" t="s">
        <v>87</v>
      </c>
      <c r="H2296" s="7" t="s">
        <v>21</v>
      </c>
      <c r="I2296" s="9">
        <v>0.55000000000000004</v>
      </c>
      <c r="J2296" s="10">
        <v>6500</v>
      </c>
      <c r="K2296" s="11">
        <f t="shared" si="70"/>
        <v>3575.0000000000005</v>
      </c>
      <c r="L2296" s="11">
        <f t="shared" si="71"/>
        <v>1251.25</v>
      </c>
      <c r="M2296" s="12">
        <v>0.35</v>
      </c>
      <c r="O2296" s="17"/>
      <c r="P2296" s="15"/>
      <c r="Q2296" s="13"/>
      <c r="R2296" s="14"/>
    </row>
    <row r="2297" spans="1:18" ht="15.75" customHeight="1" x14ac:dyDescent="0.25">
      <c r="A2297" s="1"/>
      <c r="B2297" s="7" t="s">
        <v>14</v>
      </c>
      <c r="C2297" s="7">
        <v>1185732</v>
      </c>
      <c r="D2297" s="8">
        <v>44476</v>
      </c>
      <c r="E2297" s="7" t="s">
        <v>46</v>
      </c>
      <c r="F2297" s="7" t="s">
        <v>86</v>
      </c>
      <c r="G2297" s="7" t="s">
        <v>87</v>
      </c>
      <c r="H2297" s="7" t="s">
        <v>22</v>
      </c>
      <c r="I2297" s="9">
        <v>0.6</v>
      </c>
      <c r="J2297" s="10">
        <v>7750</v>
      </c>
      <c r="K2297" s="11">
        <f t="shared" si="70"/>
        <v>4650</v>
      </c>
      <c r="L2297" s="11">
        <f t="shared" si="71"/>
        <v>2325</v>
      </c>
      <c r="M2297" s="12">
        <v>0.5</v>
      </c>
      <c r="O2297" s="17"/>
      <c r="P2297" s="15"/>
      <c r="Q2297" s="13"/>
      <c r="R2297" s="14"/>
    </row>
    <row r="2298" spans="1:18" ht="15.75" customHeight="1" x14ac:dyDescent="0.25">
      <c r="A2298" s="1"/>
      <c r="B2298" s="7" t="s">
        <v>14</v>
      </c>
      <c r="C2298" s="7">
        <v>1185732</v>
      </c>
      <c r="D2298" s="8">
        <v>44506</v>
      </c>
      <c r="E2298" s="7" t="s">
        <v>46</v>
      </c>
      <c r="F2298" s="7" t="s">
        <v>86</v>
      </c>
      <c r="G2298" s="7" t="s">
        <v>87</v>
      </c>
      <c r="H2298" s="7" t="s">
        <v>17</v>
      </c>
      <c r="I2298" s="9">
        <v>0.55000000000000004</v>
      </c>
      <c r="J2298" s="10">
        <v>9250</v>
      </c>
      <c r="K2298" s="11">
        <f t="shared" si="70"/>
        <v>5087.5</v>
      </c>
      <c r="L2298" s="11">
        <f t="shared" si="71"/>
        <v>2289.375</v>
      </c>
      <c r="M2298" s="12">
        <v>0.45</v>
      </c>
      <c r="O2298" s="17"/>
      <c r="P2298" s="15"/>
      <c r="Q2298" s="13"/>
      <c r="R2298" s="14"/>
    </row>
    <row r="2299" spans="1:18" ht="15.75" customHeight="1" x14ac:dyDescent="0.25">
      <c r="A2299" s="1"/>
      <c r="B2299" s="7" t="s">
        <v>14</v>
      </c>
      <c r="C2299" s="7">
        <v>1185732</v>
      </c>
      <c r="D2299" s="8">
        <v>44506</v>
      </c>
      <c r="E2299" s="7" t="s">
        <v>46</v>
      </c>
      <c r="F2299" s="7" t="s">
        <v>86</v>
      </c>
      <c r="G2299" s="7" t="s">
        <v>87</v>
      </c>
      <c r="H2299" s="7" t="s">
        <v>18</v>
      </c>
      <c r="I2299" s="9">
        <v>0.45000000000000012</v>
      </c>
      <c r="J2299" s="10">
        <v>7500</v>
      </c>
      <c r="K2299" s="11">
        <f t="shared" si="70"/>
        <v>3375.0000000000009</v>
      </c>
      <c r="L2299" s="11">
        <f t="shared" si="71"/>
        <v>1181.2500000000002</v>
      </c>
      <c r="M2299" s="12">
        <v>0.35</v>
      </c>
      <c r="O2299" s="17"/>
      <c r="P2299" s="15"/>
      <c r="Q2299" s="13"/>
      <c r="R2299" s="14"/>
    </row>
    <row r="2300" spans="1:18" ht="15.75" customHeight="1" x14ac:dyDescent="0.25">
      <c r="A2300" s="1"/>
      <c r="B2300" s="7" t="s">
        <v>14</v>
      </c>
      <c r="C2300" s="7">
        <v>1185732</v>
      </c>
      <c r="D2300" s="8">
        <v>44506</v>
      </c>
      <c r="E2300" s="7" t="s">
        <v>46</v>
      </c>
      <c r="F2300" s="7" t="s">
        <v>86</v>
      </c>
      <c r="G2300" s="7" t="s">
        <v>87</v>
      </c>
      <c r="H2300" s="7" t="s">
        <v>19</v>
      </c>
      <c r="I2300" s="9">
        <v>0.45000000000000012</v>
      </c>
      <c r="J2300" s="10">
        <v>6950</v>
      </c>
      <c r="K2300" s="11">
        <f t="shared" si="70"/>
        <v>3127.5000000000009</v>
      </c>
      <c r="L2300" s="11">
        <f t="shared" si="71"/>
        <v>781.87500000000023</v>
      </c>
      <c r="M2300" s="12">
        <v>0.25</v>
      </c>
      <c r="O2300" s="17"/>
      <c r="P2300" s="15"/>
      <c r="Q2300" s="13"/>
      <c r="R2300" s="14"/>
    </row>
    <row r="2301" spans="1:18" ht="15.75" customHeight="1" x14ac:dyDescent="0.25">
      <c r="A2301" s="1"/>
      <c r="B2301" s="7" t="s">
        <v>14</v>
      </c>
      <c r="C2301" s="7">
        <v>1185732</v>
      </c>
      <c r="D2301" s="8">
        <v>44506</v>
      </c>
      <c r="E2301" s="7" t="s">
        <v>46</v>
      </c>
      <c r="F2301" s="7" t="s">
        <v>86</v>
      </c>
      <c r="G2301" s="7" t="s">
        <v>87</v>
      </c>
      <c r="H2301" s="7" t="s">
        <v>20</v>
      </c>
      <c r="I2301" s="9">
        <v>0.55000000000000016</v>
      </c>
      <c r="J2301" s="10">
        <v>7500</v>
      </c>
      <c r="K2301" s="11">
        <f t="shared" si="70"/>
        <v>4125.0000000000009</v>
      </c>
      <c r="L2301" s="11">
        <f t="shared" si="71"/>
        <v>1237.5000000000002</v>
      </c>
      <c r="M2301" s="12">
        <v>0.3</v>
      </c>
      <c r="O2301" s="17"/>
      <c r="P2301" s="15"/>
      <c r="Q2301" s="13"/>
      <c r="R2301" s="14"/>
    </row>
    <row r="2302" spans="1:18" ht="15.75" customHeight="1" x14ac:dyDescent="0.25">
      <c r="A2302" s="1"/>
      <c r="B2302" s="7" t="s">
        <v>14</v>
      </c>
      <c r="C2302" s="7">
        <v>1185732</v>
      </c>
      <c r="D2302" s="8">
        <v>44506</v>
      </c>
      <c r="E2302" s="7" t="s">
        <v>46</v>
      </c>
      <c r="F2302" s="7" t="s">
        <v>86</v>
      </c>
      <c r="G2302" s="7" t="s">
        <v>87</v>
      </c>
      <c r="H2302" s="7" t="s">
        <v>21</v>
      </c>
      <c r="I2302" s="9">
        <v>0.70000000000000007</v>
      </c>
      <c r="J2302" s="10">
        <v>7250</v>
      </c>
      <c r="K2302" s="11">
        <f t="shared" si="70"/>
        <v>5075.0000000000009</v>
      </c>
      <c r="L2302" s="11">
        <f t="shared" si="71"/>
        <v>1776.2500000000002</v>
      </c>
      <c r="M2302" s="12">
        <v>0.35</v>
      </c>
      <c r="O2302" s="17"/>
      <c r="P2302" s="15"/>
      <c r="Q2302" s="13"/>
      <c r="R2302" s="14"/>
    </row>
    <row r="2303" spans="1:18" ht="15.75" customHeight="1" x14ac:dyDescent="0.25">
      <c r="A2303" s="1"/>
      <c r="B2303" s="7" t="s">
        <v>14</v>
      </c>
      <c r="C2303" s="7">
        <v>1185732</v>
      </c>
      <c r="D2303" s="8">
        <v>44506</v>
      </c>
      <c r="E2303" s="7" t="s">
        <v>46</v>
      </c>
      <c r="F2303" s="7" t="s">
        <v>86</v>
      </c>
      <c r="G2303" s="7" t="s">
        <v>87</v>
      </c>
      <c r="H2303" s="7" t="s">
        <v>22</v>
      </c>
      <c r="I2303" s="9">
        <v>0.75</v>
      </c>
      <c r="J2303" s="10">
        <v>8250</v>
      </c>
      <c r="K2303" s="11">
        <f t="shared" si="70"/>
        <v>6187.5</v>
      </c>
      <c r="L2303" s="11">
        <f t="shared" si="71"/>
        <v>3093.75</v>
      </c>
      <c r="M2303" s="12">
        <v>0.5</v>
      </c>
      <c r="O2303" s="17"/>
      <c r="P2303" s="15"/>
      <c r="Q2303" s="13"/>
      <c r="R2303" s="14"/>
    </row>
    <row r="2304" spans="1:18" ht="15.75" customHeight="1" x14ac:dyDescent="0.25">
      <c r="A2304" s="1"/>
      <c r="B2304" s="7" t="s">
        <v>14</v>
      </c>
      <c r="C2304" s="7">
        <v>1185732</v>
      </c>
      <c r="D2304" s="8">
        <v>44535</v>
      </c>
      <c r="E2304" s="7" t="s">
        <v>46</v>
      </c>
      <c r="F2304" s="7" t="s">
        <v>86</v>
      </c>
      <c r="G2304" s="7" t="s">
        <v>87</v>
      </c>
      <c r="H2304" s="7" t="s">
        <v>17</v>
      </c>
      <c r="I2304" s="9">
        <v>0.70000000000000007</v>
      </c>
      <c r="J2304" s="10">
        <v>10750</v>
      </c>
      <c r="K2304" s="11">
        <f t="shared" si="70"/>
        <v>7525.0000000000009</v>
      </c>
      <c r="L2304" s="11">
        <f t="shared" si="71"/>
        <v>3386.2500000000005</v>
      </c>
      <c r="M2304" s="12">
        <v>0.45</v>
      </c>
      <c r="O2304" s="17"/>
      <c r="P2304" s="15"/>
      <c r="Q2304" s="13"/>
      <c r="R2304" s="14"/>
    </row>
    <row r="2305" spans="1:18" ht="15.75" customHeight="1" x14ac:dyDescent="0.25">
      <c r="A2305" s="1"/>
      <c r="B2305" s="7" t="s">
        <v>14</v>
      </c>
      <c r="C2305" s="7">
        <v>1185732</v>
      </c>
      <c r="D2305" s="8">
        <v>44535</v>
      </c>
      <c r="E2305" s="7" t="s">
        <v>46</v>
      </c>
      <c r="F2305" s="7" t="s">
        <v>86</v>
      </c>
      <c r="G2305" s="7" t="s">
        <v>87</v>
      </c>
      <c r="H2305" s="7" t="s">
        <v>18</v>
      </c>
      <c r="I2305" s="9">
        <v>0.60000000000000009</v>
      </c>
      <c r="J2305" s="10">
        <v>8750</v>
      </c>
      <c r="K2305" s="11">
        <f t="shared" si="70"/>
        <v>5250.0000000000009</v>
      </c>
      <c r="L2305" s="11">
        <f t="shared" si="71"/>
        <v>1837.5000000000002</v>
      </c>
      <c r="M2305" s="12">
        <v>0.35</v>
      </c>
      <c r="O2305" s="17"/>
      <c r="P2305" s="15"/>
      <c r="Q2305" s="13"/>
      <c r="R2305" s="14"/>
    </row>
    <row r="2306" spans="1:18" ht="15.75" customHeight="1" x14ac:dyDescent="0.25">
      <c r="A2306" s="1"/>
      <c r="B2306" s="7" t="s">
        <v>14</v>
      </c>
      <c r="C2306" s="7">
        <v>1185732</v>
      </c>
      <c r="D2306" s="8">
        <v>44535</v>
      </c>
      <c r="E2306" s="7" t="s">
        <v>46</v>
      </c>
      <c r="F2306" s="7" t="s">
        <v>86</v>
      </c>
      <c r="G2306" s="7" t="s">
        <v>87</v>
      </c>
      <c r="H2306" s="7" t="s">
        <v>19</v>
      </c>
      <c r="I2306" s="9">
        <v>0.60000000000000009</v>
      </c>
      <c r="J2306" s="10">
        <v>8250</v>
      </c>
      <c r="K2306" s="11">
        <f t="shared" si="70"/>
        <v>4950.0000000000009</v>
      </c>
      <c r="L2306" s="11">
        <f t="shared" si="71"/>
        <v>1237.5000000000002</v>
      </c>
      <c r="M2306" s="12">
        <v>0.25</v>
      </c>
      <c r="O2306" s="17"/>
      <c r="P2306" s="15"/>
      <c r="Q2306" s="13"/>
      <c r="R2306" s="14"/>
    </row>
    <row r="2307" spans="1:18" ht="15.75" customHeight="1" x14ac:dyDescent="0.25">
      <c r="A2307" s="1"/>
      <c r="B2307" s="7" t="s">
        <v>14</v>
      </c>
      <c r="C2307" s="7">
        <v>1185732</v>
      </c>
      <c r="D2307" s="8">
        <v>44535</v>
      </c>
      <c r="E2307" s="7" t="s">
        <v>46</v>
      </c>
      <c r="F2307" s="7" t="s">
        <v>86</v>
      </c>
      <c r="G2307" s="7" t="s">
        <v>87</v>
      </c>
      <c r="H2307" s="7" t="s">
        <v>20</v>
      </c>
      <c r="I2307" s="9">
        <v>0.60000000000000009</v>
      </c>
      <c r="J2307" s="10">
        <v>7750</v>
      </c>
      <c r="K2307" s="11">
        <f t="shared" si="70"/>
        <v>4650.0000000000009</v>
      </c>
      <c r="L2307" s="11">
        <f t="shared" si="71"/>
        <v>1395.0000000000002</v>
      </c>
      <c r="M2307" s="12">
        <v>0.3</v>
      </c>
      <c r="O2307" s="17"/>
      <c r="P2307" s="15"/>
      <c r="Q2307" s="13"/>
      <c r="R2307" s="14"/>
    </row>
    <row r="2308" spans="1:18" ht="15.75" customHeight="1" x14ac:dyDescent="0.25">
      <c r="A2308" s="1"/>
      <c r="B2308" s="7" t="s">
        <v>14</v>
      </c>
      <c r="C2308" s="7">
        <v>1185732</v>
      </c>
      <c r="D2308" s="8">
        <v>44535</v>
      </c>
      <c r="E2308" s="7" t="s">
        <v>46</v>
      </c>
      <c r="F2308" s="7" t="s">
        <v>86</v>
      </c>
      <c r="G2308" s="7" t="s">
        <v>87</v>
      </c>
      <c r="H2308" s="7" t="s">
        <v>21</v>
      </c>
      <c r="I2308" s="9">
        <v>0.70000000000000007</v>
      </c>
      <c r="J2308" s="10">
        <v>7750</v>
      </c>
      <c r="K2308" s="11">
        <f t="shared" si="70"/>
        <v>5425.0000000000009</v>
      </c>
      <c r="L2308" s="11">
        <f t="shared" si="71"/>
        <v>1898.7500000000002</v>
      </c>
      <c r="M2308" s="12">
        <v>0.35</v>
      </c>
      <c r="O2308" s="17"/>
      <c r="P2308" s="15"/>
      <c r="Q2308" s="13"/>
      <c r="R2308" s="14"/>
    </row>
    <row r="2309" spans="1:18" ht="15.75" customHeight="1" x14ac:dyDescent="0.25">
      <c r="A2309" s="1"/>
      <c r="B2309" s="7" t="s">
        <v>14</v>
      </c>
      <c r="C2309" s="7">
        <v>1185732</v>
      </c>
      <c r="D2309" s="8">
        <v>44535</v>
      </c>
      <c r="E2309" s="7" t="s">
        <v>46</v>
      </c>
      <c r="F2309" s="7" t="s">
        <v>86</v>
      </c>
      <c r="G2309" s="7" t="s">
        <v>87</v>
      </c>
      <c r="H2309" s="7" t="s">
        <v>22</v>
      </c>
      <c r="I2309" s="9">
        <v>0.75</v>
      </c>
      <c r="J2309" s="10">
        <v>8750</v>
      </c>
      <c r="K2309" s="11">
        <f t="shared" si="70"/>
        <v>6562.5</v>
      </c>
      <c r="L2309" s="11">
        <f t="shared" si="71"/>
        <v>3281.25</v>
      </c>
      <c r="M2309" s="12">
        <v>0.5</v>
      </c>
      <c r="O2309" s="17"/>
      <c r="P2309" s="15"/>
      <c r="Q2309" s="13"/>
      <c r="R2309" s="14"/>
    </row>
    <row r="2310" spans="1:18" ht="15.75" customHeight="1" x14ac:dyDescent="0.25">
      <c r="A2310" s="1" t="s">
        <v>39</v>
      </c>
      <c r="B2310" s="7" t="s">
        <v>14</v>
      </c>
      <c r="C2310" s="7">
        <v>1185732</v>
      </c>
      <c r="D2310" s="8">
        <v>44202</v>
      </c>
      <c r="E2310" s="7" t="s">
        <v>46</v>
      </c>
      <c r="F2310" s="7" t="s">
        <v>88</v>
      </c>
      <c r="G2310" s="7" t="s">
        <v>89</v>
      </c>
      <c r="H2310" s="7" t="s">
        <v>17</v>
      </c>
      <c r="I2310" s="9">
        <v>0.35000000000000003</v>
      </c>
      <c r="J2310" s="10">
        <v>9250</v>
      </c>
      <c r="K2310" s="11">
        <f t="shared" ref="K2310:K2373" si="72">I2310*J2310</f>
        <v>3237.5000000000005</v>
      </c>
      <c r="L2310" s="11">
        <f t="shared" ref="L2310:L2373" si="73">K2310*M2310</f>
        <v>1295.0000000000002</v>
      </c>
      <c r="M2310" s="12">
        <v>0.4</v>
      </c>
      <c r="O2310" s="17"/>
      <c r="P2310" s="15"/>
      <c r="Q2310" s="13"/>
      <c r="R2310" s="14"/>
    </row>
    <row r="2311" spans="1:18" ht="15.75" customHeight="1" x14ac:dyDescent="0.25">
      <c r="A2311" s="1"/>
      <c r="B2311" s="7" t="s">
        <v>14</v>
      </c>
      <c r="C2311" s="7">
        <v>1185732</v>
      </c>
      <c r="D2311" s="8">
        <v>44202</v>
      </c>
      <c r="E2311" s="7" t="s">
        <v>46</v>
      </c>
      <c r="F2311" s="7" t="s">
        <v>88</v>
      </c>
      <c r="G2311" s="7" t="s">
        <v>89</v>
      </c>
      <c r="H2311" s="7" t="s">
        <v>18</v>
      </c>
      <c r="I2311" s="9">
        <v>0.35000000000000003</v>
      </c>
      <c r="J2311" s="10">
        <v>7250</v>
      </c>
      <c r="K2311" s="11">
        <f t="shared" si="72"/>
        <v>2537.5000000000005</v>
      </c>
      <c r="L2311" s="11">
        <f t="shared" si="73"/>
        <v>888.12500000000011</v>
      </c>
      <c r="M2311" s="12">
        <v>0.35</v>
      </c>
      <c r="O2311" s="17"/>
      <c r="P2311" s="15"/>
      <c r="Q2311" s="13"/>
      <c r="R2311" s="14"/>
    </row>
    <row r="2312" spans="1:18" ht="15.75" customHeight="1" x14ac:dyDescent="0.25">
      <c r="A2312" s="1"/>
      <c r="B2312" s="7" t="s">
        <v>14</v>
      </c>
      <c r="C2312" s="7">
        <v>1185732</v>
      </c>
      <c r="D2312" s="8">
        <v>44202</v>
      </c>
      <c r="E2312" s="7" t="s">
        <v>46</v>
      </c>
      <c r="F2312" s="7" t="s">
        <v>88</v>
      </c>
      <c r="G2312" s="7" t="s">
        <v>89</v>
      </c>
      <c r="H2312" s="7" t="s">
        <v>19</v>
      </c>
      <c r="I2312" s="9">
        <v>0.25000000000000006</v>
      </c>
      <c r="J2312" s="10">
        <v>7250</v>
      </c>
      <c r="K2312" s="11">
        <f t="shared" si="72"/>
        <v>1812.5000000000005</v>
      </c>
      <c r="L2312" s="11">
        <f t="shared" si="73"/>
        <v>725.00000000000023</v>
      </c>
      <c r="M2312" s="12">
        <v>0.4</v>
      </c>
      <c r="O2312" s="17"/>
      <c r="P2312" s="15"/>
      <c r="Q2312" s="13"/>
      <c r="R2312" s="14"/>
    </row>
    <row r="2313" spans="1:18" ht="15.75" customHeight="1" x14ac:dyDescent="0.25">
      <c r="A2313" s="1"/>
      <c r="B2313" s="7" t="s">
        <v>14</v>
      </c>
      <c r="C2313" s="7">
        <v>1185732</v>
      </c>
      <c r="D2313" s="8">
        <v>44202</v>
      </c>
      <c r="E2313" s="7" t="s">
        <v>46</v>
      </c>
      <c r="F2313" s="7" t="s">
        <v>88</v>
      </c>
      <c r="G2313" s="7" t="s">
        <v>89</v>
      </c>
      <c r="H2313" s="7" t="s">
        <v>20</v>
      </c>
      <c r="I2313" s="9">
        <v>0.3</v>
      </c>
      <c r="J2313" s="10">
        <v>5750</v>
      </c>
      <c r="K2313" s="11">
        <f t="shared" si="72"/>
        <v>1725</v>
      </c>
      <c r="L2313" s="11">
        <f t="shared" si="73"/>
        <v>690</v>
      </c>
      <c r="M2313" s="12">
        <v>0.4</v>
      </c>
      <c r="O2313" s="17"/>
      <c r="P2313" s="15"/>
      <c r="Q2313" s="13"/>
      <c r="R2313" s="14"/>
    </row>
    <row r="2314" spans="1:18" ht="15.75" customHeight="1" x14ac:dyDescent="0.25">
      <c r="A2314" s="1"/>
      <c r="B2314" s="7" t="s">
        <v>14</v>
      </c>
      <c r="C2314" s="7">
        <v>1185732</v>
      </c>
      <c r="D2314" s="8">
        <v>44202</v>
      </c>
      <c r="E2314" s="7" t="s">
        <v>46</v>
      </c>
      <c r="F2314" s="7" t="s">
        <v>88</v>
      </c>
      <c r="G2314" s="7" t="s">
        <v>89</v>
      </c>
      <c r="H2314" s="7" t="s">
        <v>21</v>
      </c>
      <c r="I2314" s="9">
        <v>0.45</v>
      </c>
      <c r="J2314" s="10">
        <v>6250</v>
      </c>
      <c r="K2314" s="11">
        <f t="shared" si="72"/>
        <v>2812.5</v>
      </c>
      <c r="L2314" s="11">
        <f t="shared" si="73"/>
        <v>984.37499999999989</v>
      </c>
      <c r="M2314" s="12">
        <v>0.35</v>
      </c>
      <c r="O2314" s="17"/>
      <c r="P2314" s="15"/>
      <c r="Q2314" s="13"/>
      <c r="R2314" s="14"/>
    </row>
    <row r="2315" spans="1:18" ht="15.75" customHeight="1" x14ac:dyDescent="0.25">
      <c r="A2315" s="1"/>
      <c r="B2315" s="7" t="s">
        <v>14</v>
      </c>
      <c r="C2315" s="7">
        <v>1185732</v>
      </c>
      <c r="D2315" s="8">
        <v>44202</v>
      </c>
      <c r="E2315" s="7" t="s">
        <v>46</v>
      </c>
      <c r="F2315" s="7" t="s">
        <v>88</v>
      </c>
      <c r="G2315" s="7" t="s">
        <v>89</v>
      </c>
      <c r="H2315" s="7" t="s">
        <v>22</v>
      </c>
      <c r="I2315" s="9">
        <v>0.35000000000000003</v>
      </c>
      <c r="J2315" s="10">
        <v>7250</v>
      </c>
      <c r="K2315" s="11">
        <f t="shared" si="72"/>
        <v>2537.5000000000005</v>
      </c>
      <c r="L2315" s="11">
        <f t="shared" si="73"/>
        <v>1268.7500000000002</v>
      </c>
      <c r="M2315" s="12">
        <v>0.5</v>
      </c>
      <c r="O2315" s="17"/>
      <c r="P2315" s="15"/>
      <c r="Q2315" s="13"/>
      <c r="R2315" s="14"/>
    </row>
    <row r="2316" spans="1:18" ht="15.75" customHeight="1" x14ac:dyDescent="0.25">
      <c r="A2316" s="1"/>
      <c r="B2316" s="7" t="s">
        <v>14</v>
      </c>
      <c r="C2316" s="7">
        <v>1185732</v>
      </c>
      <c r="D2316" s="8">
        <v>44231</v>
      </c>
      <c r="E2316" s="7" t="s">
        <v>46</v>
      </c>
      <c r="F2316" s="7" t="s">
        <v>88</v>
      </c>
      <c r="G2316" s="7" t="s">
        <v>89</v>
      </c>
      <c r="H2316" s="7" t="s">
        <v>17</v>
      </c>
      <c r="I2316" s="9">
        <v>0.35000000000000003</v>
      </c>
      <c r="J2316" s="10">
        <v>9750</v>
      </c>
      <c r="K2316" s="11">
        <f t="shared" si="72"/>
        <v>3412.5000000000005</v>
      </c>
      <c r="L2316" s="11">
        <f t="shared" si="73"/>
        <v>1365.0000000000002</v>
      </c>
      <c r="M2316" s="12">
        <v>0.4</v>
      </c>
      <c r="O2316" s="17"/>
      <c r="P2316" s="15"/>
      <c r="Q2316" s="13"/>
      <c r="R2316" s="14"/>
    </row>
    <row r="2317" spans="1:18" ht="15.75" customHeight="1" x14ac:dyDescent="0.25">
      <c r="A2317" s="1"/>
      <c r="B2317" s="7" t="s">
        <v>14</v>
      </c>
      <c r="C2317" s="7">
        <v>1185732</v>
      </c>
      <c r="D2317" s="8">
        <v>44231</v>
      </c>
      <c r="E2317" s="7" t="s">
        <v>46</v>
      </c>
      <c r="F2317" s="7" t="s">
        <v>88</v>
      </c>
      <c r="G2317" s="7" t="s">
        <v>89</v>
      </c>
      <c r="H2317" s="7" t="s">
        <v>18</v>
      </c>
      <c r="I2317" s="9">
        <v>0.35000000000000003</v>
      </c>
      <c r="J2317" s="10">
        <v>6250</v>
      </c>
      <c r="K2317" s="11">
        <f t="shared" si="72"/>
        <v>2187.5</v>
      </c>
      <c r="L2317" s="11">
        <f t="shared" si="73"/>
        <v>765.625</v>
      </c>
      <c r="M2317" s="12">
        <v>0.35</v>
      </c>
      <c r="O2317" s="17"/>
      <c r="P2317" s="15"/>
      <c r="Q2317" s="13"/>
      <c r="R2317" s="14"/>
    </row>
    <row r="2318" spans="1:18" ht="15.75" customHeight="1" x14ac:dyDescent="0.25">
      <c r="A2318" s="1"/>
      <c r="B2318" s="7" t="s">
        <v>14</v>
      </c>
      <c r="C2318" s="7">
        <v>1185732</v>
      </c>
      <c r="D2318" s="8">
        <v>44231</v>
      </c>
      <c r="E2318" s="7" t="s">
        <v>46</v>
      </c>
      <c r="F2318" s="7" t="s">
        <v>88</v>
      </c>
      <c r="G2318" s="7" t="s">
        <v>89</v>
      </c>
      <c r="H2318" s="7" t="s">
        <v>19</v>
      </c>
      <c r="I2318" s="9">
        <v>0.25000000000000006</v>
      </c>
      <c r="J2318" s="10">
        <v>6750</v>
      </c>
      <c r="K2318" s="11">
        <f t="shared" si="72"/>
        <v>1687.5000000000005</v>
      </c>
      <c r="L2318" s="11">
        <f t="shared" si="73"/>
        <v>675.00000000000023</v>
      </c>
      <c r="M2318" s="12">
        <v>0.4</v>
      </c>
      <c r="O2318" s="17"/>
      <c r="P2318" s="15"/>
      <c r="Q2318" s="13"/>
      <c r="R2318" s="14"/>
    </row>
    <row r="2319" spans="1:18" ht="15.75" customHeight="1" x14ac:dyDescent="0.25">
      <c r="A2319" s="1"/>
      <c r="B2319" s="7" t="s">
        <v>14</v>
      </c>
      <c r="C2319" s="7">
        <v>1185732</v>
      </c>
      <c r="D2319" s="8">
        <v>44231</v>
      </c>
      <c r="E2319" s="7" t="s">
        <v>46</v>
      </c>
      <c r="F2319" s="7" t="s">
        <v>88</v>
      </c>
      <c r="G2319" s="7" t="s">
        <v>89</v>
      </c>
      <c r="H2319" s="7" t="s">
        <v>20</v>
      </c>
      <c r="I2319" s="9">
        <v>0.3</v>
      </c>
      <c r="J2319" s="10">
        <v>5250</v>
      </c>
      <c r="K2319" s="11">
        <f t="shared" si="72"/>
        <v>1575</v>
      </c>
      <c r="L2319" s="11">
        <f t="shared" si="73"/>
        <v>630</v>
      </c>
      <c r="M2319" s="12">
        <v>0.4</v>
      </c>
      <c r="O2319" s="17"/>
      <c r="P2319" s="15"/>
      <c r="Q2319" s="13"/>
      <c r="R2319" s="14"/>
    </row>
    <row r="2320" spans="1:18" ht="15.75" customHeight="1" x14ac:dyDescent="0.25">
      <c r="A2320" s="1"/>
      <c r="B2320" s="7" t="s">
        <v>14</v>
      </c>
      <c r="C2320" s="7">
        <v>1185732</v>
      </c>
      <c r="D2320" s="8">
        <v>44231</v>
      </c>
      <c r="E2320" s="7" t="s">
        <v>46</v>
      </c>
      <c r="F2320" s="7" t="s">
        <v>88</v>
      </c>
      <c r="G2320" s="7" t="s">
        <v>89</v>
      </c>
      <c r="H2320" s="7" t="s">
        <v>21</v>
      </c>
      <c r="I2320" s="9">
        <v>0.45</v>
      </c>
      <c r="J2320" s="10">
        <v>6000</v>
      </c>
      <c r="K2320" s="11">
        <f t="shared" si="72"/>
        <v>2700</v>
      </c>
      <c r="L2320" s="11">
        <f t="shared" si="73"/>
        <v>944.99999999999989</v>
      </c>
      <c r="M2320" s="12">
        <v>0.35</v>
      </c>
      <c r="O2320" s="17"/>
      <c r="P2320" s="15"/>
      <c r="Q2320" s="13"/>
      <c r="R2320" s="14"/>
    </row>
    <row r="2321" spans="1:18" ht="15.75" customHeight="1" x14ac:dyDescent="0.25">
      <c r="A2321" s="1"/>
      <c r="B2321" s="7" t="s">
        <v>14</v>
      </c>
      <c r="C2321" s="7">
        <v>1185732</v>
      </c>
      <c r="D2321" s="8">
        <v>44231</v>
      </c>
      <c r="E2321" s="7" t="s">
        <v>46</v>
      </c>
      <c r="F2321" s="7" t="s">
        <v>88</v>
      </c>
      <c r="G2321" s="7" t="s">
        <v>89</v>
      </c>
      <c r="H2321" s="7" t="s">
        <v>22</v>
      </c>
      <c r="I2321" s="9">
        <v>0.3</v>
      </c>
      <c r="J2321" s="10">
        <v>7000</v>
      </c>
      <c r="K2321" s="11">
        <f t="shared" si="72"/>
        <v>2100</v>
      </c>
      <c r="L2321" s="11">
        <f t="shared" si="73"/>
        <v>1050</v>
      </c>
      <c r="M2321" s="12">
        <v>0.5</v>
      </c>
      <c r="O2321" s="17"/>
      <c r="P2321" s="15"/>
      <c r="Q2321" s="13"/>
      <c r="R2321" s="14"/>
    </row>
    <row r="2322" spans="1:18" ht="15.75" customHeight="1" x14ac:dyDescent="0.25">
      <c r="A2322" s="1"/>
      <c r="B2322" s="7" t="s">
        <v>14</v>
      </c>
      <c r="C2322" s="7">
        <v>1185732</v>
      </c>
      <c r="D2322" s="8">
        <v>44257</v>
      </c>
      <c r="E2322" s="7" t="s">
        <v>46</v>
      </c>
      <c r="F2322" s="7" t="s">
        <v>88</v>
      </c>
      <c r="G2322" s="7" t="s">
        <v>89</v>
      </c>
      <c r="H2322" s="7" t="s">
        <v>17</v>
      </c>
      <c r="I2322" s="9">
        <v>0.3</v>
      </c>
      <c r="J2322" s="10">
        <v>9200</v>
      </c>
      <c r="K2322" s="11">
        <f t="shared" si="72"/>
        <v>2760</v>
      </c>
      <c r="L2322" s="11">
        <f t="shared" si="73"/>
        <v>1104</v>
      </c>
      <c r="M2322" s="12">
        <v>0.4</v>
      </c>
      <c r="O2322" s="17"/>
      <c r="P2322" s="15"/>
      <c r="Q2322" s="13"/>
      <c r="R2322" s="14"/>
    </row>
    <row r="2323" spans="1:18" ht="15.75" customHeight="1" x14ac:dyDescent="0.25">
      <c r="A2323" s="1"/>
      <c r="B2323" s="7" t="s">
        <v>14</v>
      </c>
      <c r="C2323" s="7">
        <v>1185732</v>
      </c>
      <c r="D2323" s="8">
        <v>44257</v>
      </c>
      <c r="E2323" s="7" t="s">
        <v>46</v>
      </c>
      <c r="F2323" s="7" t="s">
        <v>88</v>
      </c>
      <c r="G2323" s="7" t="s">
        <v>89</v>
      </c>
      <c r="H2323" s="7" t="s">
        <v>18</v>
      </c>
      <c r="I2323" s="9">
        <v>0.3</v>
      </c>
      <c r="J2323" s="10">
        <v>6000</v>
      </c>
      <c r="K2323" s="11">
        <f t="shared" si="72"/>
        <v>1800</v>
      </c>
      <c r="L2323" s="11">
        <f t="shared" si="73"/>
        <v>630</v>
      </c>
      <c r="M2323" s="12">
        <v>0.35</v>
      </c>
      <c r="O2323" s="17"/>
      <c r="P2323" s="15"/>
      <c r="Q2323" s="13"/>
      <c r="R2323" s="14"/>
    </row>
    <row r="2324" spans="1:18" ht="15.75" customHeight="1" x14ac:dyDescent="0.25">
      <c r="A2324" s="1"/>
      <c r="B2324" s="7" t="s">
        <v>14</v>
      </c>
      <c r="C2324" s="7">
        <v>1185732</v>
      </c>
      <c r="D2324" s="8">
        <v>44257</v>
      </c>
      <c r="E2324" s="7" t="s">
        <v>46</v>
      </c>
      <c r="F2324" s="7" t="s">
        <v>88</v>
      </c>
      <c r="G2324" s="7" t="s">
        <v>89</v>
      </c>
      <c r="H2324" s="7" t="s">
        <v>19</v>
      </c>
      <c r="I2324" s="9">
        <v>0.2</v>
      </c>
      <c r="J2324" s="10">
        <v>6250</v>
      </c>
      <c r="K2324" s="11">
        <f t="shared" si="72"/>
        <v>1250</v>
      </c>
      <c r="L2324" s="11">
        <f t="shared" si="73"/>
        <v>500</v>
      </c>
      <c r="M2324" s="12">
        <v>0.4</v>
      </c>
      <c r="O2324" s="17"/>
      <c r="P2324" s="15"/>
      <c r="Q2324" s="13"/>
      <c r="R2324" s="14"/>
    </row>
    <row r="2325" spans="1:18" ht="15.75" customHeight="1" x14ac:dyDescent="0.25">
      <c r="A2325" s="1"/>
      <c r="B2325" s="7" t="s">
        <v>14</v>
      </c>
      <c r="C2325" s="7">
        <v>1185732</v>
      </c>
      <c r="D2325" s="8">
        <v>44257</v>
      </c>
      <c r="E2325" s="7" t="s">
        <v>46</v>
      </c>
      <c r="F2325" s="7" t="s">
        <v>88</v>
      </c>
      <c r="G2325" s="7" t="s">
        <v>89</v>
      </c>
      <c r="H2325" s="7" t="s">
        <v>20</v>
      </c>
      <c r="I2325" s="9">
        <v>0.24999999999999994</v>
      </c>
      <c r="J2325" s="10">
        <v>4750</v>
      </c>
      <c r="K2325" s="11">
        <f t="shared" si="72"/>
        <v>1187.4999999999998</v>
      </c>
      <c r="L2325" s="11">
        <f t="shared" si="73"/>
        <v>474.99999999999994</v>
      </c>
      <c r="M2325" s="12">
        <v>0.4</v>
      </c>
      <c r="O2325" s="17"/>
      <c r="P2325" s="15"/>
      <c r="Q2325" s="13"/>
      <c r="R2325" s="14"/>
    </row>
    <row r="2326" spans="1:18" ht="15.75" customHeight="1" x14ac:dyDescent="0.25">
      <c r="A2326" s="1"/>
      <c r="B2326" s="7" t="s">
        <v>14</v>
      </c>
      <c r="C2326" s="7">
        <v>1185732</v>
      </c>
      <c r="D2326" s="8">
        <v>44257</v>
      </c>
      <c r="E2326" s="7" t="s">
        <v>46</v>
      </c>
      <c r="F2326" s="7" t="s">
        <v>88</v>
      </c>
      <c r="G2326" s="7" t="s">
        <v>89</v>
      </c>
      <c r="H2326" s="7" t="s">
        <v>21</v>
      </c>
      <c r="I2326" s="9">
        <v>0.40000000000000008</v>
      </c>
      <c r="J2326" s="10">
        <v>5250</v>
      </c>
      <c r="K2326" s="11">
        <f t="shared" si="72"/>
        <v>2100.0000000000005</v>
      </c>
      <c r="L2326" s="11">
        <f t="shared" si="73"/>
        <v>735.00000000000011</v>
      </c>
      <c r="M2326" s="12">
        <v>0.35</v>
      </c>
      <c r="O2326" s="17"/>
      <c r="P2326" s="15"/>
      <c r="Q2326" s="13"/>
      <c r="R2326" s="14"/>
    </row>
    <row r="2327" spans="1:18" ht="15.75" customHeight="1" x14ac:dyDescent="0.25">
      <c r="A2327" s="1"/>
      <c r="B2327" s="7" t="s">
        <v>14</v>
      </c>
      <c r="C2327" s="7">
        <v>1185732</v>
      </c>
      <c r="D2327" s="8">
        <v>44257</v>
      </c>
      <c r="E2327" s="7" t="s">
        <v>46</v>
      </c>
      <c r="F2327" s="7" t="s">
        <v>88</v>
      </c>
      <c r="G2327" s="7" t="s">
        <v>89</v>
      </c>
      <c r="H2327" s="7" t="s">
        <v>22</v>
      </c>
      <c r="I2327" s="9">
        <v>0.3</v>
      </c>
      <c r="J2327" s="10">
        <v>6250</v>
      </c>
      <c r="K2327" s="11">
        <f t="shared" si="72"/>
        <v>1875</v>
      </c>
      <c r="L2327" s="11">
        <f t="shared" si="73"/>
        <v>937.5</v>
      </c>
      <c r="M2327" s="12">
        <v>0.5</v>
      </c>
      <c r="O2327" s="17"/>
      <c r="P2327" s="15"/>
      <c r="Q2327" s="13"/>
      <c r="R2327" s="14"/>
    </row>
    <row r="2328" spans="1:18" ht="15.75" customHeight="1" x14ac:dyDescent="0.25">
      <c r="A2328" s="1"/>
      <c r="B2328" s="7" t="s">
        <v>14</v>
      </c>
      <c r="C2328" s="7">
        <v>1185732</v>
      </c>
      <c r="D2328" s="8">
        <v>44289</v>
      </c>
      <c r="E2328" s="7" t="s">
        <v>46</v>
      </c>
      <c r="F2328" s="7" t="s">
        <v>88</v>
      </c>
      <c r="G2328" s="7" t="s">
        <v>89</v>
      </c>
      <c r="H2328" s="7" t="s">
        <v>17</v>
      </c>
      <c r="I2328" s="9">
        <v>0.3</v>
      </c>
      <c r="J2328" s="10">
        <v>8750</v>
      </c>
      <c r="K2328" s="11">
        <f t="shared" si="72"/>
        <v>2625</v>
      </c>
      <c r="L2328" s="11">
        <f t="shared" si="73"/>
        <v>1050</v>
      </c>
      <c r="M2328" s="12">
        <v>0.4</v>
      </c>
      <c r="O2328" s="17"/>
      <c r="P2328" s="15"/>
      <c r="Q2328" s="13"/>
      <c r="R2328" s="14"/>
    </row>
    <row r="2329" spans="1:18" ht="15.75" customHeight="1" x14ac:dyDescent="0.25">
      <c r="A2329" s="1"/>
      <c r="B2329" s="7" t="s">
        <v>14</v>
      </c>
      <c r="C2329" s="7">
        <v>1185732</v>
      </c>
      <c r="D2329" s="8">
        <v>44289</v>
      </c>
      <c r="E2329" s="7" t="s">
        <v>46</v>
      </c>
      <c r="F2329" s="7" t="s">
        <v>88</v>
      </c>
      <c r="G2329" s="7" t="s">
        <v>89</v>
      </c>
      <c r="H2329" s="7" t="s">
        <v>18</v>
      </c>
      <c r="I2329" s="9">
        <v>0.3</v>
      </c>
      <c r="J2329" s="10">
        <v>5750</v>
      </c>
      <c r="K2329" s="11">
        <f t="shared" si="72"/>
        <v>1725</v>
      </c>
      <c r="L2329" s="11">
        <f t="shared" si="73"/>
        <v>603.75</v>
      </c>
      <c r="M2329" s="12">
        <v>0.35</v>
      </c>
      <c r="O2329" s="17"/>
      <c r="P2329" s="15"/>
      <c r="Q2329" s="13"/>
      <c r="R2329" s="14"/>
    </row>
    <row r="2330" spans="1:18" ht="15.75" customHeight="1" x14ac:dyDescent="0.25">
      <c r="A2330" s="1"/>
      <c r="B2330" s="7" t="s">
        <v>14</v>
      </c>
      <c r="C2330" s="7">
        <v>1185732</v>
      </c>
      <c r="D2330" s="8">
        <v>44289</v>
      </c>
      <c r="E2330" s="7" t="s">
        <v>46</v>
      </c>
      <c r="F2330" s="7" t="s">
        <v>88</v>
      </c>
      <c r="G2330" s="7" t="s">
        <v>89</v>
      </c>
      <c r="H2330" s="7" t="s">
        <v>19</v>
      </c>
      <c r="I2330" s="9">
        <v>0.2</v>
      </c>
      <c r="J2330" s="10">
        <v>5750</v>
      </c>
      <c r="K2330" s="11">
        <f t="shared" si="72"/>
        <v>1150</v>
      </c>
      <c r="L2330" s="11">
        <f t="shared" si="73"/>
        <v>460</v>
      </c>
      <c r="M2330" s="12">
        <v>0.4</v>
      </c>
      <c r="O2330" s="17"/>
      <c r="P2330" s="15"/>
      <c r="Q2330" s="13"/>
      <c r="R2330" s="14"/>
    </row>
    <row r="2331" spans="1:18" ht="15.75" customHeight="1" x14ac:dyDescent="0.25">
      <c r="A2331" s="1"/>
      <c r="B2331" s="7" t="s">
        <v>14</v>
      </c>
      <c r="C2331" s="7">
        <v>1185732</v>
      </c>
      <c r="D2331" s="8">
        <v>44289</v>
      </c>
      <c r="E2331" s="7" t="s">
        <v>46</v>
      </c>
      <c r="F2331" s="7" t="s">
        <v>88</v>
      </c>
      <c r="G2331" s="7" t="s">
        <v>89</v>
      </c>
      <c r="H2331" s="7" t="s">
        <v>20</v>
      </c>
      <c r="I2331" s="9">
        <v>0.24999999999999994</v>
      </c>
      <c r="J2331" s="10">
        <v>5000</v>
      </c>
      <c r="K2331" s="11">
        <f t="shared" si="72"/>
        <v>1249.9999999999998</v>
      </c>
      <c r="L2331" s="11">
        <f t="shared" si="73"/>
        <v>499.99999999999994</v>
      </c>
      <c r="M2331" s="12">
        <v>0.4</v>
      </c>
      <c r="O2331" s="17"/>
      <c r="P2331" s="15"/>
      <c r="Q2331" s="13"/>
      <c r="R2331" s="14"/>
    </row>
    <row r="2332" spans="1:18" ht="15.75" customHeight="1" x14ac:dyDescent="0.25">
      <c r="A2332" s="1"/>
      <c r="B2332" s="7" t="s">
        <v>14</v>
      </c>
      <c r="C2332" s="7">
        <v>1185732</v>
      </c>
      <c r="D2332" s="8">
        <v>44289</v>
      </c>
      <c r="E2332" s="7" t="s">
        <v>46</v>
      </c>
      <c r="F2332" s="7" t="s">
        <v>88</v>
      </c>
      <c r="G2332" s="7" t="s">
        <v>89</v>
      </c>
      <c r="H2332" s="7" t="s">
        <v>21</v>
      </c>
      <c r="I2332" s="9">
        <v>0.45</v>
      </c>
      <c r="J2332" s="10">
        <v>5250</v>
      </c>
      <c r="K2332" s="11">
        <f t="shared" si="72"/>
        <v>2362.5</v>
      </c>
      <c r="L2332" s="11">
        <f t="shared" si="73"/>
        <v>826.875</v>
      </c>
      <c r="M2332" s="12">
        <v>0.35</v>
      </c>
      <c r="O2332" s="17"/>
      <c r="P2332" s="15"/>
      <c r="Q2332" s="13"/>
      <c r="R2332" s="14"/>
    </row>
    <row r="2333" spans="1:18" ht="15.75" customHeight="1" x14ac:dyDescent="0.25">
      <c r="A2333" s="1"/>
      <c r="B2333" s="7" t="s">
        <v>14</v>
      </c>
      <c r="C2333" s="7">
        <v>1185732</v>
      </c>
      <c r="D2333" s="8">
        <v>44289</v>
      </c>
      <c r="E2333" s="7" t="s">
        <v>46</v>
      </c>
      <c r="F2333" s="7" t="s">
        <v>88</v>
      </c>
      <c r="G2333" s="7" t="s">
        <v>89</v>
      </c>
      <c r="H2333" s="7" t="s">
        <v>22</v>
      </c>
      <c r="I2333" s="9">
        <v>0.35000000000000003</v>
      </c>
      <c r="J2333" s="10">
        <v>6750</v>
      </c>
      <c r="K2333" s="11">
        <f t="shared" si="72"/>
        <v>2362.5</v>
      </c>
      <c r="L2333" s="11">
        <f t="shared" si="73"/>
        <v>1181.25</v>
      </c>
      <c r="M2333" s="12">
        <v>0.5</v>
      </c>
      <c r="O2333" s="17"/>
      <c r="P2333" s="15"/>
      <c r="Q2333" s="13"/>
      <c r="R2333" s="14"/>
    </row>
    <row r="2334" spans="1:18" ht="15.75" customHeight="1" x14ac:dyDescent="0.25">
      <c r="A2334" s="1"/>
      <c r="B2334" s="7" t="s">
        <v>14</v>
      </c>
      <c r="C2334" s="7">
        <v>1185732</v>
      </c>
      <c r="D2334" s="8">
        <v>44318</v>
      </c>
      <c r="E2334" s="7" t="s">
        <v>46</v>
      </c>
      <c r="F2334" s="7" t="s">
        <v>88</v>
      </c>
      <c r="G2334" s="7" t="s">
        <v>89</v>
      </c>
      <c r="H2334" s="7" t="s">
        <v>17</v>
      </c>
      <c r="I2334" s="9">
        <v>0.45</v>
      </c>
      <c r="J2334" s="10">
        <v>9450</v>
      </c>
      <c r="K2334" s="11">
        <f t="shared" si="72"/>
        <v>4252.5</v>
      </c>
      <c r="L2334" s="11">
        <f t="shared" si="73"/>
        <v>1701</v>
      </c>
      <c r="M2334" s="12">
        <v>0.4</v>
      </c>
      <c r="O2334" s="17"/>
      <c r="P2334" s="15"/>
      <c r="Q2334" s="13"/>
      <c r="R2334" s="14"/>
    </row>
    <row r="2335" spans="1:18" ht="15.75" customHeight="1" x14ac:dyDescent="0.25">
      <c r="A2335" s="1"/>
      <c r="B2335" s="7" t="s">
        <v>14</v>
      </c>
      <c r="C2335" s="7">
        <v>1185732</v>
      </c>
      <c r="D2335" s="8">
        <v>44318</v>
      </c>
      <c r="E2335" s="7" t="s">
        <v>46</v>
      </c>
      <c r="F2335" s="7" t="s">
        <v>88</v>
      </c>
      <c r="G2335" s="7" t="s">
        <v>89</v>
      </c>
      <c r="H2335" s="7" t="s">
        <v>18</v>
      </c>
      <c r="I2335" s="9">
        <v>0.45</v>
      </c>
      <c r="J2335" s="10">
        <v>6500</v>
      </c>
      <c r="K2335" s="11">
        <f t="shared" si="72"/>
        <v>2925</v>
      </c>
      <c r="L2335" s="11">
        <f t="shared" si="73"/>
        <v>1023.7499999999999</v>
      </c>
      <c r="M2335" s="12">
        <v>0.35</v>
      </c>
      <c r="O2335" s="17"/>
      <c r="P2335" s="15"/>
      <c r="Q2335" s="13"/>
      <c r="R2335" s="14"/>
    </row>
    <row r="2336" spans="1:18" ht="15.75" customHeight="1" x14ac:dyDescent="0.25">
      <c r="A2336" s="1"/>
      <c r="B2336" s="7" t="s">
        <v>14</v>
      </c>
      <c r="C2336" s="7">
        <v>1185732</v>
      </c>
      <c r="D2336" s="8">
        <v>44318</v>
      </c>
      <c r="E2336" s="7" t="s">
        <v>46</v>
      </c>
      <c r="F2336" s="7" t="s">
        <v>88</v>
      </c>
      <c r="G2336" s="7" t="s">
        <v>89</v>
      </c>
      <c r="H2336" s="7" t="s">
        <v>19</v>
      </c>
      <c r="I2336" s="9">
        <v>0.4</v>
      </c>
      <c r="J2336" s="10">
        <v>6250</v>
      </c>
      <c r="K2336" s="11">
        <f t="shared" si="72"/>
        <v>2500</v>
      </c>
      <c r="L2336" s="11">
        <f t="shared" si="73"/>
        <v>1000</v>
      </c>
      <c r="M2336" s="12">
        <v>0.4</v>
      </c>
      <c r="O2336" s="17"/>
      <c r="P2336" s="15"/>
      <c r="Q2336" s="13"/>
      <c r="R2336" s="14"/>
    </row>
    <row r="2337" spans="1:18" ht="15.75" customHeight="1" x14ac:dyDescent="0.25">
      <c r="A2337" s="1"/>
      <c r="B2337" s="7" t="s">
        <v>14</v>
      </c>
      <c r="C2337" s="7">
        <v>1185732</v>
      </c>
      <c r="D2337" s="8">
        <v>44318</v>
      </c>
      <c r="E2337" s="7" t="s">
        <v>46</v>
      </c>
      <c r="F2337" s="7" t="s">
        <v>88</v>
      </c>
      <c r="G2337" s="7" t="s">
        <v>89</v>
      </c>
      <c r="H2337" s="7" t="s">
        <v>20</v>
      </c>
      <c r="I2337" s="9">
        <v>0.4</v>
      </c>
      <c r="J2337" s="10">
        <v>5750</v>
      </c>
      <c r="K2337" s="11">
        <f t="shared" si="72"/>
        <v>2300</v>
      </c>
      <c r="L2337" s="11">
        <f t="shared" si="73"/>
        <v>920</v>
      </c>
      <c r="M2337" s="12">
        <v>0.4</v>
      </c>
      <c r="O2337" s="17"/>
      <c r="P2337" s="15"/>
      <c r="Q2337" s="13"/>
      <c r="R2337" s="14"/>
    </row>
    <row r="2338" spans="1:18" ht="15.75" customHeight="1" x14ac:dyDescent="0.25">
      <c r="A2338" s="1"/>
      <c r="B2338" s="7" t="s">
        <v>14</v>
      </c>
      <c r="C2338" s="7">
        <v>1185732</v>
      </c>
      <c r="D2338" s="8">
        <v>44318</v>
      </c>
      <c r="E2338" s="7" t="s">
        <v>46</v>
      </c>
      <c r="F2338" s="7" t="s">
        <v>88</v>
      </c>
      <c r="G2338" s="7" t="s">
        <v>89</v>
      </c>
      <c r="H2338" s="7" t="s">
        <v>21</v>
      </c>
      <c r="I2338" s="9">
        <v>0.49999999999999994</v>
      </c>
      <c r="J2338" s="10">
        <v>6000</v>
      </c>
      <c r="K2338" s="11">
        <f t="shared" si="72"/>
        <v>2999.9999999999995</v>
      </c>
      <c r="L2338" s="11">
        <f t="shared" si="73"/>
        <v>1049.9999999999998</v>
      </c>
      <c r="M2338" s="12">
        <v>0.35</v>
      </c>
      <c r="O2338" s="17"/>
      <c r="P2338" s="15"/>
      <c r="Q2338" s="13"/>
      <c r="R2338" s="14"/>
    </row>
    <row r="2339" spans="1:18" ht="15.75" customHeight="1" x14ac:dyDescent="0.25">
      <c r="A2339" s="1"/>
      <c r="B2339" s="7" t="s">
        <v>14</v>
      </c>
      <c r="C2339" s="7">
        <v>1185732</v>
      </c>
      <c r="D2339" s="8">
        <v>44318</v>
      </c>
      <c r="E2339" s="7" t="s">
        <v>46</v>
      </c>
      <c r="F2339" s="7" t="s">
        <v>88</v>
      </c>
      <c r="G2339" s="7" t="s">
        <v>89</v>
      </c>
      <c r="H2339" s="7" t="s">
        <v>22</v>
      </c>
      <c r="I2339" s="9">
        <v>0.54999999999999993</v>
      </c>
      <c r="J2339" s="10">
        <v>7000</v>
      </c>
      <c r="K2339" s="11">
        <f t="shared" si="72"/>
        <v>3849.9999999999995</v>
      </c>
      <c r="L2339" s="11">
        <f t="shared" si="73"/>
        <v>1924.9999999999998</v>
      </c>
      <c r="M2339" s="12">
        <v>0.5</v>
      </c>
      <c r="O2339" s="17"/>
      <c r="P2339" s="15"/>
      <c r="Q2339" s="13"/>
      <c r="R2339" s="14"/>
    </row>
    <row r="2340" spans="1:18" ht="15.75" customHeight="1" x14ac:dyDescent="0.25">
      <c r="A2340" s="1"/>
      <c r="B2340" s="7" t="s">
        <v>14</v>
      </c>
      <c r="C2340" s="7">
        <v>1185732</v>
      </c>
      <c r="D2340" s="8">
        <v>44351</v>
      </c>
      <c r="E2340" s="7" t="s">
        <v>46</v>
      </c>
      <c r="F2340" s="7" t="s">
        <v>88</v>
      </c>
      <c r="G2340" s="7" t="s">
        <v>89</v>
      </c>
      <c r="H2340" s="7" t="s">
        <v>17</v>
      </c>
      <c r="I2340" s="9">
        <v>0.49999999999999994</v>
      </c>
      <c r="J2340" s="10">
        <v>9500</v>
      </c>
      <c r="K2340" s="11">
        <f t="shared" si="72"/>
        <v>4749.9999999999991</v>
      </c>
      <c r="L2340" s="11">
        <f t="shared" si="73"/>
        <v>1899.9999999999998</v>
      </c>
      <c r="M2340" s="12">
        <v>0.4</v>
      </c>
      <c r="O2340" s="17"/>
      <c r="P2340" s="15"/>
      <c r="Q2340" s="13"/>
      <c r="R2340" s="14"/>
    </row>
    <row r="2341" spans="1:18" ht="15.75" customHeight="1" x14ac:dyDescent="0.25">
      <c r="A2341" s="1"/>
      <c r="B2341" s="7" t="s">
        <v>14</v>
      </c>
      <c r="C2341" s="7">
        <v>1185732</v>
      </c>
      <c r="D2341" s="8">
        <v>44351</v>
      </c>
      <c r="E2341" s="7" t="s">
        <v>46</v>
      </c>
      <c r="F2341" s="7" t="s">
        <v>88</v>
      </c>
      <c r="G2341" s="7" t="s">
        <v>89</v>
      </c>
      <c r="H2341" s="7" t="s">
        <v>18</v>
      </c>
      <c r="I2341" s="9">
        <v>0.45</v>
      </c>
      <c r="J2341" s="10">
        <v>7000</v>
      </c>
      <c r="K2341" s="11">
        <f t="shared" si="72"/>
        <v>3150</v>
      </c>
      <c r="L2341" s="11">
        <f t="shared" si="73"/>
        <v>1102.5</v>
      </c>
      <c r="M2341" s="12">
        <v>0.35</v>
      </c>
      <c r="O2341" s="17"/>
      <c r="P2341" s="15"/>
      <c r="Q2341" s="13"/>
      <c r="R2341" s="14"/>
    </row>
    <row r="2342" spans="1:18" ht="15.75" customHeight="1" x14ac:dyDescent="0.25">
      <c r="A2342" s="1"/>
      <c r="B2342" s="7" t="s">
        <v>14</v>
      </c>
      <c r="C2342" s="7">
        <v>1185732</v>
      </c>
      <c r="D2342" s="8">
        <v>44351</v>
      </c>
      <c r="E2342" s="7" t="s">
        <v>46</v>
      </c>
      <c r="F2342" s="7" t="s">
        <v>88</v>
      </c>
      <c r="G2342" s="7" t="s">
        <v>89</v>
      </c>
      <c r="H2342" s="7" t="s">
        <v>19</v>
      </c>
      <c r="I2342" s="9">
        <v>0.5</v>
      </c>
      <c r="J2342" s="10">
        <v>6750</v>
      </c>
      <c r="K2342" s="11">
        <f t="shared" si="72"/>
        <v>3375</v>
      </c>
      <c r="L2342" s="11">
        <f t="shared" si="73"/>
        <v>1350</v>
      </c>
      <c r="M2342" s="12">
        <v>0.4</v>
      </c>
      <c r="O2342" s="17"/>
      <c r="P2342" s="15"/>
      <c r="Q2342" s="13"/>
      <c r="R2342" s="14"/>
    </row>
    <row r="2343" spans="1:18" ht="15.75" customHeight="1" x14ac:dyDescent="0.25">
      <c r="A2343" s="1"/>
      <c r="B2343" s="7" t="s">
        <v>14</v>
      </c>
      <c r="C2343" s="7">
        <v>1185732</v>
      </c>
      <c r="D2343" s="8">
        <v>44351</v>
      </c>
      <c r="E2343" s="7" t="s">
        <v>46</v>
      </c>
      <c r="F2343" s="7" t="s">
        <v>88</v>
      </c>
      <c r="G2343" s="7" t="s">
        <v>89</v>
      </c>
      <c r="H2343" s="7" t="s">
        <v>20</v>
      </c>
      <c r="I2343" s="9">
        <v>0.5</v>
      </c>
      <c r="J2343" s="10">
        <v>6500</v>
      </c>
      <c r="K2343" s="11">
        <f t="shared" si="72"/>
        <v>3250</v>
      </c>
      <c r="L2343" s="11">
        <f t="shared" si="73"/>
        <v>1300</v>
      </c>
      <c r="M2343" s="12">
        <v>0.4</v>
      </c>
      <c r="O2343" s="17"/>
      <c r="P2343" s="15"/>
      <c r="Q2343" s="13"/>
      <c r="R2343" s="14"/>
    </row>
    <row r="2344" spans="1:18" ht="15.75" customHeight="1" x14ac:dyDescent="0.25">
      <c r="A2344" s="1"/>
      <c r="B2344" s="7" t="s">
        <v>14</v>
      </c>
      <c r="C2344" s="7">
        <v>1185732</v>
      </c>
      <c r="D2344" s="8">
        <v>44351</v>
      </c>
      <c r="E2344" s="7" t="s">
        <v>46</v>
      </c>
      <c r="F2344" s="7" t="s">
        <v>88</v>
      </c>
      <c r="G2344" s="7" t="s">
        <v>89</v>
      </c>
      <c r="H2344" s="7" t="s">
        <v>21</v>
      </c>
      <c r="I2344" s="9">
        <v>0.65</v>
      </c>
      <c r="J2344" s="10">
        <v>6500</v>
      </c>
      <c r="K2344" s="11">
        <f t="shared" si="72"/>
        <v>4225</v>
      </c>
      <c r="L2344" s="11">
        <f t="shared" si="73"/>
        <v>1478.75</v>
      </c>
      <c r="M2344" s="12">
        <v>0.35</v>
      </c>
      <c r="O2344" s="17"/>
      <c r="P2344" s="15"/>
      <c r="Q2344" s="13"/>
      <c r="R2344" s="14"/>
    </row>
    <row r="2345" spans="1:18" ht="15.75" customHeight="1" x14ac:dyDescent="0.25">
      <c r="A2345" s="1"/>
      <c r="B2345" s="7" t="s">
        <v>14</v>
      </c>
      <c r="C2345" s="7">
        <v>1185732</v>
      </c>
      <c r="D2345" s="8">
        <v>44351</v>
      </c>
      <c r="E2345" s="7" t="s">
        <v>46</v>
      </c>
      <c r="F2345" s="7" t="s">
        <v>88</v>
      </c>
      <c r="G2345" s="7" t="s">
        <v>89</v>
      </c>
      <c r="H2345" s="7" t="s">
        <v>22</v>
      </c>
      <c r="I2345" s="9">
        <v>0.70000000000000007</v>
      </c>
      <c r="J2345" s="10">
        <v>8250</v>
      </c>
      <c r="K2345" s="11">
        <f t="shared" si="72"/>
        <v>5775.0000000000009</v>
      </c>
      <c r="L2345" s="11">
        <f t="shared" si="73"/>
        <v>2887.5000000000005</v>
      </c>
      <c r="M2345" s="12">
        <v>0.5</v>
      </c>
      <c r="O2345" s="17"/>
      <c r="P2345" s="15"/>
      <c r="Q2345" s="13"/>
      <c r="R2345" s="14"/>
    </row>
    <row r="2346" spans="1:18" ht="15.75" customHeight="1" x14ac:dyDescent="0.25">
      <c r="A2346" s="1"/>
      <c r="B2346" s="7" t="s">
        <v>14</v>
      </c>
      <c r="C2346" s="7">
        <v>1185732</v>
      </c>
      <c r="D2346" s="8">
        <v>44379</v>
      </c>
      <c r="E2346" s="7" t="s">
        <v>46</v>
      </c>
      <c r="F2346" s="7" t="s">
        <v>88</v>
      </c>
      <c r="G2346" s="7" t="s">
        <v>89</v>
      </c>
      <c r="H2346" s="7" t="s">
        <v>17</v>
      </c>
      <c r="I2346" s="9">
        <v>0.65</v>
      </c>
      <c r="J2346" s="10">
        <v>10500</v>
      </c>
      <c r="K2346" s="11">
        <f t="shared" si="72"/>
        <v>6825</v>
      </c>
      <c r="L2346" s="11">
        <f t="shared" si="73"/>
        <v>2730</v>
      </c>
      <c r="M2346" s="12">
        <v>0.4</v>
      </c>
      <c r="O2346" s="17"/>
      <c r="P2346" s="15"/>
      <c r="Q2346" s="13"/>
      <c r="R2346" s="14"/>
    </row>
    <row r="2347" spans="1:18" ht="15.75" customHeight="1" x14ac:dyDescent="0.25">
      <c r="A2347" s="1"/>
      <c r="B2347" s="7" t="s">
        <v>14</v>
      </c>
      <c r="C2347" s="7">
        <v>1185732</v>
      </c>
      <c r="D2347" s="8">
        <v>44379</v>
      </c>
      <c r="E2347" s="7" t="s">
        <v>46</v>
      </c>
      <c r="F2347" s="7" t="s">
        <v>88</v>
      </c>
      <c r="G2347" s="7" t="s">
        <v>89</v>
      </c>
      <c r="H2347" s="7" t="s">
        <v>18</v>
      </c>
      <c r="I2347" s="9">
        <v>0.60000000000000009</v>
      </c>
      <c r="J2347" s="10">
        <v>8000</v>
      </c>
      <c r="K2347" s="11">
        <f t="shared" si="72"/>
        <v>4800.0000000000009</v>
      </c>
      <c r="L2347" s="11">
        <f t="shared" si="73"/>
        <v>1680.0000000000002</v>
      </c>
      <c r="M2347" s="12">
        <v>0.35</v>
      </c>
      <c r="O2347" s="17"/>
      <c r="P2347" s="15"/>
      <c r="Q2347" s="13"/>
      <c r="R2347" s="14"/>
    </row>
    <row r="2348" spans="1:18" ht="15.75" customHeight="1" x14ac:dyDescent="0.25">
      <c r="A2348" s="1"/>
      <c r="B2348" s="7" t="s">
        <v>14</v>
      </c>
      <c r="C2348" s="7">
        <v>1185732</v>
      </c>
      <c r="D2348" s="8">
        <v>44379</v>
      </c>
      <c r="E2348" s="7" t="s">
        <v>46</v>
      </c>
      <c r="F2348" s="7" t="s">
        <v>88</v>
      </c>
      <c r="G2348" s="7" t="s">
        <v>89</v>
      </c>
      <c r="H2348" s="7" t="s">
        <v>19</v>
      </c>
      <c r="I2348" s="9">
        <v>0.55000000000000004</v>
      </c>
      <c r="J2348" s="10">
        <v>7250</v>
      </c>
      <c r="K2348" s="11">
        <f t="shared" si="72"/>
        <v>3987.5000000000005</v>
      </c>
      <c r="L2348" s="11">
        <f t="shared" si="73"/>
        <v>1595.0000000000002</v>
      </c>
      <c r="M2348" s="12">
        <v>0.4</v>
      </c>
      <c r="O2348" s="17"/>
      <c r="P2348" s="15"/>
      <c r="Q2348" s="13"/>
      <c r="R2348" s="14"/>
    </row>
    <row r="2349" spans="1:18" ht="15.75" customHeight="1" x14ac:dyDescent="0.25">
      <c r="A2349" s="1"/>
      <c r="B2349" s="7" t="s">
        <v>14</v>
      </c>
      <c r="C2349" s="7">
        <v>1185732</v>
      </c>
      <c r="D2349" s="8">
        <v>44379</v>
      </c>
      <c r="E2349" s="7" t="s">
        <v>46</v>
      </c>
      <c r="F2349" s="7" t="s">
        <v>88</v>
      </c>
      <c r="G2349" s="7" t="s">
        <v>89</v>
      </c>
      <c r="H2349" s="7" t="s">
        <v>20</v>
      </c>
      <c r="I2349" s="9">
        <v>0.55000000000000004</v>
      </c>
      <c r="J2349" s="10">
        <v>6750</v>
      </c>
      <c r="K2349" s="11">
        <f t="shared" si="72"/>
        <v>3712.5000000000005</v>
      </c>
      <c r="L2349" s="11">
        <f t="shared" si="73"/>
        <v>1485.0000000000002</v>
      </c>
      <c r="M2349" s="12">
        <v>0.4</v>
      </c>
      <c r="O2349" s="17"/>
      <c r="P2349" s="15"/>
      <c r="Q2349" s="13"/>
      <c r="R2349" s="14"/>
    </row>
    <row r="2350" spans="1:18" ht="15.75" customHeight="1" x14ac:dyDescent="0.25">
      <c r="A2350" s="1"/>
      <c r="B2350" s="7" t="s">
        <v>14</v>
      </c>
      <c r="C2350" s="7">
        <v>1185732</v>
      </c>
      <c r="D2350" s="8">
        <v>44379</v>
      </c>
      <c r="E2350" s="7" t="s">
        <v>46</v>
      </c>
      <c r="F2350" s="7" t="s">
        <v>88</v>
      </c>
      <c r="G2350" s="7" t="s">
        <v>89</v>
      </c>
      <c r="H2350" s="7" t="s">
        <v>21</v>
      </c>
      <c r="I2350" s="9">
        <v>0.65</v>
      </c>
      <c r="J2350" s="10">
        <v>7000</v>
      </c>
      <c r="K2350" s="11">
        <f t="shared" si="72"/>
        <v>4550</v>
      </c>
      <c r="L2350" s="11">
        <f t="shared" si="73"/>
        <v>1592.5</v>
      </c>
      <c r="M2350" s="12">
        <v>0.35</v>
      </c>
      <c r="O2350" s="17"/>
      <c r="P2350" s="15"/>
      <c r="Q2350" s="13"/>
      <c r="R2350" s="14"/>
    </row>
    <row r="2351" spans="1:18" ht="15.75" customHeight="1" x14ac:dyDescent="0.25">
      <c r="A2351" s="1"/>
      <c r="B2351" s="7" t="s">
        <v>14</v>
      </c>
      <c r="C2351" s="7">
        <v>1185732</v>
      </c>
      <c r="D2351" s="8">
        <v>44379</v>
      </c>
      <c r="E2351" s="7" t="s">
        <v>46</v>
      </c>
      <c r="F2351" s="7" t="s">
        <v>88</v>
      </c>
      <c r="G2351" s="7" t="s">
        <v>89</v>
      </c>
      <c r="H2351" s="7" t="s">
        <v>22</v>
      </c>
      <c r="I2351" s="9">
        <v>0.70000000000000007</v>
      </c>
      <c r="J2351" s="10">
        <v>8750</v>
      </c>
      <c r="K2351" s="11">
        <f t="shared" si="72"/>
        <v>6125.0000000000009</v>
      </c>
      <c r="L2351" s="11">
        <f t="shared" si="73"/>
        <v>3062.5000000000005</v>
      </c>
      <c r="M2351" s="12">
        <v>0.5</v>
      </c>
      <c r="O2351" s="17"/>
      <c r="P2351" s="15"/>
      <c r="Q2351" s="13"/>
      <c r="R2351" s="14"/>
    </row>
    <row r="2352" spans="1:18" ht="15.75" customHeight="1" x14ac:dyDescent="0.25">
      <c r="A2352" s="1"/>
      <c r="B2352" s="7" t="s">
        <v>14</v>
      </c>
      <c r="C2352" s="7">
        <v>1185732</v>
      </c>
      <c r="D2352" s="8">
        <v>44411</v>
      </c>
      <c r="E2352" s="7" t="s">
        <v>46</v>
      </c>
      <c r="F2352" s="7" t="s">
        <v>88</v>
      </c>
      <c r="G2352" s="7" t="s">
        <v>89</v>
      </c>
      <c r="H2352" s="7" t="s">
        <v>17</v>
      </c>
      <c r="I2352" s="9">
        <v>0.65</v>
      </c>
      <c r="J2352" s="10">
        <v>10250</v>
      </c>
      <c r="K2352" s="11">
        <f t="shared" si="72"/>
        <v>6662.5</v>
      </c>
      <c r="L2352" s="11">
        <f t="shared" si="73"/>
        <v>2665</v>
      </c>
      <c r="M2352" s="12">
        <v>0.4</v>
      </c>
      <c r="O2352" s="17"/>
      <c r="P2352" s="15"/>
      <c r="Q2352" s="13"/>
      <c r="R2352" s="14"/>
    </row>
    <row r="2353" spans="1:18" ht="15.75" customHeight="1" x14ac:dyDescent="0.25">
      <c r="A2353" s="1"/>
      <c r="B2353" s="7" t="s">
        <v>14</v>
      </c>
      <c r="C2353" s="7">
        <v>1185732</v>
      </c>
      <c r="D2353" s="8">
        <v>44411</v>
      </c>
      <c r="E2353" s="7" t="s">
        <v>46</v>
      </c>
      <c r="F2353" s="7" t="s">
        <v>88</v>
      </c>
      <c r="G2353" s="7" t="s">
        <v>89</v>
      </c>
      <c r="H2353" s="7" t="s">
        <v>18</v>
      </c>
      <c r="I2353" s="9">
        <v>0.60000000000000009</v>
      </c>
      <c r="J2353" s="10">
        <v>8000</v>
      </c>
      <c r="K2353" s="11">
        <f t="shared" si="72"/>
        <v>4800.0000000000009</v>
      </c>
      <c r="L2353" s="11">
        <f t="shared" si="73"/>
        <v>1680.0000000000002</v>
      </c>
      <c r="M2353" s="12">
        <v>0.35</v>
      </c>
      <c r="O2353" s="17"/>
      <c r="P2353" s="15"/>
      <c r="Q2353" s="13"/>
      <c r="R2353" s="14"/>
    </row>
    <row r="2354" spans="1:18" ht="15.75" customHeight="1" x14ac:dyDescent="0.25">
      <c r="A2354" s="1"/>
      <c r="B2354" s="7" t="s">
        <v>14</v>
      </c>
      <c r="C2354" s="7">
        <v>1185732</v>
      </c>
      <c r="D2354" s="8">
        <v>44411</v>
      </c>
      <c r="E2354" s="7" t="s">
        <v>46</v>
      </c>
      <c r="F2354" s="7" t="s">
        <v>88</v>
      </c>
      <c r="G2354" s="7" t="s">
        <v>89</v>
      </c>
      <c r="H2354" s="7" t="s">
        <v>19</v>
      </c>
      <c r="I2354" s="9">
        <v>0.55000000000000004</v>
      </c>
      <c r="J2354" s="10">
        <v>7250</v>
      </c>
      <c r="K2354" s="11">
        <f t="shared" si="72"/>
        <v>3987.5000000000005</v>
      </c>
      <c r="L2354" s="11">
        <f t="shared" si="73"/>
        <v>1595.0000000000002</v>
      </c>
      <c r="M2354" s="12">
        <v>0.4</v>
      </c>
      <c r="O2354" s="17"/>
      <c r="P2354" s="15"/>
      <c r="Q2354" s="13"/>
      <c r="R2354" s="14"/>
    </row>
    <row r="2355" spans="1:18" ht="15.75" customHeight="1" x14ac:dyDescent="0.25">
      <c r="A2355" s="1"/>
      <c r="B2355" s="7" t="s">
        <v>14</v>
      </c>
      <c r="C2355" s="7">
        <v>1185732</v>
      </c>
      <c r="D2355" s="8">
        <v>44411</v>
      </c>
      <c r="E2355" s="7" t="s">
        <v>46</v>
      </c>
      <c r="F2355" s="7" t="s">
        <v>88</v>
      </c>
      <c r="G2355" s="7" t="s">
        <v>89</v>
      </c>
      <c r="H2355" s="7" t="s">
        <v>20</v>
      </c>
      <c r="I2355" s="9">
        <v>0.45</v>
      </c>
      <c r="J2355" s="10">
        <v>6750</v>
      </c>
      <c r="K2355" s="11">
        <f t="shared" si="72"/>
        <v>3037.5</v>
      </c>
      <c r="L2355" s="11">
        <f t="shared" si="73"/>
        <v>1215</v>
      </c>
      <c r="M2355" s="12">
        <v>0.4</v>
      </c>
      <c r="O2355" s="17"/>
      <c r="P2355" s="15"/>
      <c r="Q2355" s="13"/>
      <c r="R2355" s="14"/>
    </row>
    <row r="2356" spans="1:18" ht="15.75" customHeight="1" x14ac:dyDescent="0.25">
      <c r="A2356" s="1"/>
      <c r="B2356" s="7" t="s">
        <v>14</v>
      </c>
      <c r="C2356" s="7">
        <v>1185732</v>
      </c>
      <c r="D2356" s="8">
        <v>44411</v>
      </c>
      <c r="E2356" s="7" t="s">
        <v>46</v>
      </c>
      <c r="F2356" s="7" t="s">
        <v>88</v>
      </c>
      <c r="G2356" s="7" t="s">
        <v>89</v>
      </c>
      <c r="H2356" s="7" t="s">
        <v>21</v>
      </c>
      <c r="I2356" s="9">
        <v>0.55000000000000004</v>
      </c>
      <c r="J2356" s="10">
        <v>6500</v>
      </c>
      <c r="K2356" s="11">
        <f t="shared" si="72"/>
        <v>3575.0000000000005</v>
      </c>
      <c r="L2356" s="11">
        <f t="shared" si="73"/>
        <v>1251.25</v>
      </c>
      <c r="M2356" s="12">
        <v>0.35</v>
      </c>
      <c r="O2356" s="17"/>
      <c r="P2356" s="15"/>
      <c r="Q2356" s="13"/>
      <c r="R2356" s="14"/>
    </row>
    <row r="2357" spans="1:18" ht="15.75" customHeight="1" x14ac:dyDescent="0.25">
      <c r="A2357" s="1"/>
      <c r="B2357" s="7" t="s">
        <v>14</v>
      </c>
      <c r="C2357" s="7">
        <v>1185732</v>
      </c>
      <c r="D2357" s="8">
        <v>44411</v>
      </c>
      <c r="E2357" s="7" t="s">
        <v>46</v>
      </c>
      <c r="F2357" s="7" t="s">
        <v>88</v>
      </c>
      <c r="G2357" s="7" t="s">
        <v>89</v>
      </c>
      <c r="H2357" s="7" t="s">
        <v>22</v>
      </c>
      <c r="I2357" s="9">
        <v>0.60000000000000009</v>
      </c>
      <c r="J2357" s="10">
        <v>8250</v>
      </c>
      <c r="K2357" s="11">
        <f t="shared" si="72"/>
        <v>4950.0000000000009</v>
      </c>
      <c r="L2357" s="11">
        <f t="shared" si="73"/>
        <v>2475.0000000000005</v>
      </c>
      <c r="M2357" s="12">
        <v>0.5</v>
      </c>
      <c r="O2357" s="17"/>
      <c r="P2357" s="15"/>
      <c r="Q2357" s="13"/>
      <c r="R2357" s="14"/>
    </row>
    <row r="2358" spans="1:18" ht="15.75" customHeight="1" x14ac:dyDescent="0.25">
      <c r="A2358" s="1"/>
      <c r="B2358" s="7" t="s">
        <v>14</v>
      </c>
      <c r="C2358" s="7">
        <v>1185732</v>
      </c>
      <c r="D2358" s="8">
        <v>44441</v>
      </c>
      <c r="E2358" s="7" t="s">
        <v>46</v>
      </c>
      <c r="F2358" s="7" t="s">
        <v>88</v>
      </c>
      <c r="G2358" s="7" t="s">
        <v>89</v>
      </c>
      <c r="H2358" s="7" t="s">
        <v>17</v>
      </c>
      <c r="I2358" s="9">
        <v>0.55000000000000004</v>
      </c>
      <c r="J2358" s="10">
        <v>9250</v>
      </c>
      <c r="K2358" s="11">
        <f t="shared" si="72"/>
        <v>5087.5</v>
      </c>
      <c r="L2358" s="11">
        <f t="shared" si="73"/>
        <v>2035</v>
      </c>
      <c r="M2358" s="12">
        <v>0.4</v>
      </c>
      <c r="O2358" s="17"/>
      <c r="P2358" s="15"/>
      <c r="Q2358" s="13"/>
      <c r="R2358" s="14"/>
    </row>
    <row r="2359" spans="1:18" ht="15.75" customHeight="1" x14ac:dyDescent="0.25">
      <c r="A2359" s="1"/>
      <c r="B2359" s="7" t="s">
        <v>14</v>
      </c>
      <c r="C2359" s="7">
        <v>1185732</v>
      </c>
      <c r="D2359" s="8">
        <v>44441</v>
      </c>
      <c r="E2359" s="7" t="s">
        <v>46</v>
      </c>
      <c r="F2359" s="7" t="s">
        <v>88</v>
      </c>
      <c r="G2359" s="7" t="s">
        <v>89</v>
      </c>
      <c r="H2359" s="7" t="s">
        <v>18</v>
      </c>
      <c r="I2359" s="9">
        <v>0.50000000000000011</v>
      </c>
      <c r="J2359" s="10">
        <v>7250</v>
      </c>
      <c r="K2359" s="11">
        <f t="shared" si="72"/>
        <v>3625.0000000000009</v>
      </c>
      <c r="L2359" s="11">
        <f t="shared" si="73"/>
        <v>1268.7500000000002</v>
      </c>
      <c r="M2359" s="12">
        <v>0.35</v>
      </c>
      <c r="O2359" s="17"/>
      <c r="P2359" s="15"/>
      <c r="Q2359" s="13"/>
      <c r="R2359" s="14"/>
    </row>
    <row r="2360" spans="1:18" ht="15.75" customHeight="1" x14ac:dyDescent="0.25">
      <c r="A2360" s="1"/>
      <c r="B2360" s="7" t="s">
        <v>14</v>
      </c>
      <c r="C2360" s="7">
        <v>1185732</v>
      </c>
      <c r="D2360" s="8">
        <v>44441</v>
      </c>
      <c r="E2360" s="7" t="s">
        <v>46</v>
      </c>
      <c r="F2360" s="7" t="s">
        <v>88</v>
      </c>
      <c r="G2360" s="7" t="s">
        <v>89</v>
      </c>
      <c r="H2360" s="7" t="s">
        <v>19</v>
      </c>
      <c r="I2360" s="9">
        <v>0.30000000000000004</v>
      </c>
      <c r="J2360" s="10">
        <v>6250</v>
      </c>
      <c r="K2360" s="11">
        <f t="shared" si="72"/>
        <v>1875.0000000000002</v>
      </c>
      <c r="L2360" s="11">
        <f t="shared" si="73"/>
        <v>750.00000000000011</v>
      </c>
      <c r="M2360" s="12">
        <v>0.4</v>
      </c>
      <c r="O2360" s="17"/>
      <c r="P2360" s="15"/>
      <c r="Q2360" s="13"/>
      <c r="R2360" s="14"/>
    </row>
    <row r="2361" spans="1:18" ht="15.75" customHeight="1" x14ac:dyDescent="0.25">
      <c r="A2361" s="1"/>
      <c r="B2361" s="7" t="s">
        <v>14</v>
      </c>
      <c r="C2361" s="7">
        <v>1185732</v>
      </c>
      <c r="D2361" s="8">
        <v>44441</v>
      </c>
      <c r="E2361" s="7" t="s">
        <v>46</v>
      </c>
      <c r="F2361" s="7" t="s">
        <v>88</v>
      </c>
      <c r="G2361" s="7" t="s">
        <v>89</v>
      </c>
      <c r="H2361" s="7" t="s">
        <v>20</v>
      </c>
      <c r="I2361" s="9">
        <v>0.30000000000000004</v>
      </c>
      <c r="J2361" s="10">
        <v>6000</v>
      </c>
      <c r="K2361" s="11">
        <f t="shared" si="72"/>
        <v>1800.0000000000002</v>
      </c>
      <c r="L2361" s="11">
        <f t="shared" si="73"/>
        <v>720.00000000000011</v>
      </c>
      <c r="M2361" s="12">
        <v>0.4</v>
      </c>
      <c r="O2361" s="17"/>
      <c r="P2361" s="15"/>
      <c r="Q2361" s="13"/>
      <c r="R2361" s="14"/>
    </row>
    <row r="2362" spans="1:18" ht="15.75" customHeight="1" x14ac:dyDescent="0.25">
      <c r="A2362" s="1"/>
      <c r="B2362" s="7" t="s">
        <v>14</v>
      </c>
      <c r="C2362" s="7">
        <v>1185732</v>
      </c>
      <c r="D2362" s="8">
        <v>44441</v>
      </c>
      <c r="E2362" s="7" t="s">
        <v>46</v>
      </c>
      <c r="F2362" s="7" t="s">
        <v>88</v>
      </c>
      <c r="G2362" s="7" t="s">
        <v>89</v>
      </c>
      <c r="H2362" s="7" t="s">
        <v>21</v>
      </c>
      <c r="I2362" s="9">
        <v>0.4</v>
      </c>
      <c r="J2362" s="10">
        <v>6000</v>
      </c>
      <c r="K2362" s="11">
        <f t="shared" si="72"/>
        <v>2400</v>
      </c>
      <c r="L2362" s="11">
        <f t="shared" si="73"/>
        <v>840</v>
      </c>
      <c r="M2362" s="12">
        <v>0.35</v>
      </c>
      <c r="O2362" s="17"/>
      <c r="P2362" s="15"/>
      <c r="Q2362" s="13"/>
      <c r="R2362" s="14"/>
    </row>
    <row r="2363" spans="1:18" ht="15.75" customHeight="1" x14ac:dyDescent="0.25">
      <c r="A2363" s="1"/>
      <c r="B2363" s="7" t="s">
        <v>14</v>
      </c>
      <c r="C2363" s="7">
        <v>1185732</v>
      </c>
      <c r="D2363" s="8">
        <v>44441</v>
      </c>
      <c r="E2363" s="7" t="s">
        <v>46</v>
      </c>
      <c r="F2363" s="7" t="s">
        <v>88</v>
      </c>
      <c r="G2363" s="7" t="s">
        <v>89</v>
      </c>
      <c r="H2363" s="7" t="s">
        <v>22</v>
      </c>
      <c r="I2363" s="9">
        <v>0.45000000000000007</v>
      </c>
      <c r="J2363" s="10">
        <v>7000</v>
      </c>
      <c r="K2363" s="11">
        <f t="shared" si="72"/>
        <v>3150.0000000000005</v>
      </c>
      <c r="L2363" s="11">
        <f t="shared" si="73"/>
        <v>1575.0000000000002</v>
      </c>
      <c r="M2363" s="12">
        <v>0.5</v>
      </c>
      <c r="O2363" s="17"/>
      <c r="P2363" s="15"/>
      <c r="Q2363" s="13"/>
      <c r="R2363" s="14"/>
    </row>
    <row r="2364" spans="1:18" ht="15.75" customHeight="1" x14ac:dyDescent="0.25">
      <c r="A2364" s="1"/>
      <c r="B2364" s="7" t="s">
        <v>14</v>
      </c>
      <c r="C2364" s="7">
        <v>1185732</v>
      </c>
      <c r="D2364" s="8">
        <v>44473</v>
      </c>
      <c r="E2364" s="7" t="s">
        <v>46</v>
      </c>
      <c r="F2364" s="7" t="s">
        <v>88</v>
      </c>
      <c r="G2364" s="7" t="s">
        <v>89</v>
      </c>
      <c r="H2364" s="7" t="s">
        <v>17</v>
      </c>
      <c r="I2364" s="9">
        <v>0.45000000000000007</v>
      </c>
      <c r="J2364" s="10">
        <v>8750</v>
      </c>
      <c r="K2364" s="11">
        <f t="shared" si="72"/>
        <v>3937.5000000000005</v>
      </c>
      <c r="L2364" s="11">
        <f t="shared" si="73"/>
        <v>1575.0000000000002</v>
      </c>
      <c r="M2364" s="12">
        <v>0.4</v>
      </c>
      <c r="O2364" s="17"/>
      <c r="P2364" s="15"/>
      <c r="Q2364" s="13"/>
      <c r="R2364" s="14"/>
    </row>
    <row r="2365" spans="1:18" ht="15.75" customHeight="1" x14ac:dyDescent="0.25">
      <c r="A2365" s="1"/>
      <c r="B2365" s="7" t="s">
        <v>14</v>
      </c>
      <c r="C2365" s="7">
        <v>1185732</v>
      </c>
      <c r="D2365" s="8">
        <v>44473</v>
      </c>
      <c r="E2365" s="7" t="s">
        <v>46</v>
      </c>
      <c r="F2365" s="7" t="s">
        <v>88</v>
      </c>
      <c r="G2365" s="7" t="s">
        <v>89</v>
      </c>
      <c r="H2365" s="7" t="s">
        <v>18</v>
      </c>
      <c r="I2365" s="9">
        <v>0.35000000000000009</v>
      </c>
      <c r="J2365" s="10">
        <v>7000</v>
      </c>
      <c r="K2365" s="11">
        <f t="shared" si="72"/>
        <v>2450.0000000000005</v>
      </c>
      <c r="L2365" s="11">
        <f t="shared" si="73"/>
        <v>857.50000000000011</v>
      </c>
      <c r="M2365" s="12">
        <v>0.35</v>
      </c>
      <c r="O2365" s="17"/>
      <c r="P2365" s="15"/>
      <c r="Q2365" s="13"/>
      <c r="R2365" s="14"/>
    </row>
    <row r="2366" spans="1:18" ht="15.75" customHeight="1" x14ac:dyDescent="0.25">
      <c r="A2366" s="1"/>
      <c r="B2366" s="7" t="s">
        <v>14</v>
      </c>
      <c r="C2366" s="7">
        <v>1185732</v>
      </c>
      <c r="D2366" s="8">
        <v>44473</v>
      </c>
      <c r="E2366" s="7" t="s">
        <v>46</v>
      </c>
      <c r="F2366" s="7" t="s">
        <v>88</v>
      </c>
      <c r="G2366" s="7" t="s">
        <v>89</v>
      </c>
      <c r="H2366" s="7" t="s">
        <v>19</v>
      </c>
      <c r="I2366" s="9">
        <v>0.35000000000000009</v>
      </c>
      <c r="J2366" s="10">
        <v>5750</v>
      </c>
      <c r="K2366" s="11">
        <f t="shared" si="72"/>
        <v>2012.5000000000005</v>
      </c>
      <c r="L2366" s="11">
        <f t="shared" si="73"/>
        <v>805.00000000000023</v>
      </c>
      <c r="M2366" s="12">
        <v>0.4</v>
      </c>
      <c r="O2366" s="17"/>
      <c r="P2366" s="15"/>
      <c r="Q2366" s="13"/>
      <c r="R2366" s="14"/>
    </row>
    <row r="2367" spans="1:18" ht="15.75" customHeight="1" x14ac:dyDescent="0.25">
      <c r="A2367" s="1"/>
      <c r="B2367" s="7" t="s">
        <v>14</v>
      </c>
      <c r="C2367" s="7">
        <v>1185732</v>
      </c>
      <c r="D2367" s="8">
        <v>44473</v>
      </c>
      <c r="E2367" s="7" t="s">
        <v>46</v>
      </c>
      <c r="F2367" s="7" t="s">
        <v>88</v>
      </c>
      <c r="G2367" s="7" t="s">
        <v>89</v>
      </c>
      <c r="H2367" s="7" t="s">
        <v>20</v>
      </c>
      <c r="I2367" s="9">
        <v>0.35000000000000009</v>
      </c>
      <c r="J2367" s="10">
        <v>5500</v>
      </c>
      <c r="K2367" s="11">
        <f t="shared" si="72"/>
        <v>1925.0000000000005</v>
      </c>
      <c r="L2367" s="11">
        <f t="shared" si="73"/>
        <v>770.00000000000023</v>
      </c>
      <c r="M2367" s="12">
        <v>0.4</v>
      </c>
      <c r="O2367" s="17"/>
      <c r="P2367" s="15"/>
      <c r="Q2367" s="13"/>
      <c r="R2367" s="14"/>
    </row>
    <row r="2368" spans="1:18" ht="15.75" customHeight="1" x14ac:dyDescent="0.25">
      <c r="A2368" s="1"/>
      <c r="B2368" s="7" t="s">
        <v>14</v>
      </c>
      <c r="C2368" s="7">
        <v>1185732</v>
      </c>
      <c r="D2368" s="8">
        <v>44473</v>
      </c>
      <c r="E2368" s="7" t="s">
        <v>46</v>
      </c>
      <c r="F2368" s="7" t="s">
        <v>88</v>
      </c>
      <c r="G2368" s="7" t="s">
        <v>89</v>
      </c>
      <c r="H2368" s="7" t="s">
        <v>21</v>
      </c>
      <c r="I2368" s="9">
        <v>0.45000000000000007</v>
      </c>
      <c r="J2368" s="10">
        <v>5500</v>
      </c>
      <c r="K2368" s="11">
        <f t="shared" si="72"/>
        <v>2475.0000000000005</v>
      </c>
      <c r="L2368" s="11">
        <f t="shared" si="73"/>
        <v>866.25000000000011</v>
      </c>
      <c r="M2368" s="12">
        <v>0.35</v>
      </c>
      <c r="O2368" s="17"/>
      <c r="P2368" s="15"/>
      <c r="Q2368" s="13"/>
      <c r="R2368" s="14"/>
    </row>
    <row r="2369" spans="1:18" ht="15.75" customHeight="1" x14ac:dyDescent="0.25">
      <c r="A2369" s="1"/>
      <c r="B2369" s="7" t="s">
        <v>14</v>
      </c>
      <c r="C2369" s="7">
        <v>1185732</v>
      </c>
      <c r="D2369" s="8">
        <v>44473</v>
      </c>
      <c r="E2369" s="7" t="s">
        <v>46</v>
      </c>
      <c r="F2369" s="7" t="s">
        <v>88</v>
      </c>
      <c r="G2369" s="7" t="s">
        <v>89</v>
      </c>
      <c r="H2369" s="7" t="s">
        <v>22</v>
      </c>
      <c r="I2369" s="9">
        <v>0.5</v>
      </c>
      <c r="J2369" s="10">
        <v>6750</v>
      </c>
      <c r="K2369" s="11">
        <f t="shared" si="72"/>
        <v>3375</v>
      </c>
      <c r="L2369" s="11">
        <f t="shared" si="73"/>
        <v>1687.5</v>
      </c>
      <c r="M2369" s="12">
        <v>0.5</v>
      </c>
      <c r="O2369" s="17"/>
      <c r="P2369" s="15"/>
      <c r="Q2369" s="13"/>
      <c r="R2369" s="14"/>
    </row>
    <row r="2370" spans="1:18" ht="15.75" customHeight="1" x14ac:dyDescent="0.25">
      <c r="A2370" s="1"/>
      <c r="B2370" s="7" t="s">
        <v>14</v>
      </c>
      <c r="C2370" s="7">
        <v>1185732</v>
      </c>
      <c r="D2370" s="8">
        <v>44503</v>
      </c>
      <c r="E2370" s="7" t="s">
        <v>46</v>
      </c>
      <c r="F2370" s="7" t="s">
        <v>88</v>
      </c>
      <c r="G2370" s="7" t="s">
        <v>89</v>
      </c>
      <c r="H2370" s="7" t="s">
        <v>17</v>
      </c>
      <c r="I2370" s="9">
        <v>0.45000000000000007</v>
      </c>
      <c r="J2370" s="10">
        <v>8250</v>
      </c>
      <c r="K2370" s="11">
        <f t="shared" si="72"/>
        <v>3712.5000000000005</v>
      </c>
      <c r="L2370" s="11">
        <f t="shared" si="73"/>
        <v>1485.0000000000002</v>
      </c>
      <c r="M2370" s="12">
        <v>0.4</v>
      </c>
      <c r="O2370" s="17"/>
      <c r="P2370" s="15"/>
      <c r="Q2370" s="13"/>
      <c r="R2370" s="14"/>
    </row>
    <row r="2371" spans="1:18" ht="15.75" customHeight="1" x14ac:dyDescent="0.25">
      <c r="A2371" s="1"/>
      <c r="B2371" s="7" t="s">
        <v>14</v>
      </c>
      <c r="C2371" s="7">
        <v>1185732</v>
      </c>
      <c r="D2371" s="8">
        <v>44503</v>
      </c>
      <c r="E2371" s="7" t="s">
        <v>46</v>
      </c>
      <c r="F2371" s="7" t="s">
        <v>88</v>
      </c>
      <c r="G2371" s="7" t="s">
        <v>89</v>
      </c>
      <c r="H2371" s="7" t="s">
        <v>18</v>
      </c>
      <c r="I2371" s="9">
        <v>0.35000000000000009</v>
      </c>
      <c r="J2371" s="10">
        <v>6500</v>
      </c>
      <c r="K2371" s="11">
        <f t="shared" si="72"/>
        <v>2275.0000000000005</v>
      </c>
      <c r="L2371" s="11">
        <f t="shared" si="73"/>
        <v>796.25000000000011</v>
      </c>
      <c r="M2371" s="12">
        <v>0.35</v>
      </c>
      <c r="O2371" s="17"/>
      <c r="P2371" s="15"/>
      <c r="Q2371" s="13"/>
      <c r="R2371" s="14"/>
    </row>
    <row r="2372" spans="1:18" ht="15.75" customHeight="1" x14ac:dyDescent="0.25">
      <c r="A2372" s="1"/>
      <c r="B2372" s="7" t="s">
        <v>14</v>
      </c>
      <c r="C2372" s="7">
        <v>1185732</v>
      </c>
      <c r="D2372" s="8">
        <v>44503</v>
      </c>
      <c r="E2372" s="7" t="s">
        <v>46</v>
      </c>
      <c r="F2372" s="7" t="s">
        <v>88</v>
      </c>
      <c r="G2372" s="7" t="s">
        <v>89</v>
      </c>
      <c r="H2372" s="7" t="s">
        <v>19</v>
      </c>
      <c r="I2372" s="9">
        <v>0.40000000000000013</v>
      </c>
      <c r="J2372" s="10">
        <v>5950</v>
      </c>
      <c r="K2372" s="11">
        <f t="shared" si="72"/>
        <v>2380.0000000000009</v>
      </c>
      <c r="L2372" s="11">
        <f t="shared" si="73"/>
        <v>952.00000000000045</v>
      </c>
      <c r="M2372" s="12">
        <v>0.4</v>
      </c>
      <c r="O2372" s="17"/>
      <c r="P2372" s="15"/>
      <c r="Q2372" s="13"/>
      <c r="R2372" s="14"/>
    </row>
    <row r="2373" spans="1:18" ht="15.75" customHeight="1" x14ac:dyDescent="0.25">
      <c r="A2373" s="1"/>
      <c r="B2373" s="7" t="s">
        <v>14</v>
      </c>
      <c r="C2373" s="7">
        <v>1185732</v>
      </c>
      <c r="D2373" s="8">
        <v>44503</v>
      </c>
      <c r="E2373" s="7" t="s">
        <v>46</v>
      </c>
      <c r="F2373" s="7" t="s">
        <v>88</v>
      </c>
      <c r="G2373" s="7" t="s">
        <v>89</v>
      </c>
      <c r="H2373" s="7" t="s">
        <v>20</v>
      </c>
      <c r="I2373" s="9">
        <v>0.6000000000000002</v>
      </c>
      <c r="J2373" s="10">
        <v>6500</v>
      </c>
      <c r="K2373" s="11">
        <f t="shared" si="72"/>
        <v>3900.0000000000014</v>
      </c>
      <c r="L2373" s="11">
        <f t="shared" si="73"/>
        <v>1560.0000000000007</v>
      </c>
      <c r="M2373" s="12">
        <v>0.4</v>
      </c>
      <c r="O2373" s="17"/>
      <c r="P2373" s="15"/>
      <c r="Q2373" s="13"/>
      <c r="R2373" s="14"/>
    </row>
    <row r="2374" spans="1:18" ht="15.75" customHeight="1" x14ac:dyDescent="0.25">
      <c r="A2374" s="1"/>
      <c r="B2374" s="7" t="s">
        <v>14</v>
      </c>
      <c r="C2374" s="7">
        <v>1185732</v>
      </c>
      <c r="D2374" s="8">
        <v>44503</v>
      </c>
      <c r="E2374" s="7" t="s">
        <v>46</v>
      </c>
      <c r="F2374" s="7" t="s">
        <v>88</v>
      </c>
      <c r="G2374" s="7" t="s">
        <v>89</v>
      </c>
      <c r="H2374" s="7" t="s">
        <v>21</v>
      </c>
      <c r="I2374" s="9">
        <v>0.75000000000000011</v>
      </c>
      <c r="J2374" s="10">
        <v>6250</v>
      </c>
      <c r="K2374" s="11">
        <f t="shared" ref="K2374:K2437" si="74">I2374*J2374</f>
        <v>4687.5000000000009</v>
      </c>
      <c r="L2374" s="11">
        <f t="shared" ref="L2374:L2437" si="75">K2374*M2374</f>
        <v>1640.6250000000002</v>
      </c>
      <c r="M2374" s="12">
        <v>0.35</v>
      </c>
      <c r="O2374" s="17"/>
      <c r="P2374" s="15"/>
      <c r="Q2374" s="13"/>
      <c r="R2374" s="14"/>
    </row>
    <row r="2375" spans="1:18" ht="15.75" customHeight="1" x14ac:dyDescent="0.25">
      <c r="A2375" s="1"/>
      <c r="B2375" s="7" t="s">
        <v>14</v>
      </c>
      <c r="C2375" s="7">
        <v>1185732</v>
      </c>
      <c r="D2375" s="8">
        <v>44503</v>
      </c>
      <c r="E2375" s="7" t="s">
        <v>46</v>
      </c>
      <c r="F2375" s="7" t="s">
        <v>88</v>
      </c>
      <c r="G2375" s="7" t="s">
        <v>89</v>
      </c>
      <c r="H2375" s="7" t="s">
        <v>22</v>
      </c>
      <c r="I2375" s="9">
        <v>0.75</v>
      </c>
      <c r="J2375" s="10">
        <v>7250</v>
      </c>
      <c r="K2375" s="11">
        <f t="shared" si="74"/>
        <v>5437.5</v>
      </c>
      <c r="L2375" s="11">
        <f t="shared" si="75"/>
        <v>2718.75</v>
      </c>
      <c r="M2375" s="12">
        <v>0.5</v>
      </c>
      <c r="O2375" s="17"/>
      <c r="P2375" s="15"/>
      <c r="Q2375" s="13"/>
      <c r="R2375" s="14"/>
    </row>
    <row r="2376" spans="1:18" ht="15.75" customHeight="1" x14ac:dyDescent="0.25">
      <c r="A2376" s="1"/>
      <c r="B2376" s="7" t="s">
        <v>14</v>
      </c>
      <c r="C2376" s="7">
        <v>1185732</v>
      </c>
      <c r="D2376" s="8">
        <v>44532</v>
      </c>
      <c r="E2376" s="7" t="s">
        <v>46</v>
      </c>
      <c r="F2376" s="7" t="s">
        <v>88</v>
      </c>
      <c r="G2376" s="7" t="s">
        <v>89</v>
      </c>
      <c r="H2376" s="7" t="s">
        <v>17</v>
      </c>
      <c r="I2376" s="9">
        <v>0.70000000000000007</v>
      </c>
      <c r="J2376" s="10">
        <v>9750</v>
      </c>
      <c r="K2376" s="11">
        <f t="shared" si="74"/>
        <v>6825.0000000000009</v>
      </c>
      <c r="L2376" s="11">
        <f t="shared" si="75"/>
        <v>2730.0000000000005</v>
      </c>
      <c r="M2376" s="12">
        <v>0.4</v>
      </c>
      <c r="O2376" s="17"/>
      <c r="P2376" s="15"/>
      <c r="Q2376" s="13"/>
      <c r="R2376" s="14"/>
    </row>
    <row r="2377" spans="1:18" ht="15.75" customHeight="1" x14ac:dyDescent="0.25">
      <c r="A2377" s="1"/>
      <c r="B2377" s="7" t="s">
        <v>14</v>
      </c>
      <c r="C2377" s="7">
        <v>1185732</v>
      </c>
      <c r="D2377" s="8">
        <v>44532</v>
      </c>
      <c r="E2377" s="7" t="s">
        <v>46</v>
      </c>
      <c r="F2377" s="7" t="s">
        <v>88</v>
      </c>
      <c r="G2377" s="7" t="s">
        <v>89</v>
      </c>
      <c r="H2377" s="7" t="s">
        <v>18</v>
      </c>
      <c r="I2377" s="9">
        <v>0.60000000000000009</v>
      </c>
      <c r="J2377" s="10">
        <v>7750</v>
      </c>
      <c r="K2377" s="11">
        <f t="shared" si="74"/>
        <v>4650.0000000000009</v>
      </c>
      <c r="L2377" s="11">
        <f t="shared" si="75"/>
        <v>1627.5000000000002</v>
      </c>
      <c r="M2377" s="12">
        <v>0.35</v>
      </c>
      <c r="O2377" s="17"/>
      <c r="P2377" s="15"/>
      <c r="Q2377" s="13"/>
      <c r="R2377" s="14"/>
    </row>
    <row r="2378" spans="1:18" ht="15.75" customHeight="1" x14ac:dyDescent="0.25">
      <c r="A2378" s="1"/>
      <c r="B2378" s="7" t="s">
        <v>14</v>
      </c>
      <c r="C2378" s="7">
        <v>1185732</v>
      </c>
      <c r="D2378" s="8">
        <v>44532</v>
      </c>
      <c r="E2378" s="7" t="s">
        <v>46</v>
      </c>
      <c r="F2378" s="7" t="s">
        <v>88</v>
      </c>
      <c r="G2378" s="7" t="s">
        <v>89</v>
      </c>
      <c r="H2378" s="7" t="s">
        <v>19</v>
      </c>
      <c r="I2378" s="9">
        <v>0.60000000000000009</v>
      </c>
      <c r="J2378" s="10">
        <v>7250</v>
      </c>
      <c r="K2378" s="11">
        <f t="shared" si="74"/>
        <v>4350.0000000000009</v>
      </c>
      <c r="L2378" s="11">
        <f t="shared" si="75"/>
        <v>1740.0000000000005</v>
      </c>
      <c r="M2378" s="12">
        <v>0.4</v>
      </c>
      <c r="O2378" s="17"/>
      <c r="P2378" s="15"/>
      <c r="Q2378" s="13"/>
      <c r="R2378" s="14"/>
    </row>
    <row r="2379" spans="1:18" ht="15.75" customHeight="1" x14ac:dyDescent="0.25">
      <c r="A2379" s="1"/>
      <c r="B2379" s="7" t="s">
        <v>14</v>
      </c>
      <c r="C2379" s="7">
        <v>1185732</v>
      </c>
      <c r="D2379" s="8">
        <v>44532</v>
      </c>
      <c r="E2379" s="7" t="s">
        <v>46</v>
      </c>
      <c r="F2379" s="7" t="s">
        <v>88</v>
      </c>
      <c r="G2379" s="7" t="s">
        <v>89</v>
      </c>
      <c r="H2379" s="7" t="s">
        <v>20</v>
      </c>
      <c r="I2379" s="9">
        <v>0.60000000000000009</v>
      </c>
      <c r="J2379" s="10">
        <v>6750</v>
      </c>
      <c r="K2379" s="11">
        <f t="shared" si="74"/>
        <v>4050.0000000000005</v>
      </c>
      <c r="L2379" s="11">
        <f t="shared" si="75"/>
        <v>1620.0000000000002</v>
      </c>
      <c r="M2379" s="12">
        <v>0.4</v>
      </c>
      <c r="O2379" s="17"/>
      <c r="P2379" s="15"/>
      <c r="Q2379" s="13"/>
      <c r="R2379" s="14"/>
    </row>
    <row r="2380" spans="1:18" ht="15.75" customHeight="1" x14ac:dyDescent="0.25">
      <c r="A2380" s="1"/>
      <c r="B2380" s="7" t="s">
        <v>14</v>
      </c>
      <c r="C2380" s="7">
        <v>1185732</v>
      </c>
      <c r="D2380" s="8">
        <v>44532</v>
      </c>
      <c r="E2380" s="7" t="s">
        <v>46</v>
      </c>
      <c r="F2380" s="7" t="s">
        <v>88</v>
      </c>
      <c r="G2380" s="7" t="s">
        <v>89</v>
      </c>
      <c r="H2380" s="7" t="s">
        <v>21</v>
      </c>
      <c r="I2380" s="9">
        <v>0.70000000000000007</v>
      </c>
      <c r="J2380" s="10">
        <v>6750</v>
      </c>
      <c r="K2380" s="11">
        <f t="shared" si="74"/>
        <v>4725</v>
      </c>
      <c r="L2380" s="11">
        <f t="shared" si="75"/>
        <v>1653.75</v>
      </c>
      <c r="M2380" s="12">
        <v>0.35</v>
      </c>
      <c r="O2380" s="17"/>
      <c r="P2380" s="15"/>
      <c r="Q2380" s="13"/>
      <c r="R2380" s="14"/>
    </row>
    <row r="2381" spans="1:18" ht="15.75" customHeight="1" x14ac:dyDescent="0.25">
      <c r="A2381" s="1"/>
      <c r="B2381" s="7" t="s">
        <v>14</v>
      </c>
      <c r="C2381" s="7">
        <v>1185732</v>
      </c>
      <c r="D2381" s="8">
        <v>44532</v>
      </c>
      <c r="E2381" s="7" t="s">
        <v>46</v>
      </c>
      <c r="F2381" s="7" t="s">
        <v>88</v>
      </c>
      <c r="G2381" s="7" t="s">
        <v>89</v>
      </c>
      <c r="H2381" s="7" t="s">
        <v>22</v>
      </c>
      <c r="I2381" s="9">
        <v>0.75</v>
      </c>
      <c r="J2381" s="10">
        <v>7750</v>
      </c>
      <c r="K2381" s="11">
        <f t="shared" si="74"/>
        <v>5812.5</v>
      </c>
      <c r="L2381" s="11">
        <f t="shared" si="75"/>
        <v>2906.25</v>
      </c>
      <c r="M2381" s="12">
        <v>0.5</v>
      </c>
      <c r="O2381" s="17"/>
      <c r="P2381" s="15"/>
      <c r="Q2381" s="13"/>
      <c r="R2381" s="14"/>
    </row>
    <row r="2382" spans="1:18" ht="15.75" customHeight="1" x14ac:dyDescent="0.25">
      <c r="A2382" s="1" t="s">
        <v>39</v>
      </c>
      <c r="B2382" s="7" t="s">
        <v>14</v>
      </c>
      <c r="C2382" s="7">
        <v>1185732</v>
      </c>
      <c r="D2382" s="8">
        <v>44209</v>
      </c>
      <c r="E2382" s="7" t="s">
        <v>46</v>
      </c>
      <c r="F2382" s="7" t="s">
        <v>90</v>
      </c>
      <c r="G2382" s="7" t="s">
        <v>91</v>
      </c>
      <c r="H2382" s="7" t="s">
        <v>17</v>
      </c>
      <c r="I2382" s="9">
        <v>0.35000000000000003</v>
      </c>
      <c r="J2382" s="10">
        <v>7750</v>
      </c>
      <c r="K2382" s="11">
        <f t="shared" si="74"/>
        <v>2712.5000000000005</v>
      </c>
      <c r="L2382" s="11">
        <f t="shared" si="75"/>
        <v>1085.0000000000002</v>
      </c>
      <c r="M2382" s="12">
        <v>0.4</v>
      </c>
      <c r="O2382" s="17"/>
      <c r="P2382" s="15"/>
      <c r="Q2382" s="13"/>
      <c r="R2382" s="14"/>
    </row>
    <row r="2383" spans="1:18" ht="15.75" customHeight="1" x14ac:dyDescent="0.25">
      <c r="A2383" s="1"/>
      <c r="B2383" s="7" t="s">
        <v>14</v>
      </c>
      <c r="C2383" s="7">
        <v>1185732</v>
      </c>
      <c r="D2383" s="8">
        <v>44209</v>
      </c>
      <c r="E2383" s="7" t="s">
        <v>46</v>
      </c>
      <c r="F2383" s="7" t="s">
        <v>90</v>
      </c>
      <c r="G2383" s="7" t="s">
        <v>91</v>
      </c>
      <c r="H2383" s="7" t="s">
        <v>18</v>
      </c>
      <c r="I2383" s="9">
        <v>0.35000000000000003</v>
      </c>
      <c r="J2383" s="10">
        <v>5750</v>
      </c>
      <c r="K2383" s="11">
        <f t="shared" si="74"/>
        <v>2012.5000000000002</v>
      </c>
      <c r="L2383" s="11">
        <f t="shared" si="75"/>
        <v>704.375</v>
      </c>
      <c r="M2383" s="12">
        <v>0.35</v>
      </c>
      <c r="O2383" s="17"/>
      <c r="P2383" s="15"/>
      <c r="Q2383" s="13"/>
      <c r="R2383" s="14"/>
    </row>
    <row r="2384" spans="1:18" ht="15.75" customHeight="1" x14ac:dyDescent="0.25">
      <c r="A2384" s="1"/>
      <c r="B2384" s="7" t="s">
        <v>14</v>
      </c>
      <c r="C2384" s="7">
        <v>1185732</v>
      </c>
      <c r="D2384" s="8">
        <v>44209</v>
      </c>
      <c r="E2384" s="7" t="s">
        <v>46</v>
      </c>
      <c r="F2384" s="7" t="s">
        <v>90</v>
      </c>
      <c r="G2384" s="7" t="s">
        <v>91</v>
      </c>
      <c r="H2384" s="7" t="s">
        <v>19</v>
      </c>
      <c r="I2384" s="9">
        <v>0.25000000000000006</v>
      </c>
      <c r="J2384" s="10">
        <v>5750</v>
      </c>
      <c r="K2384" s="11">
        <f t="shared" si="74"/>
        <v>1437.5000000000002</v>
      </c>
      <c r="L2384" s="11">
        <f t="shared" si="75"/>
        <v>575.00000000000011</v>
      </c>
      <c r="M2384" s="12">
        <v>0.4</v>
      </c>
      <c r="O2384" s="17"/>
      <c r="P2384" s="15"/>
      <c r="Q2384" s="13"/>
      <c r="R2384" s="14"/>
    </row>
    <row r="2385" spans="1:18" ht="15.75" customHeight="1" x14ac:dyDescent="0.25">
      <c r="A2385" s="1"/>
      <c r="B2385" s="7" t="s">
        <v>14</v>
      </c>
      <c r="C2385" s="7">
        <v>1185732</v>
      </c>
      <c r="D2385" s="8">
        <v>44209</v>
      </c>
      <c r="E2385" s="7" t="s">
        <v>46</v>
      </c>
      <c r="F2385" s="7" t="s">
        <v>90</v>
      </c>
      <c r="G2385" s="7" t="s">
        <v>91</v>
      </c>
      <c r="H2385" s="7" t="s">
        <v>20</v>
      </c>
      <c r="I2385" s="9">
        <v>0.3</v>
      </c>
      <c r="J2385" s="10">
        <v>4250</v>
      </c>
      <c r="K2385" s="11">
        <f t="shared" si="74"/>
        <v>1275</v>
      </c>
      <c r="L2385" s="11">
        <f t="shared" si="75"/>
        <v>510</v>
      </c>
      <c r="M2385" s="12">
        <v>0.4</v>
      </c>
      <c r="O2385" s="17"/>
      <c r="P2385" s="15"/>
      <c r="Q2385" s="13"/>
      <c r="R2385" s="14"/>
    </row>
    <row r="2386" spans="1:18" ht="15.75" customHeight="1" x14ac:dyDescent="0.25">
      <c r="A2386" s="1"/>
      <c r="B2386" s="7" t="s">
        <v>14</v>
      </c>
      <c r="C2386" s="7">
        <v>1185732</v>
      </c>
      <c r="D2386" s="8">
        <v>44209</v>
      </c>
      <c r="E2386" s="7" t="s">
        <v>46</v>
      </c>
      <c r="F2386" s="7" t="s">
        <v>90</v>
      </c>
      <c r="G2386" s="7" t="s">
        <v>91</v>
      </c>
      <c r="H2386" s="7" t="s">
        <v>21</v>
      </c>
      <c r="I2386" s="9">
        <v>0.45</v>
      </c>
      <c r="J2386" s="10">
        <v>4750</v>
      </c>
      <c r="K2386" s="11">
        <f t="shared" si="74"/>
        <v>2137.5</v>
      </c>
      <c r="L2386" s="11">
        <f t="shared" si="75"/>
        <v>748.125</v>
      </c>
      <c r="M2386" s="12">
        <v>0.35</v>
      </c>
      <c r="O2386" s="17"/>
      <c r="P2386" s="15"/>
      <c r="Q2386" s="13"/>
      <c r="R2386" s="14"/>
    </row>
    <row r="2387" spans="1:18" ht="15.75" customHeight="1" x14ac:dyDescent="0.25">
      <c r="A2387" s="1"/>
      <c r="B2387" s="7" t="s">
        <v>14</v>
      </c>
      <c r="C2387" s="7">
        <v>1185732</v>
      </c>
      <c r="D2387" s="8">
        <v>44209</v>
      </c>
      <c r="E2387" s="7" t="s">
        <v>46</v>
      </c>
      <c r="F2387" s="7" t="s">
        <v>90</v>
      </c>
      <c r="G2387" s="7" t="s">
        <v>91</v>
      </c>
      <c r="H2387" s="7" t="s">
        <v>22</v>
      </c>
      <c r="I2387" s="9">
        <v>0.35000000000000003</v>
      </c>
      <c r="J2387" s="10">
        <v>5750</v>
      </c>
      <c r="K2387" s="11">
        <f t="shared" si="74"/>
        <v>2012.5000000000002</v>
      </c>
      <c r="L2387" s="11">
        <f t="shared" si="75"/>
        <v>1006.2500000000001</v>
      </c>
      <c r="M2387" s="12">
        <v>0.5</v>
      </c>
      <c r="O2387" s="17"/>
      <c r="P2387" s="15"/>
      <c r="Q2387" s="13"/>
      <c r="R2387" s="14"/>
    </row>
    <row r="2388" spans="1:18" ht="15.75" customHeight="1" x14ac:dyDescent="0.25">
      <c r="A2388" s="1"/>
      <c r="B2388" s="7" t="s">
        <v>14</v>
      </c>
      <c r="C2388" s="7">
        <v>1185732</v>
      </c>
      <c r="D2388" s="8">
        <v>44238</v>
      </c>
      <c r="E2388" s="7" t="s">
        <v>46</v>
      </c>
      <c r="F2388" s="7" t="s">
        <v>90</v>
      </c>
      <c r="G2388" s="7" t="s">
        <v>91</v>
      </c>
      <c r="H2388" s="7" t="s">
        <v>17</v>
      </c>
      <c r="I2388" s="9">
        <v>0.35000000000000003</v>
      </c>
      <c r="J2388" s="10">
        <v>8250</v>
      </c>
      <c r="K2388" s="11">
        <f t="shared" si="74"/>
        <v>2887.5000000000005</v>
      </c>
      <c r="L2388" s="11">
        <f t="shared" si="75"/>
        <v>1155.0000000000002</v>
      </c>
      <c r="M2388" s="12">
        <v>0.4</v>
      </c>
      <c r="O2388" s="17"/>
      <c r="P2388" s="15"/>
      <c r="Q2388" s="13"/>
      <c r="R2388" s="14"/>
    </row>
    <row r="2389" spans="1:18" ht="15.75" customHeight="1" x14ac:dyDescent="0.25">
      <c r="A2389" s="1"/>
      <c r="B2389" s="7" t="s">
        <v>14</v>
      </c>
      <c r="C2389" s="7">
        <v>1185732</v>
      </c>
      <c r="D2389" s="8">
        <v>44238</v>
      </c>
      <c r="E2389" s="7" t="s">
        <v>46</v>
      </c>
      <c r="F2389" s="7" t="s">
        <v>90</v>
      </c>
      <c r="G2389" s="7" t="s">
        <v>91</v>
      </c>
      <c r="H2389" s="7" t="s">
        <v>18</v>
      </c>
      <c r="I2389" s="9">
        <v>0.35000000000000003</v>
      </c>
      <c r="J2389" s="10">
        <v>4750</v>
      </c>
      <c r="K2389" s="11">
        <f t="shared" si="74"/>
        <v>1662.5000000000002</v>
      </c>
      <c r="L2389" s="11">
        <f t="shared" si="75"/>
        <v>581.875</v>
      </c>
      <c r="M2389" s="12">
        <v>0.35</v>
      </c>
      <c r="O2389" s="17"/>
      <c r="P2389" s="15"/>
      <c r="Q2389" s="13"/>
      <c r="R2389" s="14"/>
    </row>
    <row r="2390" spans="1:18" ht="15.75" customHeight="1" x14ac:dyDescent="0.25">
      <c r="A2390" s="1"/>
      <c r="B2390" s="7" t="s">
        <v>14</v>
      </c>
      <c r="C2390" s="7">
        <v>1185732</v>
      </c>
      <c r="D2390" s="8">
        <v>44238</v>
      </c>
      <c r="E2390" s="7" t="s">
        <v>46</v>
      </c>
      <c r="F2390" s="7" t="s">
        <v>90</v>
      </c>
      <c r="G2390" s="7" t="s">
        <v>91</v>
      </c>
      <c r="H2390" s="7" t="s">
        <v>19</v>
      </c>
      <c r="I2390" s="9">
        <v>0.25000000000000006</v>
      </c>
      <c r="J2390" s="10">
        <v>5250</v>
      </c>
      <c r="K2390" s="11">
        <f t="shared" si="74"/>
        <v>1312.5000000000002</v>
      </c>
      <c r="L2390" s="11">
        <f t="shared" si="75"/>
        <v>525.00000000000011</v>
      </c>
      <c r="M2390" s="12">
        <v>0.4</v>
      </c>
      <c r="O2390" s="17"/>
      <c r="P2390" s="15"/>
      <c r="Q2390" s="13"/>
      <c r="R2390" s="14"/>
    </row>
    <row r="2391" spans="1:18" ht="15.75" customHeight="1" x14ac:dyDescent="0.25">
      <c r="A2391" s="1"/>
      <c r="B2391" s="7" t="s">
        <v>14</v>
      </c>
      <c r="C2391" s="7">
        <v>1185732</v>
      </c>
      <c r="D2391" s="8">
        <v>44238</v>
      </c>
      <c r="E2391" s="7" t="s">
        <v>46</v>
      </c>
      <c r="F2391" s="7" t="s">
        <v>90</v>
      </c>
      <c r="G2391" s="7" t="s">
        <v>91</v>
      </c>
      <c r="H2391" s="7" t="s">
        <v>20</v>
      </c>
      <c r="I2391" s="9">
        <v>0.3</v>
      </c>
      <c r="J2391" s="10">
        <v>3750</v>
      </c>
      <c r="K2391" s="11">
        <f t="shared" si="74"/>
        <v>1125</v>
      </c>
      <c r="L2391" s="11">
        <f t="shared" si="75"/>
        <v>450</v>
      </c>
      <c r="M2391" s="12">
        <v>0.4</v>
      </c>
      <c r="O2391" s="17"/>
      <c r="P2391" s="15"/>
      <c r="Q2391" s="13"/>
      <c r="R2391" s="14"/>
    </row>
    <row r="2392" spans="1:18" ht="15.75" customHeight="1" x14ac:dyDescent="0.25">
      <c r="A2392" s="1"/>
      <c r="B2392" s="7" t="s">
        <v>14</v>
      </c>
      <c r="C2392" s="7">
        <v>1185732</v>
      </c>
      <c r="D2392" s="8">
        <v>44238</v>
      </c>
      <c r="E2392" s="7" t="s">
        <v>46</v>
      </c>
      <c r="F2392" s="7" t="s">
        <v>90</v>
      </c>
      <c r="G2392" s="7" t="s">
        <v>91</v>
      </c>
      <c r="H2392" s="7" t="s">
        <v>21</v>
      </c>
      <c r="I2392" s="9">
        <v>0.45</v>
      </c>
      <c r="J2392" s="10">
        <v>4500</v>
      </c>
      <c r="K2392" s="11">
        <f t="shared" si="74"/>
        <v>2025</v>
      </c>
      <c r="L2392" s="11">
        <f t="shared" si="75"/>
        <v>708.75</v>
      </c>
      <c r="M2392" s="12">
        <v>0.35</v>
      </c>
      <c r="O2392" s="17"/>
      <c r="P2392" s="15"/>
      <c r="Q2392" s="13"/>
      <c r="R2392" s="14"/>
    </row>
    <row r="2393" spans="1:18" ht="15.75" customHeight="1" x14ac:dyDescent="0.25">
      <c r="A2393" s="1"/>
      <c r="B2393" s="7" t="s">
        <v>14</v>
      </c>
      <c r="C2393" s="7">
        <v>1185732</v>
      </c>
      <c r="D2393" s="8">
        <v>44238</v>
      </c>
      <c r="E2393" s="7" t="s">
        <v>46</v>
      </c>
      <c r="F2393" s="7" t="s">
        <v>90</v>
      </c>
      <c r="G2393" s="7" t="s">
        <v>91</v>
      </c>
      <c r="H2393" s="7" t="s">
        <v>22</v>
      </c>
      <c r="I2393" s="9">
        <v>0.3</v>
      </c>
      <c r="J2393" s="10">
        <v>5500</v>
      </c>
      <c r="K2393" s="11">
        <f t="shared" si="74"/>
        <v>1650</v>
      </c>
      <c r="L2393" s="11">
        <f t="shared" si="75"/>
        <v>825</v>
      </c>
      <c r="M2393" s="12">
        <v>0.5</v>
      </c>
      <c r="O2393" s="17"/>
      <c r="P2393" s="15"/>
      <c r="Q2393" s="13"/>
      <c r="R2393" s="14"/>
    </row>
    <row r="2394" spans="1:18" ht="15.75" customHeight="1" x14ac:dyDescent="0.25">
      <c r="A2394" s="1"/>
      <c r="B2394" s="7" t="s">
        <v>14</v>
      </c>
      <c r="C2394" s="7">
        <v>1185732</v>
      </c>
      <c r="D2394" s="8">
        <v>44264</v>
      </c>
      <c r="E2394" s="7" t="s">
        <v>46</v>
      </c>
      <c r="F2394" s="7" t="s">
        <v>90</v>
      </c>
      <c r="G2394" s="7" t="s">
        <v>91</v>
      </c>
      <c r="H2394" s="7" t="s">
        <v>17</v>
      </c>
      <c r="I2394" s="9">
        <v>0.3</v>
      </c>
      <c r="J2394" s="10">
        <v>7700</v>
      </c>
      <c r="K2394" s="11">
        <f t="shared" si="74"/>
        <v>2310</v>
      </c>
      <c r="L2394" s="11">
        <f t="shared" si="75"/>
        <v>924</v>
      </c>
      <c r="M2394" s="12">
        <v>0.4</v>
      </c>
      <c r="O2394" s="17"/>
      <c r="P2394" s="15"/>
      <c r="Q2394" s="13"/>
      <c r="R2394" s="14"/>
    </row>
    <row r="2395" spans="1:18" ht="15.75" customHeight="1" x14ac:dyDescent="0.25">
      <c r="A2395" s="1"/>
      <c r="B2395" s="7" t="s">
        <v>14</v>
      </c>
      <c r="C2395" s="7">
        <v>1185732</v>
      </c>
      <c r="D2395" s="8">
        <v>44264</v>
      </c>
      <c r="E2395" s="7" t="s">
        <v>46</v>
      </c>
      <c r="F2395" s="7" t="s">
        <v>90</v>
      </c>
      <c r="G2395" s="7" t="s">
        <v>91</v>
      </c>
      <c r="H2395" s="7" t="s">
        <v>18</v>
      </c>
      <c r="I2395" s="9">
        <v>0.3</v>
      </c>
      <c r="J2395" s="10">
        <v>4500</v>
      </c>
      <c r="K2395" s="11">
        <f t="shared" si="74"/>
        <v>1350</v>
      </c>
      <c r="L2395" s="11">
        <f t="shared" si="75"/>
        <v>472.49999999999994</v>
      </c>
      <c r="M2395" s="12">
        <v>0.35</v>
      </c>
      <c r="O2395" s="17"/>
      <c r="P2395" s="15"/>
      <c r="Q2395" s="13"/>
      <c r="R2395" s="14"/>
    </row>
    <row r="2396" spans="1:18" ht="15.75" customHeight="1" x14ac:dyDescent="0.25">
      <c r="A2396" s="1"/>
      <c r="B2396" s="7" t="s">
        <v>14</v>
      </c>
      <c r="C2396" s="7">
        <v>1185732</v>
      </c>
      <c r="D2396" s="8">
        <v>44264</v>
      </c>
      <c r="E2396" s="7" t="s">
        <v>46</v>
      </c>
      <c r="F2396" s="7" t="s">
        <v>90</v>
      </c>
      <c r="G2396" s="7" t="s">
        <v>91</v>
      </c>
      <c r="H2396" s="7" t="s">
        <v>19</v>
      </c>
      <c r="I2396" s="9">
        <v>0.2</v>
      </c>
      <c r="J2396" s="10">
        <v>4750</v>
      </c>
      <c r="K2396" s="11">
        <f t="shared" si="74"/>
        <v>950</v>
      </c>
      <c r="L2396" s="11">
        <f t="shared" si="75"/>
        <v>380</v>
      </c>
      <c r="M2396" s="12">
        <v>0.4</v>
      </c>
      <c r="O2396" s="17"/>
      <c r="P2396" s="15"/>
      <c r="Q2396" s="13"/>
      <c r="R2396" s="14"/>
    </row>
    <row r="2397" spans="1:18" ht="15.75" customHeight="1" x14ac:dyDescent="0.25">
      <c r="A2397" s="1"/>
      <c r="B2397" s="7" t="s">
        <v>14</v>
      </c>
      <c r="C2397" s="7">
        <v>1185732</v>
      </c>
      <c r="D2397" s="8">
        <v>44264</v>
      </c>
      <c r="E2397" s="7" t="s">
        <v>46</v>
      </c>
      <c r="F2397" s="7" t="s">
        <v>90</v>
      </c>
      <c r="G2397" s="7" t="s">
        <v>91</v>
      </c>
      <c r="H2397" s="7" t="s">
        <v>20</v>
      </c>
      <c r="I2397" s="9">
        <v>0.24999999999999994</v>
      </c>
      <c r="J2397" s="10">
        <v>3250</v>
      </c>
      <c r="K2397" s="11">
        <f t="shared" si="74"/>
        <v>812.49999999999977</v>
      </c>
      <c r="L2397" s="11">
        <f t="shared" si="75"/>
        <v>324.99999999999994</v>
      </c>
      <c r="M2397" s="12">
        <v>0.4</v>
      </c>
      <c r="O2397" s="17"/>
      <c r="P2397" s="15"/>
      <c r="Q2397" s="13"/>
      <c r="R2397" s="14"/>
    </row>
    <row r="2398" spans="1:18" ht="15.75" customHeight="1" x14ac:dyDescent="0.25">
      <c r="A2398" s="1"/>
      <c r="B2398" s="7" t="s">
        <v>14</v>
      </c>
      <c r="C2398" s="7">
        <v>1185732</v>
      </c>
      <c r="D2398" s="8">
        <v>44264</v>
      </c>
      <c r="E2398" s="7" t="s">
        <v>46</v>
      </c>
      <c r="F2398" s="7" t="s">
        <v>90</v>
      </c>
      <c r="G2398" s="7" t="s">
        <v>91</v>
      </c>
      <c r="H2398" s="7" t="s">
        <v>21</v>
      </c>
      <c r="I2398" s="9">
        <v>0.40000000000000008</v>
      </c>
      <c r="J2398" s="10">
        <v>3750</v>
      </c>
      <c r="K2398" s="11">
        <f t="shared" si="74"/>
        <v>1500.0000000000002</v>
      </c>
      <c r="L2398" s="11">
        <f t="shared" si="75"/>
        <v>525</v>
      </c>
      <c r="M2398" s="12">
        <v>0.35</v>
      </c>
      <c r="O2398" s="17"/>
      <c r="P2398" s="15"/>
      <c r="Q2398" s="13"/>
      <c r="R2398" s="14"/>
    </row>
    <row r="2399" spans="1:18" ht="15.75" customHeight="1" x14ac:dyDescent="0.25">
      <c r="A2399" s="1"/>
      <c r="B2399" s="7" t="s">
        <v>14</v>
      </c>
      <c r="C2399" s="7">
        <v>1185732</v>
      </c>
      <c r="D2399" s="8">
        <v>44264</v>
      </c>
      <c r="E2399" s="7" t="s">
        <v>46</v>
      </c>
      <c r="F2399" s="7" t="s">
        <v>90</v>
      </c>
      <c r="G2399" s="7" t="s">
        <v>91</v>
      </c>
      <c r="H2399" s="7" t="s">
        <v>22</v>
      </c>
      <c r="I2399" s="9">
        <v>0.3</v>
      </c>
      <c r="J2399" s="10">
        <v>4750</v>
      </c>
      <c r="K2399" s="11">
        <f t="shared" si="74"/>
        <v>1425</v>
      </c>
      <c r="L2399" s="11">
        <f t="shared" si="75"/>
        <v>712.5</v>
      </c>
      <c r="M2399" s="12">
        <v>0.5</v>
      </c>
      <c r="O2399" s="17"/>
      <c r="P2399" s="15"/>
      <c r="Q2399" s="13"/>
      <c r="R2399" s="14"/>
    </row>
    <row r="2400" spans="1:18" ht="15.75" customHeight="1" x14ac:dyDescent="0.25">
      <c r="A2400" s="1"/>
      <c r="B2400" s="7" t="s">
        <v>14</v>
      </c>
      <c r="C2400" s="7">
        <v>1185732</v>
      </c>
      <c r="D2400" s="8">
        <v>44296</v>
      </c>
      <c r="E2400" s="7" t="s">
        <v>46</v>
      </c>
      <c r="F2400" s="7" t="s">
        <v>90</v>
      </c>
      <c r="G2400" s="7" t="s">
        <v>91</v>
      </c>
      <c r="H2400" s="7" t="s">
        <v>17</v>
      </c>
      <c r="I2400" s="9">
        <v>0.3</v>
      </c>
      <c r="J2400" s="10">
        <v>7250</v>
      </c>
      <c r="K2400" s="11">
        <f t="shared" si="74"/>
        <v>2175</v>
      </c>
      <c r="L2400" s="11">
        <f t="shared" si="75"/>
        <v>870</v>
      </c>
      <c r="M2400" s="12">
        <v>0.4</v>
      </c>
      <c r="O2400" s="17"/>
      <c r="P2400" s="15"/>
      <c r="Q2400" s="13"/>
      <c r="R2400" s="14"/>
    </row>
    <row r="2401" spans="1:18" ht="15.75" customHeight="1" x14ac:dyDescent="0.25">
      <c r="A2401" s="1"/>
      <c r="B2401" s="7" t="s">
        <v>14</v>
      </c>
      <c r="C2401" s="7">
        <v>1185732</v>
      </c>
      <c r="D2401" s="8">
        <v>44296</v>
      </c>
      <c r="E2401" s="7" t="s">
        <v>46</v>
      </c>
      <c r="F2401" s="7" t="s">
        <v>90</v>
      </c>
      <c r="G2401" s="7" t="s">
        <v>91</v>
      </c>
      <c r="H2401" s="7" t="s">
        <v>18</v>
      </c>
      <c r="I2401" s="9">
        <v>0.3</v>
      </c>
      <c r="J2401" s="10">
        <v>4250</v>
      </c>
      <c r="K2401" s="11">
        <f t="shared" si="74"/>
        <v>1275</v>
      </c>
      <c r="L2401" s="11">
        <f t="shared" si="75"/>
        <v>446.25</v>
      </c>
      <c r="M2401" s="12">
        <v>0.35</v>
      </c>
      <c r="O2401" s="17"/>
      <c r="P2401" s="15"/>
      <c r="Q2401" s="13"/>
      <c r="R2401" s="14"/>
    </row>
    <row r="2402" spans="1:18" ht="15.75" customHeight="1" x14ac:dyDescent="0.25">
      <c r="A2402" s="1"/>
      <c r="B2402" s="7" t="s">
        <v>14</v>
      </c>
      <c r="C2402" s="7">
        <v>1185732</v>
      </c>
      <c r="D2402" s="8">
        <v>44296</v>
      </c>
      <c r="E2402" s="7" t="s">
        <v>46</v>
      </c>
      <c r="F2402" s="7" t="s">
        <v>90</v>
      </c>
      <c r="G2402" s="7" t="s">
        <v>91</v>
      </c>
      <c r="H2402" s="7" t="s">
        <v>19</v>
      </c>
      <c r="I2402" s="9">
        <v>0.2</v>
      </c>
      <c r="J2402" s="10">
        <v>4250</v>
      </c>
      <c r="K2402" s="11">
        <f t="shared" si="74"/>
        <v>850</v>
      </c>
      <c r="L2402" s="11">
        <f t="shared" si="75"/>
        <v>340</v>
      </c>
      <c r="M2402" s="12">
        <v>0.4</v>
      </c>
      <c r="O2402" s="17"/>
      <c r="P2402" s="15"/>
      <c r="Q2402" s="13"/>
      <c r="R2402" s="14"/>
    </row>
    <row r="2403" spans="1:18" ht="15.75" customHeight="1" x14ac:dyDescent="0.25">
      <c r="A2403" s="1"/>
      <c r="B2403" s="7" t="s">
        <v>14</v>
      </c>
      <c r="C2403" s="7">
        <v>1185732</v>
      </c>
      <c r="D2403" s="8">
        <v>44296</v>
      </c>
      <c r="E2403" s="7" t="s">
        <v>46</v>
      </c>
      <c r="F2403" s="7" t="s">
        <v>90</v>
      </c>
      <c r="G2403" s="7" t="s">
        <v>91</v>
      </c>
      <c r="H2403" s="7" t="s">
        <v>20</v>
      </c>
      <c r="I2403" s="9">
        <v>0.24999999999999994</v>
      </c>
      <c r="J2403" s="10">
        <v>3500</v>
      </c>
      <c r="K2403" s="11">
        <f t="shared" si="74"/>
        <v>874.99999999999977</v>
      </c>
      <c r="L2403" s="11">
        <f t="shared" si="75"/>
        <v>349.99999999999994</v>
      </c>
      <c r="M2403" s="12">
        <v>0.4</v>
      </c>
      <c r="O2403" s="17"/>
      <c r="P2403" s="15"/>
      <c r="Q2403" s="13"/>
      <c r="R2403" s="14"/>
    </row>
    <row r="2404" spans="1:18" ht="15.75" customHeight="1" x14ac:dyDescent="0.25">
      <c r="A2404" s="1"/>
      <c r="B2404" s="7" t="s">
        <v>14</v>
      </c>
      <c r="C2404" s="7">
        <v>1185732</v>
      </c>
      <c r="D2404" s="8">
        <v>44296</v>
      </c>
      <c r="E2404" s="7" t="s">
        <v>46</v>
      </c>
      <c r="F2404" s="7" t="s">
        <v>90</v>
      </c>
      <c r="G2404" s="7" t="s">
        <v>91</v>
      </c>
      <c r="H2404" s="7" t="s">
        <v>21</v>
      </c>
      <c r="I2404" s="9">
        <v>0.45</v>
      </c>
      <c r="J2404" s="10">
        <v>3750</v>
      </c>
      <c r="K2404" s="11">
        <f t="shared" si="74"/>
        <v>1687.5</v>
      </c>
      <c r="L2404" s="11">
        <f t="shared" si="75"/>
        <v>590.625</v>
      </c>
      <c r="M2404" s="12">
        <v>0.35</v>
      </c>
      <c r="O2404" s="17"/>
      <c r="P2404" s="15"/>
      <c r="Q2404" s="13"/>
      <c r="R2404" s="14"/>
    </row>
    <row r="2405" spans="1:18" ht="15.75" customHeight="1" x14ac:dyDescent="0.25">
      <c r="A2405" s="1"/>
      <c r="B2405" s="7" t="s">
        <v>14</v>
      </c>
      <c r="C2405" s="7">
        <v>1185732</v>
      </c>
      <c r="D2405" s="8">
        <v>44296</v>
      </c>
      <c r="E2405" s="7" t="s">
        <v>46</v>
      </c>
      <c r="F2405" s="7" t="s">
        <v>90</v>
      </c>
      <c r="G2405" s="7" t="s">
        <v>91</v>
      </c>
      <c r="H2405" s="7" t="s">
        <v>22</v>
      </c>
      <c r="I2405" s="9">
        <v>0.35000000000000003</v>
      </c>
      <c r="J2405" s="10">
        <v>5250</v>
      </c>
      <c r="K2405" s="11">
        <f t="shared" si="74"/>
        <v>1837.5000000000002</v>
      </c>
      <c r="L2405" s="11">
        <f t="shared" si="75"/>
        <v>918.75000000000011</v>
      </c>
      <c r="M2405" s="12">
        <v>0.5</v>
      </c>
      <c r="O2405" s="17"/>
      <c r="P2405" s="15"/>
      <c r="Q2405" s="13"/>
      <c r="R2405" s="14"/>
    </row>
    <row r="2406" spans="1:18" ht="15.75" customHeight="1" x14ac:dyDescent="0.25">
      <c r="A2406" s="1"/>
      <c r="B2406" s="7" t="s">
        <v>14</v>
      </c>
      <c r="C2406" s="7">
        <v>1185732</v>
      </c>
      <c r="D2406" s="8">
        <v>44325</v>
      </c>
      <c r="E2406" s="7" t="s">
        <v>46</v>
      </c>
      <c r="F2406" s="7" t="s">
        <v>90</v>
      </c>
      <c r="G2406" s="7" t="s">
        <v>91</v>
      </c>
      <c r="H2406" s="7" t="s">
        <v>17</v>
      </c>
      <c r="I2406" s="9">
        <v>0.45</v>
      </c>
      <c r="J2406" s="10">
        <v>7950</v>
      </c>
      <c r="K2406" s="11">
        <f t="shared" si="74"/>
        <v>3577.5</v>
      </c>
      <c r="L2406" s="11">
        <f t="shared" si="75"/>
        <v>1431</v>
      </c>
      <c r="M2406" s="12">
        <v>0.4</v>
      </c>
      <c r="O2406" s="17"/>
      <c r="P2406" s="15"/>
      <c r="Q2406" s="13"/>
      <c r="R2406" s="14"/>
    </row>
    <row r="2407" spans="1:18" ht="15.75" customHeight="1" x14ac:dyDescent="0.25">
      <c r="A2407" s="1"/>
      <c r="B2407" s="7" t="s">
        <v>14</v>
      </c>
      <c r="C2407" s="7">
        <v>1185732</v>
      </c>
      <c r="D2407" s="8">
        <v>44325</v>
      </c>
      <c r="E2407" s="7" t="s">
        <v>46</v>
      </c>
      <c r="F2407" s="7" t="s">
        <v>90</v>
      </c>
      <c r="G2407" s="7" t="s">
        <v>91</v>
      </c>
      <c r="H2407" s="7" t="s">
        <v>18</v>
      </c>
      <c r="I2407" s="9">
        <v>0.45</v>
      </c>
      <c r="J2407" s="10">
        <v>5000</v>
      </c>
      <c r="K2407" s="11">
        <f t="shared" si="74"/>
        <v>2250</v>
      </c>
      <c r="L2407" s="11">
        <f t="shared" si="75"/>
        <v>787.5</v>
      </c>
      <c r="M2407" s="12">
        <v>0.35</v>
      </c>
      <c r="O2407" s="17"/>
      <c r="P2407" s="15"/>
      <c r="Q2407" s="13"/>
      <c r="R2407" s="14"/>
    </row>
    <row r="2408" spans="1:18" ht="15.75" customHeight="1" x14ac:dyDescent="0.25">
      <c r="A2408" s="1"/>
      <c r="B2408" s="7" t="s">
        <v>14</v>
      </c>
      <c r="C2408" s="7">
        <v>1185732</v>
      </c>
      <c r="D2408" s="8">
        <v>44325</v>
      </c>
      <c r="E2408" s="7" t="s">
        <v>46</v>
      </c>
      <c r="F2408" s="7" t="s">
        <v>90</v>
      </c>
      <c r="G2408" s="7" t="s">
        <v>91</v>
      </c>
      <c r="H2408" s="7" t="s">
        <v>19</v>
      </c>
      <c r="I2408" s="9">
        <v>0.4</v>
      </c>
      <c r="J2408" s="10">
        <v>4750</v>
      </c>
      <c r="K2408" s="11">
        <f t="shared" si="74"/>
        <v>1900</v>
      </c>
      <c r="L2408" s="11">
        <f t="shared" si="75"/>
        <v>760</v>
      </c>
      <c r="M2408" s="12">
        <v>0.4</v>
      </c>
      <c r="O2408" s="17"/>
      <c r="P2408" s="15"/>
      <c r="Q2408" s="13"/>
      <c r="R2408" s="14"/>
    </row>
    <row r="2409" spans="1:18" ht="15.75" customHeight="1" x14ac:dyDescent="0.25">
      <c r="A2409" s="1"/>
      <c r="B2409" s="7" t="s">
        <v>14</v>
      </c>
      <c r="C2409" s="7">
        <v>1185732</v>
      </c>
      <c r="D2409" s="8">
        <v>44325</v>
      </c>
      <c r="E2409" s="7" t="s">
        <v>46</v>
      </c>
      <c r="F2409" s="7" t="s">
        <v>90</v>
      </c>
      <c r="G2409" s="7" t="s">
        <v>91</v>
      </c>
      <c r="H2409" s="7" t="s">
        <v>20</v>
      </c>
      <c r="I2409" s="9">
        <v>0.4</v>
      </c>
      <c r="J2409" s="10">
        <v>4250</v>
      </c>
      <c r="K2409" s="11">
        <f t="shared" si="74"/>
        <v>1700</v>
      </c>
      <c r="L2409" s="11">
        <f t="shared" si="75"/>
        <v>680</v>
      </c>
      <c r="M2409" s="12">
        <v>0.4</v>
      </c>
      <c r="O2409" s="17"/>
      <c r="P2409" s="15"/>
      <c r="Q2409" s="13"/>
      <c r="R2409" s="14"/>
    </row>
    <row r="2410" spans="1:18" ht="15.75" customHeight="1" x14ac:dyDescent="0.25">
      <c r="A2410" s="1"/>
      <c r="B2410" s="7" t="s">
        <v>14</v>
      </c>
      <c r="C2410" s="7">
        <v>1185732</v>
      </c>
      <c r="D2410" s="8">
        <v>44325</v>
      </c>
      <c r="E2410" s="7" t="s">
        <v>46</v>
      </c>
      <c r="F2410" s="7" t="s">
        <v>90</v>
      </c>
      <c r="G2410" s="7" t="s">
        <v>91</v>
      </c>
      <c r="H2410" s="7" t="s">
        <v>21</v>
      </c>
      <c r="I2410" s="9">
        <v>0.49999999999999994</v>
      </c>
      <c r="J2410" s="10">
        <v>4500</v>
      </c>
      <c r="K2410" s="11">
        <f t="shared" si="74"/>
        <v>2249.9999999999995</v>
      </c>
      <c r="L2410" s="11">
        <f t="shared" si="75"/>
        <v>787.49999999999977</v>
      </c>
      <c r="M2410" s="12">
        <v>0.35</v>
      </c>
      <c r="O2410" s="17"/>
      <c r="P2410" s="15"/>
      <c r="Q2410" s="13"/>
      <c r="R2410" s="14"/>
    </row>
    <row r="2411" spans="1:18" ht="15.75" customHeight="1" x14ac:dyDescent="0.25">
      <c r="A2411" s="1"/>
      <c r="B2411" s="7" t="s">
        <v>14</v>
      </c>
      <c r="C2411" s="7">
        <v>1185732</v>
      </c>
      <c r="D2411" s="8">
        <v>44325</v>
      </c>
      <c r="E2411" s="7" t="s">
        <v>46</v>
      </c>
      <c r="F2411" s="7" t="s">
        <v>90</v>
      </c>
      <c r="G2411" s="7" t="s">
        <v>91</v>
      </c>
      <c r="H2411" s="7" t="s">
        <v>22</v>
      </c>
      <c r="I2411" s="9">
        <v>0.54999999999999993</v>
      </c>
      <c r="J2411" s="10">
        <v>5500</v>
      </c>
      <c r="K2411" s="11">
        <f t="shared" si="74"/>
        <v>3024.9999999999995</v>
      </c>
      <c r="L2411" s="11">
        <f t="shared" si="75"/>
        <v>1512.4999999999998</v>
      </c>
      <c r="M2411" s="12">
        <v>0.5</v>
      </c>
      <c r="O2411" s="17"/>
      <c r="P2411" s="15"/>
      <c r="Q2411" s="13"/>
      <c r="R2411" s="14"/>
    </row>
    <row r="2412" spans="1:18" ht="15.75" customHeight="1" x14ac:dyDescent="0.25">
      <c r="A2412" s="1"/>
      <c r="B2412" s="7" t="s">
        <v>14</v>
      </c>
      <c r="C2412" s="7">
        <v>1185732</v>
      </c>
      <c r="D2412" s="8">
        <v>44358</v>
      </c>
      <c r="E2412" s="7" t="s">
        <v>46</v>
      </c>
      <c r="F2412" s="7" t="s">
        <v>90</v>
      </c>
      <c r="G2412" s="7" t="s">
        <v>91</v>
      </c>
      <c r="H2412" s="7" t="s">
        <v>17</v>
      </c>
      <c r="I2412" s="9">
        <v>0.49999999999999994</v>
      </c>
      <c r="J2412" s="10">
        <v>8000</v>
      </c>
      <c r="K2412" s="11">
        <f t="shared" si="74"/>
        <v>3999.9999999999995</v>
      </c>
      <c r="L2412" s="11">
        <f t="shared" si="75"/>
        <v>1600</v>
      </c>
      <c r="M2412" s="12">
        <v>0.4</v>
      </c>
      <c r="O2412" s="17"/>
      <c r="P2412" s="15"/>
      <c r="Q2412" s="13"/>
      <c r="R2412" s="14"/>
    </row>
    <row r="2413" spans="1:18" ht="15.75" customHeight="1" x14ac:dyDescent="0.25">
      <c r="A2413" s="1"/>
      <c r="B2413" s="7" t="s">
        <v>14</v>
      </c>
      <c r="C2413" s="7">
        <v>1185732</v>
      </c>
      <c r="D2413" s="8">
        <v>44358</v>
      </c>
      <c r="E2413" s="7" t="s">
        <v>46</v>
      </c>
      <c r="F2413" s="7" t="s">
        <v>90</v>
      </c>
      <c r="G2413" s="7" t="s">
        <v>91</v>
      </c>
      <c r="H2413" s="7" t="s">
        <v>18</v>
      </c>
      <c r="I2413" s="9">
        <v>0.45</v>
      </c>
      <c r="J2413" s="10">
        <v>5500</v>
      </c>
      <c r="K2413" s="11">
        <f t="shared" si="74"/>
        <v>2475</v>
      </c>
      <c r="L2413" s="11">
        <f t="shared" si="75"/>
        <v>866.25</v>
      </c>
      <c r="M2413" s="12">
        <v>0.35</v>
      </c>
      <c r="O2413" s="17"/>
      <c r="P2413" s="15"/>
      <c r="Q2413" s="13"/>
      <c r="R2413" s="14"/>
    </row>
    <row r="2414" spans="1:18" ht="15.75" customHeight="1" x14ac:dyDescent="0.25">
      <c r="A2414" s="1"/>
      <c r="B2414" s="7" t="s">
        <v>14</v>
      </c>
      <c r="C2414" s="7">
        <v>1185732</v>
      </c>
      <c r="D2414" s="8">
        <v>44358</v>
      </c>
      <c r="E2414" s="7" t="s">
        <v>46</v>
      </c>
      <c r="F2414" s="7" t="s">
        <v>90</v>
      </c>
      <c r="G2414" s="7" t="s">
        <v>91</v>
      </c>
      <c r="H2414" s="7" t="s">
        <v>19</v>
      </c>
      <c r="I2414" s="9">
        <v>0.5</v>
      </c>
      <c r="J2414" s="10">
        <v>5250</v>
      </c>
      <c r="K2414" s="11">
        <f t="shared" si="74"/>
        <v>2625</v>
      </c>
      <c r="L2414" s="11">
        <f t="shared" si="75"/>
        <v>1050</v>
      </c>
      <c r="M2414" s="12">
        <v>0.4</v>
      </c>
      <c r="O2414" s="17"/>
      <c r="P2414" s="15"/>
      <c r="Q2414" s="13"/>
      <c r="R2414" s="14"/>
    </row>
    <row r="2415" spans="1:18" ht="15.75" customHeight="1" x14ac:dyDescent="0.25">
      <c r="A2415" s="1"/>
      <c r="B2415" s="7" t="s">
        <v>14</v>
      </c>
      <c r="C2415" s="7">
        <v>1185732</v>
      </c>
      <c r="D2415" s="8">
        <v>44358</v>
      </c>
      <c r="E2415" s="7" t="s">
        <v>46</v>
      </c>
      <c r="F2415" s="7" t="s">
        <v>90</v>
      </c>
      <c r="G2415" s="7" t="s">
        <v>91</v>
      </c>
      <c r="H2415" s="7" t="s">
        <v>20</v>
      </c>
      <c r="I2415" s="9">
        <v>0.5</v>
      </c>
      <c r="J2415" s="10">
        <v>5000</v>
      </c>
      <c r="K2415" s="11">
        <f t="shared" si="74"/>
        <v>2500</v>
      </c>
      <c r="L2415" s="11">
        <f t="shared" si="75"/>
        <v>1000</v>
      </c>
      <c r="M2415" s="12">
        <v>0.4</v>
      </c>
      <c r="O2415" s="17"/>
      <c r="P2415" s="15"/>
      <c r="Q2415" s="13"/>
      <c r="R2415" s="14"/>
    </row>
    <row r="2416" spans="1:18" ht="15.75" customHeight="1" x14ac:dyDescent="0.25">
      <c r="A2416" s="1"/>
      <c r="B2416" s="7" t="s">
        <v>14</v>
      </c>
      <c r="C2416" s="7">
        <v>1185732</v>
      </c>
      <c r="D2416" s="8">
        <v>44358</v>
      </c>
      <c r="E2416" s="7" t="s">
        <v>46</v>
      </c>
      <c r="F2416" s="7" t="s">
        <v>90</v>
      </c>
      <c r="G2416" s="7" t="s">
        <v>91</v>
      </c>
      <c r="H2416" s="7" t="s">
        <v>21</v>
      </c>
      <c r="I2416" s="9">
        <v>0.65</v>
      </c>
      <c r="J2416" s="10">
        <v>5000</v>
      </c>
      <c r="K2416" s="11">
        <f t="shared" si="74"/>
        <v>3250</v>
      </c>
      <c r="L2416" s="11">
        <f t="shared" si="75"/>
        <v>1137.5</v>
      </c>
      <c r="M2416" s="12">
        <v>0.35</v>
      </c>
      <c r="O2416" s="17"/>
      <c r="P2416" s="15"/>
      <c r="Q2416" s="13"/>
      <c r="R2416" s="14"/>
    </row>
    <row r="2417" spans="1:18" ht="15.75" customHeight="1" x14ac:dyDescent="0.25">
      <c r="A2417" s="1"/>
      <c r="B2417" s="7" t="s">
        <v>14</v>
      </c>
      <c r="C2417" s="7">
        <v>1185732</v>
      </c>
      <c r="D2417" s="8">
        <v>44358</v>
      </c>
      <c r="E2417" s="7" t="s">
        <v>46</v>
      </c>
      <c r="F2417" s="7" t="s">
        <v>90</v>
      </c>
      <c r="G2417" s="7" t="s">
        <v>91</v>
      </c>
      <c r="H2417" s="7" t="s">
        <v>22</v>
      </c>
      <c r="I2417" s="9">
        <v>0.70000000000000007</v>
      </c>
      <c r="J2417" s="10">
        <v>6750</v>
      </c>
      <c r="K2417" s="11">
        <f t="shared" si="74"/>
        <v>4725</v>
      </c>
      <c r="L2417" s="11">
        <f t="shared" si="75"/>
        <v>2362.5</v>
      </c>
      <c r="M2417" s="12">
        <v>0.5</v>
      </c>
      <c r="O2417" s="17"/>
      <c r="P2417" s="15"/>
      <c r="Q2417" s="13"/>
      <c r="R2417" s="14"/>
    </row>
    <row r="2418" spans="1:18" ht="15.75" customHeight="1" x14ac:dyDescent="0.25">
      <c r="A2418" s="1"/>
      <c r="B2418" s="7" t="s">
        <v>14</v>
      </c>
      <c r="C2418" s="7">
        <v>1185732</v>
      </c>
      <c r="D2418" s="8">
        <v>44386</v>
      </c>
      <c r="E2418" s="7" t="s">
        <v>46</v>
      </c>
      <c r="F2418" s="7" t="s">
        <v>90</v>
      </c>
      <c r="G2418" s="7" t="s">
        <v>91</v>
      </c>
      <c r="H2418" s="7" t="s">
        <v>17</v>
      </c>
      <c r="I2418" s="9">
        <v>0.65</v>
      </c>
      <c r="J2418" s="10">
        <v>9000</v>
      </c>
      <c r="K2418" s="11">
        <f t="shared" si="74"/>
        <v>5850</v>
      </c>
      <c r="L2418" s="11">
        <f t="shared" si="75"/>
        <v>2340</v>
      </c>
      <c r="M2418" s="12">
        <v>0.4</v>
      </c>
      <c r="O2418" s="17"/>
      <c r="P2418" s="15"/>
      <c r="Q2418" s="13"/>
      <c r="R2418" s="14"/>
    </row>
    <row r="2419" spans="1:18" ht="15.75" customHeight="1" x14ac:dyDescent="0.25">
      <c r="A2419" s="1"/>
      <c r="B2419" s="7" t="s">
        <v>14</v>
      </c>
      <c r="C2419" s="7">
        <v>1185732</v>
      </c>
      <c r="D2419" s="8">
        <v>44386</v>
      </c>
      <c r="E2419" s="7" t="s">
        <v>46</v>
      </c>
      <c r="F2419" s="7" t="s">
        <v>90</v>
      </c>
      <c r="G2419" s="7" t="s">
        <v>91</v>
      </c>
      <c r="H2419" s="7" t="s">
        <v>18</v>
      </c>
      <c r="I2419" s="9">
        <v>0.60000000000000009</v>
      </c>
      <c r="J2419" s="10">
        <v>6500</v>
      </c>
      <c r="K2419" s="11">
        <f t="shared" si="74"/>
        <v>3900.0000000000005</v>
      </c>
      <c r="L2419" s="11">
        <f t="shared" si="75"/>
        <v>1365</v>
      </c>
      <c r="M2419" s="12">
        <v>0.35</v>
      </c>
      <c r="O2419" s="17"/>
      <c r="P2419" s="15"/>
      <c r="Q2419" s="13"/>
      <c r="R2419" s="14"/>
    </row>
    <row r="2420" spans="1:18" ht="15.75" customHeight="1" x14ac:dyDescent="0.25">
      <c r="A2420" s="1"/>
      <c r="B2420" s="7" t="s">
        <v>14</v>
      </c>
      <c r="C2420" s="7">
        <v>1185732</v>
      </c>
      <c r="D2420" s="8">
        <v>44386</v>
      </c>
      <c r="E2420" s="7" t="s">
        <v>46</v>
      </c>
      <c r="F2420" s="7" t="s">
        <v>90</v>
      </c>
      <c r="G2420" s="7" t="s">
        <v>91</v>
      </c>
      <c r="H2420" s="7" t="s">
        <v>19</v>
      </c>
      <c r="I2420" s="9">
        <v>0.55000000000000004</v>
      </c>
      <c r="J2420" s="10">
        <v>5750</v>
      </c>
      <c r="K2420" s="11">
        <f t="shared" si="74"/>
        <v>3162.5000000000005</v>
      </c>
      <c r="L2420" s="11">
        <f t="shared" si="75"/>
        <v>1265.0000000000002</v>
      </c>
      <c r="M2420" s="12">
        <v>0.4</v>
      </c>
      <c r="O2420" s="17"/>
      <c r="P2420" s="15"/>
      <c r="Q2420" s="13"/>
      <c r="R2420" s="14"/>
    </row>
    <row r="2421" spans="1:18" ht="15.75" customHeight="1" x14ac:dyDescent="0.25">
      <c r="A2421" s="1"/>
      <c r="B2421" s="7" t="s">
        <v>14</v>
      </c>
      <c r="C2421" s="7">
        <v>1185732</v>
      </c>
      <c r="D2421" s="8">
        <v>44386</v>
      </c>
      <c r="E2421" s="7" t="s">
        <v>46</v>
      </c>
      <c r="F2421" s="7" t="s">
        <v>90</v>
      </c>
      <c r="G2421" s="7" t="s">
        <v>91</v>
      </c>
      <c r="H2421" s="7" t="s">
        <v>20</v>
      </c>
      <c r="I2421" s="9">
        <v>0.55000000000000004</v>
      </c>
      <c r="J2421" s="10">
        <v>5250</v>
      </c>
      <c r="K2421" s="11">
        <f t="shared" si="74"/>
        <v>2887.5000000000005</v>
      </c>
      <c r="L2421" s="11">
        <f t="shared" si="75"/>
        <v>1155.0000000000002</v>
      </c>
      <c r="M2421" s="12">
        <v>0.4</v>
      </c>
      <c r="O2421" s="17"/>
      <c r="P2421" s="15"/>
      <c r="Q2421" s="13"/>
      <c r="R2421" s="14"/>
    </row>
    <row r="2422" spans="1:18" ht="15.75" customHeight="1" x14ac:dyDescent="0.25">
      <c r="A2422" s="1"/>
      <c r="B2422" s="7" t="s">
        <v>14</v>
      </c>
      <c r="C2422" s="7">
        <v>1185732</v>
      </c>
      <c r="D2422" s="8">
        <v>44386</v>
      </c>
      <c r="E2422" s="7" t="s">
        <v>46</v>
      </c>
      <c r="F2422" s="7" t="s">
        <v>90</v>
      </c>
      <c r="G2422" s="7" t="s">
        <v>91</v>
      </c>
      <c r="H2422" s="7" t="s">
        <v>21</v>
      </c>
      <c r="I2422" s="9">
        <v>0.65</v>
      </c>
      <c r="J2422" s="10">
        <v>5500</v>
      </c>
      <c r="K2422" s="11">
        <f t="shared" si="74"/>
        <v>3575</v>
      </c>
      <c r="L2422" s="11">
        <f t="shared" si="75"/>
        <v>1251.25</v>
      </c>
      <c r="M2422" s="12">
        <v>0.35</v>
      </c>
      <c r="O2422" s="17"/>
      <c r="P2422" s="15"/>
      <c r="Q2422" s="13"/>
      <c r="R2422" s="14"/>
    </row>
    <row r="2423" spans="1:18" ht="15.75" customHeight="1" x14ac:dyDescent="0.25">
      <c r="A2423" s="1"/>
      <c r="B2423" s="7" t="s">
        <v>14</v>
      </c>
      <c r="C2423" s="7">
        <v>1185732</v>
      </c>
      <c r="D2423" s="8">
        <v>44386</v>
      </c>
      <c r="E2423" s="7" t="s">
        <v>46</v>
      </c>
      <c r="F2423" s="7" t="s">
        <v>90</v>
      </c>
      <c r="G2423" s="7" t="s">
        <v>91</v>
      </c>
      <c r="H2423" s="7" t="s">
        <v>22</v>
      </c>
      <c r="I2423" s="9">
        <v>0.70000000000000007</v>
      </c>
      <c r="J2423" s="10">
        <v>7250</v>
      </c>
      <c r="K2423" s="11">
        <f t="shared" si="74"/>
        <v>5075.0000000000009</v>
      </c>
      <c r="L2423" s="11">
        <f t="shared" si="75"/>
        <v>2537.5000000000005</v>
      </c>
      <c r="M2423" s="12">
        <v>0.5</v>
      </c>
      <c r="O2423" s="17"/>
      <c r="P2423" s="15"/>
      <c r="Q2423" s="13"/>
      <c r="R2423" s="14"/>
    </row>
    <row r="2424" spans="1:18" ht="15.75" customHeight="1" x14ac:dyDescent="0.25">
      <c r="A2424" s="1"/>
      <c r="B2424" s="7" t="s">
        <v>14</v>
      </c>
      <c r="C2424" s="7">
        <v>1185732</v>
      </c>
      <c r="D2424" s="8">
        <v>44418</v>
      </c>
      <c r="E2424" s="7" t="s">
        <v>46</v>
      </c>
      <c r="F2424" s="7" t="s">
        <v>90</v>
      </c>
      <c r="G2424" s="7" t="s">
        <v>91</v>
      </c>
      <c r="H2424" s="7" t="s">
        <v>17</v>
      </c>
      <c r="I2424" s="9">
        <v>0.65</v>
      </c>
      <c r="J2424" s="10">
        <v>8750</v>
      </c>
      <c r="K2424" s="11">
        <f t="shared" si="74"/>
        <v>5687.5</v>
      </c>
      <c r="L2424" s="11">
        <f t="shared" si="75"/>
        <v>2275</v>
      </c>
      <c r="M2424" s="12">
        <v>0.4</v>
      </c>
      <c r="O2424" s="17"/>
      <c r="P2424" s="15"/>
      <c r="Q2424" s="13"/>
      <c r="R2424" s="14"/>
    </row>
    <row r="2425" spans="1:18" ht="15.75" customHeight="1" x14ac:dyDescent="0.25">
      <c r="A2425" s="1"/>
      <c r="B2425" s="7" t="s">
        <v>14</v>
      </c>
      <c r="C2425" s="7">
        <v>1185732</v>
      </c>
      <c r="D2425" s="8">
        <v>44418</v>
      </c>
      <c r="E2425" s="7" t="s">
        <v>46</v>
      </c>
      <c r="F2425" s="7" t="s">
        <v>90</v>
      </c>
      <c r="G2425" s="7" t="s">
        <v>91</v>
      </c>
      <c r="H2425" s="7" t="s">
        <v>18</v>
      </c>
      <c r="I2425" s="9">
        <v>0.60000000000000009</v>
      </c>
      <c r="J2425" s="10">
        <v>6500</v>
      </c>
      <c r="K2425" s="11">
        <f t="shared" si="74"/>
        <v>3900.0000000000005</v>
      </c>
      <c r="L2425" s="11">
        <f t="shared" si="75"/>
        <v>1365</v>
      </c>
      <c r="M2425" s="12">
        <v>0.35</v>
      </c>
      <c r="O2425" s="17"/>
      <c r="P2425" s="15"/>
      <c r="Q2425" s="13"/>
      <c r="R2425" s="14"/>
    </row>
    <row r="2426" spans="1:18" ht="15.75" customHeight="1" x14ac:dyDescent="0.25">
      <c r="A2426" s="1"/>
      <c r="B2426" s="7" t="s">
        <v>14</v>
      </c>
      <c r="C2426" s="7">
        <v>1185732</v>
      </c>
      <c r="D2426" s="8">
        <v>44418</v>
      </c>
      <c r="E2426" s="7" t="s">
        <v>46</v>
      </c>
      <c r="F2426" s="7" t="s">
        <v>90</v>
      </c>
      <c r="G2426" s="7" t="s">
        <v>91</v>
      </c>
      <c r="H2426" s="7" t="s">
        <v>19</v>
      </c>
      <c r="I2426" s="9">
        <v>0.55000000000000004</v>
      </c>
      <c r="J2426" s="10">
        <v>5750</v>
      </c>
      <c r="K2426" s="11">
        <f t="shared" si="74"/>
        <v>3162.5000000000005</v>
      </c>
      <c r="L2426" s="11">
        <f t="shared" si="75"/>
        <v>1265.0000000000002</v>
      </c>
      <c r="M2426" s="12">
        <v>0.4</v>
      </c>
      <c r="O2426" s="17"/>
      <c r="P2426" s="15"/>
      <c r="Q2426" s="13"/>
      <c r="R2426" s="14"/>
    </row>
    <row r="2427" spans="1:18" ht="15.75" customHeight="1" x14ac:dyDescent="0.25">
      <c r="A2427" s="1"/>
      <c r="B2427" s="7" t="s">
        <v>14</v>
      </c>
      <c r="C2427" s="7">
        <v>1185732</v>
      </c>
      <c r="D2427" s="8">
        <v>44418</v>
      </c>
      <c r="E2427" s="7" t="s">
        <v>46</v>
      </c>
      <c r="F2427" s="7" t="s">
        <v>90</v>
      </c>
      <c r="G2427" s="7" t="s">
        <v>91</v>
      </c>
      <c r="H2427" s="7" t="s">
        <v>20</v>
      </c>
      <c r="I2427" s="9">
        <v>0.45</v>
      </c>
      <c r="J2427" s="10">
        <v>5250</v>
      </c>
      <c r="K2427" s="11">
        <f t="shared" si="74"/>
        <v>2362.5</v>
      </c>
      <c r="L2427" s="11">
        <f t="shared" si="75"/>
        <v>945</v>
      </c>
      <c r="M2427" s="12">
        <v>0.4</v>
      </c>
      <c r="O2427" s="17"/>
      <c r="P2427" s="15"/>
      <c r="Q2427" s="13"/>
      <c r="R2427" s="14"/>
    </row>
    <row r="2428" spans="1:18" ht="15.75" customHeight="1" x14ac:dyDescent="0.25">
      <c r="A2428" s="1"/>
      <c r="B2428" s="7" t="s">
        <v>14</v>
      </c>
      <c r="C2428" s="7">
        <v>1185732</v>
      </c>
      <c r="D2428" s="8">
        <v>44418</v>
      </c>
      <c r="E2428" s="7" t="s">
        <v>46</v>
      </c>
      <c r="F2428" s="7" t="s">
        <v>90</v>
      </c>
      <c r="G2428" s="7" t="s">
        <v>91</v>
      </c>
      <c r="H2428" s="7" t="s">
        <v>21</v>
      </c>
      <c r="I2428" s="9">
        <v>0.55000000000000004</v>
      </c>
      <c r="J2428" s="10">
        <v>5000</v>
      </c>
      <c r="K2428" s="11">
        <f t="shared" si="74"/>
        <v>2750</v>
      </c>
      <c r="L2428" s="11">
        <f t="shared" si="75"/>
        <v>962.49999999999989</v>
      </c>
      <c r="M2428" s="12">
        <v>0.35</v>
      </c>
      <c r="O2428" s="17"/>
      <c r="P2428" s="15"/>
      <c r="Q2428" s="13"/>
      <c r="R2428" s="14"/>
    </row>
    <row r="2429" spans="1:18" ht="15.75" customHeight="1" x14ac:dyDescent="0.25">
      <c r="A2429" s="1"/>
      <c r="B2429" s="7" t="s">
        <v>14</v>
      </c>
      <c r="C2429" s="7">
        <v>1185732</v>
      </c>
      <c r="D2429" s="8">
        <v>44418</v>
      </c>
      <c r="E2429" s="7" t="s">
        <v>46</v>
      </c>
      <c r="F2429" s="7" t="s">
        <v>90</v>
      </c>
      <c r="G2429" s="7" t="s">
        <v>91</v>
      </c>
      <c r="H2429" s="7" t="s">
        <v>22</v>
      </c>
      <c r="I2429" s="9">
        <v>0.60000000000000009</v>
      </c>
      <c r="J2429" s="10">
        <v>6750</v>
      </c>
      <c r="K2429" s="11">
        <f t="shared" si="74"/>
        <v>4050.0000000000005</v>
      </c>
      <c r="L2429" s="11">
        <f t="shared" si="75"/>
        <v>2025.0000000000002</v>
      </c>
      <c r="M2429" s="12">
        <v>0.5</v>
      </c>
      <c r="O2429" s="17"/>
      <c r="P2429" s="15"/>
      <c r="Q2429" s="13"/>
      <c r="R2429" s="14"/>
    </row>
    <row r="2430" spans="1:18" ht="15.75" customHeight="1" x14ac:dyDescent="0.25">
      <c r="A2430" s="1"/>
      <c r="B2430" s="7" t="s">
        <v>14</v>
      </c>
      <c r="C2430" s="7">
        <v>1185732</v>
      </c>
      <c r="D2430" s="8">
        <v>44448</v>
      </c>
      <c r="E2430" s="7" t="s">
        <v>46</v>
      </c>
      <c r="F2430" s="7" t="s">
        <v>90</v>
      </c>
      <c r="G2430" s="7" t="s">
        <v>91</v>
      </c>
      <c r="H2430" s="7" t="s">
        <v>17</v>
      </c>
      <c r="I2430" s="9">
        <v>0.55000000000000004</v>
      </c>
      <c r="J2430" s="10">
        <v>7750</v>
      </c>
      <c r="K2430" s="11">
        <f t="shared" si="74"/>
        <v>4262.5</v>
      </c>
      <c r="L2430" s="11">
        <f t="shared" si="75"/>
        <v>1705</v>
      </c>
      <c r="M2430" s="12">
        <v>0.4</v>
      </c>
      <c r="O2430" s="17"/>
      <c r="P2430" s="15"/>
      <c r="Q2430" s="13"/>
      <c r="R2430" s="14"/>
    </row>
    <row r="2431" spans="1:18" ht="15.75" customHeight="1" x14ac:dyDescent="0.25">
      <c r="A2431" s="1"/>
      <c r="B2431" s="7" t="s">
        <v>14</v>
      </c>
      <c r="C2431" s="7">
        <v>1185732</v>
      </c>
      <c r="D2431" s="8">
        <v>44448</v>
      </c>
      <c r="E2431" s="7" t="s">
        <v>46</v>
      </c>
      <c r="F2431" s="7" t="s">
        <v>90</v>
      </c>
      <c r="G2431" s="7" t="s">
        <v>91</v>
      </c>
      <c r="H2431" s="7" t="s">
        <v>18</v>
      </c>
      <c r="I2431" s="9">
        <v>0.50000000000000011</v>
      </c>
      <c r="J2431" s="10">
        <v>5750</v>
      </c>
      <c r="K2431" s="11">
        <f t="shared" si="74"/>
        <v>2875.0000000000005</v>
      </c>
      <c r="L2431" s="11">
        <f t="shared" si="75"/>
        <v>1006.2500000000001</v>
      </c>
      <c r="M2431" s="12">
        <v>0.35</v>
      </c>
      <c r="O2431" s="17"/>
      <c r="P2431" s="15"/>
      <c r="Q2431" s="13"/>
      <c r="R2431" s="14"/>
    </row>
    <row r="2432" spans="1:18" ht="15.75" customHeight="1" x14ac:dyDescent="0.25">
      <c r="A2432" s="1"/>
      <c r="B2432" s="7" t="s">
        <v>14</v>
      </c>
      <c r="C2432" s="7">
        <v>1185732</v>
      </c>
      <c r="D2432" s="8">
        <v>44448</v>
      </c>
      <c r="E2432" s="7" t="s">
        <v>46</v>
      </c>
      <c r="F2432" s="7" t="s">
        <v>90</v>
      </c>
      <c r="G2432" s="7" t="s">
        <v>91</v>
      </c>
      <c r="H2432" s="7" t="s">
        <v>19</v>
      </c>
      <c r="I2432" s="9">
        <v>0.25000000000000006</v>
      </c>
      <c r="J2432" s="10">
        <v>4750</v>
      </c>
      <c r="K2432" s="11">
        <f t="shared" si="74"/>
        <v>1187.5000000000002</v>
      </c>
      <c r="L2432" s="11">
        <f t="shared" si="75"/>
        <v>475.00000000000011</v>
      </c>
      <c r="M2432" s="12">
        <v>0.4</v>
      </c>
      <c r="O2432" s="17"/>
      <c r="P2432" s="15"/>
      <c r="Q2432" s="13"/>
      <c r="R2432" s="14"/>
    </row>
    <row r="2433" spans="1:18" ht="15.75" customHeight="1" x14ac:dyDescent="0.25">
      <c r="A2433" s="1"/>
      <c r="B2433" s="7" t="s">
        <v>14</v>
      </c>
      <c r="C2433" s="7">
        <v>1185732</v>
      </c>
      <c r="D2433" s="8">
        <v>44448</v>
      </c>
      <c r="E2433" s="7" t="s">
        <v>46</v>
      </c>
      <c r="F2433" s="7" t="s">
        <v>90</v>
      </c>
      <c r="G2433" s="7" t="s">
        <v>91</v>
      </c>
      <c r="H2433" s="7" t="s">
        <v>20</v>
      </c>
      <c r="I2433" s="9">
        <v>0.25000000000000006</v>
      </c>
      <c r="J2433" s="10">
        <v>4500</v>
      </c>
      <c r="K2433" s="11">
        <f t="shared" si="74"/>
        <v>1125.0000000000002</v>
      </c>
      <c r="L2433" s="11">
        <f t="shared" si="75"/>
        <v>450.00000000000011</v>
      </c>
      <c r="M2433" s="12">
        <v>0.4</v>
      </c>
      <c r="O2433" s="17"/>
      <c r="P2433" s="15"/>
      <c r="Q2433" s="13"/>
      <c r="R2433" s="14"/>
    </row>
    <row r="2434" spans="1:18" ht="15.75" customHeight="1" x14ac:dyDescent="0.25">
      <c r="A2434" s="1"/>
      <c r="B2434" s="7" t="s">
        <v>14</v>
      </c>
      <c r="C2434" s="7">
        <v>1185732</v>
      </c>
      <c r="D2434" s="8">
        <v>44448</v>
      </c>
      <c r="E2434" s="7" t="s">
        <v>46</v>
      </c>
      <c r="F2434" s="7" t="s">
        <v>90</v>
      </c>
      <c r="G2434" s="7" t="s">
        <v>91</v>
      </c>
      <c r="H2434" s="7" t="s">
        <v>21</v>
      </c>
      <c r="I2434" s="9">
        <v>0.35000000000000003</v>
      </c>
      <c r="J2434" s="10">
        <v>4500</v>
      </c>
      <c r="K2434" s="11">
        <f t="shared" si="74"/>
        <v>1575.0000000000002</v>
      </c>
      <c r="L2434" s="11">
        <f t="shared" si="75"/>
        <v>551.25</v>
      </c>
      <c r="M2434" s="12">
        <v>0.35</v>
      </c>
      <c r="O2434" s="17"/>
      <c r="P2434" s="15"/>
      <c r="Q2434" s="13"/>
      <c r="R2434" s="14"/>
    </row>
    <row r="2435" spans="1:18" ht="15.75" customHeight="1" x14ac:dyDescent="0.25">
      <c r="A2435" s="1"/>
      <c r="B2435" s="7" t="s">
        <v>14</v>
      </c>
      <c r="C2435" s="7">
        <v>1185732</v>
      </c>
      <c r="D2435" s="8">
        <v>44448</v>
      </c>
      <c r="E2435" s="7" t="s">
        <v>46</v>
      </c>
      <c r="F2435" s="7" t="s">
        <v>90</v>
      </c>
      <c r="G2435" s="7" t="s">
        <v>91</v>
      </c>
      <c r="H2435" s="7" t="s">
        <v>22</v>
      </c>
      <c r="I2435" s="9">
        <v>0.40000000000000008</v>
      </c>
      <c r="J2435" s="10">
        <v>5500</v>
      </c>
      <c r="K2435" s="11">
        <f t="shared" si="74"/>
        <v>2200.0000000000005</v>
      </c>
      <c r="L2435" s="11">
        <f t="shared" si="75"/>
        <v>1100.0000000000002</v>
      </c>
      <c r="M2435" s="12">
        <v>0.5</v>
      </c>
      <c r="O2435" s="17"/>
      <c r="P2435" s="15"/>
      <c r="Q2435" s="13"/>
      <c r="R2435" s="14"/>
    </row>
    <row r="2436" spans="1:18" ht="15.75" customHeight="1" x14ac:dyDescent="0.25">
      <c r="A2436" s="1"/>
      <c r="B2436" s="7" t="s">
        <v>14</v>
      </c>
      <c r="C2436" s="7">
        <v>1185732</v>
      </c>
      <c r="D2436" s="8">
        <v>44480</v>
      </c>
      <c r="E2436" s="7" t="s">
        <v>46</v>
      </c>
      <c r="F2436" s="7" t="s">
        <v>90</v>
      </c>
      <c r="G2436" s="7" t="s">
        <v>91</v>
      </c>
      <c r="H2436" s="7" t="s">
        <v>17</v>
      </c>
      <c r="I2436" s="9">
        <v>0.40000000000000008</v>
      </c>
      <c r="J2436" s="10">
        <v>7250</v>
      </c>
      <c r="K2436" s="11">
        <f t="shared" si="74"/>
        <v>2900.0000000000005</v>
      </c>
      <c r="L2436" s="11">
        <f t="shared" si="75"/>
        <v>1160.0000000000002</v>
      </c>
      <c r="M2436" s="12">
        <v>0.4</v>
      </c>
      <c r="O2436" s="17"/>
      <c r="P2436" s="15"/>
      <c r="Q2436" s="13"/>
      <c r="R2436" s="14"/>
    </row>
    <row r="2437" spans="1:18" ht="15.75" customHeight="1" x14ac:dyDescent="0.25">
      <c r="A2437" s="1"/>
      <c r="B2437" s="7" t="s">
        <v>14</v>
      </c>
      <c r="C2437" s="7">
        <v>1185732</v>
      </c>
      <c r="D2437" s="8">
        <v>44480</v>
      </c>
      <c r="E2437" s="7" t="s">
        <v>46</v>
      </c>
      <c r="F2437" s="7" t="s">
        <v>90</v>
      </c>
      <c r="G2437" s="7" t="s">
        <v>91</v>
      </c>
      <c r="H2437" s="7" t="s">
        <v>18</v>
      </c>
      <c r="I2437" s="9">
        <v>0.3000000000000001</v>
      </c>
      <c r="J2437" s="10">
        <v>5500</v>
      </c>
      <c r="K2437" s="11">
        <f t="shared" si="74"/>
        <v>1650.0000000000005</v>
      </c>
      <c r="L2437" s="11">
        <f t="shared" si="75"/>
        <v>577.50000000000011</v>
      </c>
      <c r="M2437" s="12">
        <v>0.35</v>
      </c>
      <c r="O2437" s="17"/>
      <c r="P2437" s="15"/>
      <c r="Q2437" s="13"/>
      <c r="R2437" s="14"/>
    </row>
    <row r="2438" spans="1:18" ht="15.75" customHeight="1" x14ac:dyDescent="0.25">
      <c r="A2438" s="1"/>
      <c r="B2438" s="7" t="s">
        <v>14</v>
      </c>
      <c r="C2438" s="7">
        <v>1185732</v>
      </c>
      <c r="D2438" s="8">
        <v>44480</v>
      </c>
      <c r="E2438" s="7" t="s">
        <v>46</v>
      </c>
      <c r="F2438" s="7" t="s">
        <v>90</v>
      </c>
      <c r="G2438" s="7" t="s">
        <v>91</v>
      </c>
      <c r="H2438" s="7" t="s">
        <v>19</v>
      </c>
      <c r="I2438" s="9">
        <v>0.3000000000000001</v>
      </c>
      <c r="J2438" s="10">
        <v>4250</v>
      </c>
      <c r="K2438" s="11">
        <f t="shared" ref="K2438:K2501" si="76">I2438*J2438</f>
        <v>1275.0000000000005</v>
      </c>
      <c r="L2438" s="11">
        <f t="shared" ref="L2438:L2501" si="77">K2438*M2438</f>
        <v>510.00000000000023</v>
      </c>
      <c r="M2438" s="12">
        <v>0.4</v>
      </c>
      <c r="O2438" s="17"/>
      <c r="P2438" s="15"/>
      <c r="Q2438" s="13"/>
      <c r="R2438" s="14"/>
    </row>
    <row r="2439" spans="1:18" ht="15.75" customHeight="1" x14ac:dyDescent="0.25">
      <c r="A2439" s="1"/>
      <c r="B2439" s="7" t="s">
        <v>14</v>
      </c>
      <c r="C2439" s="7">
        <v>1185732</v>
      </c>
      <c r="D2439" s="8">
        <v>44480</v>
      </c>
      <c r="E2439" s="7" t="s">
        <v>46</v>
      </c>
      <c r="F2439" s="7" t="s">
        <v>90</v>
      </c>
      <c r="G2439" s="7" t="s">
        <v>91</v>
      </c>
      <c r="H2439" s="7" t="s">
        <v>20</v>
      </c>
      <c r="I2439" s="9">
        <v>0.3000000000000001</v>
      </c>
      <c r="J2439" s="10">
        <v>4000</v>
      </c>
      <c r="K2439" s="11">
        <f t="shared" si="76"/>
        <v>1200.0000000000005</v>
      </c>
      <c r="L2439" s="11">
        <f t="shared" si="77"/>
        <v>480.00000000000023</v>
      </c>
      <c r="M2439" s="12">
        <v>0.4</v>
      </c>
      <c r="O2439" s="17"/>
      <c r="P2439" s="15"/>
      <c r="Q2439" s="13"/>
      <c r="R2439" s="14"/>
    </row>
    <row r="2440" spans="1:18" ht="15.75" customHeight="1" x14ac:dyDescent="0.25">
      <c r="A2440" s="1"/>
      <c r="B2440" s="7" t="s">
        <v>14</v>
      </c>
      <c r="C2440" s="7">
        <v>1185732</v>
      </c>
      <c r="D2440" s="8">
        <v>44480</v>
      </c>
      <c r="E2440" s="7" t="s">
        <v>46</v>
      </c>
      <c r="F2440" s="7" t="s">
        <v>90</v>
      </c>
      <c r="G2440" s="7" t="s">
        <v>91</v>
      </c>
      <c r="H2440" s="7" t="s">
        <v>21</v>
      </c>
      <c r="I2440" s="9">
        <v>0.40000000000000008</v>
      </c>
      <c r="J2440" s="10">
        <v>4000</v>
      </c>
      <c r="K2440" s="11">
        <f t="shared" si="76"/>
        <v>1600.0000000000002</v>
      </c>
      <c r="L2440" s="11">
        <f t="shared" si="77"/>
        <v>560</v>
      </c>
      <c r="M2440" s="12">
        <v>0.35</v>
      </c>
      <c r="O2440" s="17"/>
      <c r="P2440" s="15"/>
      <c r="Q2440" s="13"/>
      <c r="R2440" s="14"/>
    </row>
    <row r="2441" spans="1:18" ht="15.75" customHeight="1" x14ac:dyDescent="0.25">
      <c r="A2441" s="1"/>
      <c r="B2441" s="7" t="s">
        <v>14</v>
      </c>
      <c r="C2441" s="7">
        <v>1185732</v>
      </c>
      <c r="D2441" s="8">
        <v>44480</v>
      </c>
      <c r="E2441" s="7" t="s">
        <v>46</v>
      </c>
      <c r="F2441" s="7" t="s">
        <v>90</v>
      </c>
      <c r="G2441" s="7" t="s">
        <v>91</v>
      </c>
      <c r="H2441" s="7" t="s">
        <v>22</v>
      </c>
      <c r="I2441" s="9">
        <v>0.4</v>
      </c>
      <c r="J2441" s="10">
        <v>5250</v>
      </c>
      <c r="K2441" s="11">
        <f t="shared" si="76"/>
        <v>2100</v>
      </c>
      <c r="L2441" s="11">
        <f t="shared" si="77"/>
        <v>1050</v>
      </c>
      <c r="M2441" s="12">
        <v>0.5</v>
      </c>
      <c r="O2441" s="17"/>
      <c r="P2441" s="15"/>
      <c r="Q2441" s="13"/>
      <c r="R2441" s="14"/>
    </row>
    <row r="2442" spans="1:18" ht="15.75" customHeight="1" x14ac:dyDescent="0.25">
      <c r="A2442" s="1"/>
      <c r="B2442" s="7" t="s">
        <v>14</v>
      </c>
      <c r="C2442" s="7">
        <v>1185732</v>
      </c>
      <c r="D2442" s="8">
        <v>44510</v>
      </c>
      <c r="E2442" s="7" t="s">
        <v>46</v>
      </c>
      <c r="F2442" s="7" t="s">
        <v>90</v>
      </c>
      <c r="G2442" s="7" t="s">
        <v>91</v>
      </c>
      <c r="H2442" s="7" t="s">
        <v>17</v>
      </c>
      <c r="I2442" s="9">
        <v>0.35000000000000009</v>
      </c>
      <c r="J2442" s="10">
        <v>6750</v>
      </c>
      <c r="K2442" s="11">
        <f t="shared" si="76"/>
        <v>2362.5000000000005</v>
      </c>
      <c r="L2442" s="11">
        <f t="shared" si="77"/>
        <v>945.00000000000023</v>
      </c>
      <c r="M2442" s="12">
        <v>0.4</v>
      </c>
      <c r="O2442" s="17"/>
      <c r="P2442" s="15"/>
      <c r="Q2442" s="13"/>
      <c r="R2442" s="14"/>
    </row>
    <row r="2443" spans="1:18" ht="15.75" customHeight="1" x14ac:dyDescent="0.25">
      <c r="A2443" s="1"/>
      <c r="B2443" s="7" t="s">
        <v>14</v>
      </c>
      <c r="C2443" s="7">
        <v>1185732</v>
      </c>
      <c r="D2443" s="8">
        <v>44510</v>
      </c>
      <c r="E2443" s="7" t="s">
        <v>46</v>
      </c>
      <c r="F2443" s="7" t="s">
        <v>90</v>
      </c>
      <c r="G2443" s="7" t="s">
        <v>91</v>
      </c>
      <c r="H2443" s="7" t="s">
        <v>18</v>
      </c>
      <c r="I2443" s="9">
        <v>0.25000000000000011</v>
      </c>
      <c r="J2443" s="10">
        <v>5000</v>
      </c>
      <c r="K2443" s="11">
        <f t="shared" si="76"/>
        <v>1250.0000000000005</v>
      </c>
      <c r="L2443" s="11">
        <f t="shared" si="77"/>
        <v>437.50000000000011</v>
      </c>
      <c r="M2443" s="12">
        <v>0.35</v>
      </c>
      <c r="O2443" s="17"/>
      <c r="P2443" s="15"/>
      <c r="Q2443" s="13"/>
      <c r="R2443" s="14"/>
    </row>
    <row r="2444" spans="1:18" ht="15.75" customHeight="1" x14ac:dyDescent="0.25">
      <c r="A2444" s="1"/>
      <c r="B2444" s="7" t="s">
        <v>14</v>
      </c>
      <c r="C2444" s="7">
        <v>1185732</v>
      </c>
      <c r="D2444" s="8">
        <v>44510</v>
      </c>
      <c r="E2444" s="7" t="s">
        <v>46</v>
      </c>
      <c r="F2444" s="7" t="s">
        <v>90</v>
      </c>
      <c r="G2444" s="7" t="s">
        <v>91</v>
      </c>
      <c r="H2444" s="7" t="s">
        <v>19</v>
      </c>
      <c r="I2444" s="9">
        <v>0.35000000000000014</v>
      </c>
      <c r="J2444" s="10">
        <v>4450</v>
      </c>
      <c r="K2444" s="11">
        <f t="shared" si="76"/>
        <v>1557.5000000000007</v>
      </c>
      <c r="L2444" s="11">
        <f t="shared" si="77"/>
        <v>623.00000000000034</v>
      </c>
      <c r="M2444" s="12">
        <v>0.4</v>
      </c>
      <c r="O2444" s="17"/>
      <c r="P2444" s="15"/>
      <c r="Q2444" s="13"/>
      <c r="R2444" s="14"/>
    </row>
    <row r="2445" spans="1:18" ht="15.75" customHeight="1" x14ac:dyDescent="0.25">
      <c r="A2445" s="1"/>
      <c r="B2445" s="7" t="s">
        <v>14</v>
      </c>
      <c r="C2445" s="7">
        <v>1185732</v>
      </c>
      <c r="D2445" s="8">
        <v>44510</v>
      </c>
      <c r="E2445" s="7" t="s">
        <v>46</v>
      </c>
      <c r="F2445" s="7" t="s">
        <v>90</v>
      </c>
      <c r="G2445" s="7" t="s">
        <v>91</v>
      </c>
      <c r="H2445" s="7" t="s">
        <v>20</v>
      </c>
      <c r="I2445" s="9">
        <v>0.65000000000000024</v>
      </c>
      <c r="J2445" s="10">
        <v>5000</v>
      </c>
      <c r="K2445" s="11">
        <f t="shared" si="76"/>
        <v>3250.0000000000014</v>
      </c>
      <c r="L2445" s="11">
        <f t="shared" si="77"/>
        <v>1300.0000000000007</v>
      </c>
      <c r="M2445" s="12">
        <v>0.4</v>
      </c>
      <c r="O2445" s="17"/>
      <c r="P2445" s="15"/>
      <c r="Q2445" s="13"/>
      <c r="R2445" s="14"/>
    </row>
    <row r="2446" spans="1:18" ht="15.75" customHeight="1" x14ac:dyDescent="0.25">
      <c r="A2446" s="1"/>
      <c r="B2446" s="7" t="s">
        <v>14</v>
      </c>
      <c r="C2446" s="7">
        <v>1185732</v>
      </c>
      <c r="D2446" s="8">
        <v>44510</v>
      </c>
      <c r="E2446" s="7" t="s">
        <v>46</v>
      </c>
      <c r="F2446" s="7" t="s">
        <v>90</v>
      </c>
      <c r="G2446" s="7" t="s">
        <v>91</v>
      </c>
      <c r="H2446" s="7" t="s">
        <v>21</v>
      </c>
      <c r="I2446" s="9">
        <v>0.80000000000000016</v>
      </c>
      <c r="J2446" s="10">
        <v>4750</v>
      </c>
      <c r="K2446" s="11">
        <f t="shared" si="76"/>
        <v>3800.0000000000009</v>
      </c>
      <c r="L2446" s="11">
        <f t="shared" si="77"/>
        <v>1330.0000000000002</v>
      </c>
      <c r="M2446" s="12">
        <v>0.35</v>
      </c>
      <c r="O2446" s="17"/>
      <c r="P2446" s="15"/>
      <c r="Q2446" s="13"/>
      <c r="R2446" s="14"/>
    </row>
    <row r="2447" spans="1:18" ht="15.75" customHeight="1" x14ac:dyDescent="0.25">
      <c r="A2447" s="1"/>
      <c r="B2447" s="7" t="s">
        <v>14</v>
      </c>
      <c r="C2447" s="7">
        <v>1185732</v>
      </c>
      <c r="D2447" s="8">
        <v>44510</v>
      </c>
      <c r="E2447" s="7" t="s">
        <v>46</v>
      </c>
      <c r="F2447" s="7" t="s">
        <v>90</v>
      </c>
      <c r="G2447" s="7" t="s">
        <v>91</v>
      </c>
      <c r="H2447" s="7" t="s">
        <v>22</v>
      </c>
      <c r="I2447" s="9">
        <v>0.8</v>
      </c>
      <c r="J2447" s="10">
        <v>5750</v>
      </c>
      <c r="K2447" s="11">
        <f t="shared" si="76"/>
        <v>4600</v>
      </c>
      <c r="L2447" s="11">
        <f t="shared" si="77"/>
        <v>2300</v>
      </c>
      <c r="M2447" s="12">
        <v>0.5</v>
      </c>
      <c r="O2447" s="17"/>
      <c r="P2447" s="15"/>
      <c r="Q2447" s="13"/>
      <c r="R2447" s="14"/>
    </row>
    <row r="2448" spans="1:18" ht="15.75" customHeight="1" x14ac:dyDescent="0.25">
      <c r="A2448" s="1"/>
      <c r="B2448" s="7" t="s">
        <v>14</v>
      </c>
      <c r="C2448" s="7">
        <v>1185732</v>
      </c>
      <c r="D2448" s="8">
        <v>44539</v>
      </c>
      <c r="E2448" s="7" t="s">
        <v>46</v>
      </c>
      <c r="F2448" s="7" t="s">
        <v>90</v>
      </c>
      <c r="G2448" s="7" t="s">
        <v>91</v>
      </c>
      <c r="H2448" s="7" t="s">
        <v>17</v>
      </c>
      <c r="I2448" s="9">
        <v>0.75000000000000011</v>
      </c>
      <c r="J2448" s="10">
        <v>8250</v>
      </c>
      <c r="K2448" s="11">
        <f t="shared" si="76"/>
        <v>6187.5000000000009</v>
      </c>
      <c r="L2448" s="11">
        <f t="shared" si="77"/>
        <v>2475.0000000000005</v>
      </c>
      <c r="M2448" s="12">
        <v>0.4</v>
      </c>
      <c r="O2448" s="17"/>
      <c r="P2448" s="15"/>
      <c r="Q2448" s="13"/>
      <c r="R2448" s="14"/>
    </row>
    <row r="2449" spans="1:18" ht="15.75" customHeight="1" x14ac:dyDescent="0.25">
      <c r="A2449" s="1"/>
      <c r="B2449" s="7" t="s">
        <v>14</v>
      </c>
      <c r="C2449" s="7">
        <v>1185732</v>
      </c>
      <c r="D2449" s="8">
        <v>44539</v>
      </c>
      <c r="E2449" s="7" t="s">
        <v>46</v>
      </c>
      <c r="F2449" s="7" t="s">
        <v>90</v>
      </c>
      <c r="G2449" s="7" t="s">
        <v>91</v>
      </c>
      <c r="H2449" s="7" t="s">
        <v>18</v>
      </c>
      <c r="I2449" s="9">
        <v>0.65000000000000013</v>
      </c>
      <c r="J2449" s="10">
        <v>6250</v>
      </c>
      <c r="K2449" s="11">
        <f t="shared" si="76"/>
        <v>4062.5000000000009</v>
      </c>
      <c r="L2449" s="11">
        <f t="shared" si="77"/>
        <v>1421.8750000000002</v>
      </c>
      <c r="M2449" s="12">
        <v>0.35</v>
      </c>
      <c r="O2449" s="17"/>
      <c r="P2449" s="15"/>
      <c r="Q2449" s="13"/>
      <c r="R2449" s="14"/>
    </row>
    <row r="2450" spans="1:18" ht="15.75" customHeight="1" x14ac:dyDescent="0.25">
      <c r="A2450" s="1"/>
      <c r="B2450" s="7" t="s">
        <v>14</v>
      </c>
      <c r="C2450" s="7">
        <v>1185732</v>
      </c>
      <c r="D2450" s="8">
        <v>44539</v>
      </c>
      <c r="E2450" s="7" t="s">
        <v>46</v>
      </c>
      <c r="F2450" s="7" t="s">
        <v>90</v>
      </c>
      <c r="G2450" s="7" t="s">
        <v>91</v>
      </c>
      <c r="H2450" s="7" t="s">
        <v>19</v>
      </c>
      <c r="I2450" s="9">
        <v>0.65000000000000013</v>
      </c>
      <c r="J2450" s="10">
        <v>5750</v>
      </c>
      <c r="K2450" s="11">
        <f t="shared" si="76"/>
        <v>3737.5000000000009</v>
      </c>
      <c r="L2450" s="11">
        <f t="shared" si="77"/>
        <v>1495.0000000000005</v>
      </c>
      <c r="M2450" s="12">
        <v>0.4</v>
      </c>
      <c r="O2450" s="17"/>
      <c r="P2450" s="15"/>
      <c r="Q2450" s="13"/>
      <c r="R2450" s="14"/>
    </row>
    <row r="2451" spans="1:18" ht="15.75" customHeight="1" x14ac:dyDescent="0.25">
      <c r="A2451" s="1"/>
      <c r="B2451" s="7" t="s">
        <v>14</v>
      </c>
      <c r="C2451" s="7">
        <v>1185732</v>
      </c>
      <c r="D2451" s="8">
        <v>44539</v>
      </c>
      <c r="E2451" s="7" t="s">
        <v>46</v>
      </c>
      <c r="F2451" s="7" t="s">
        <v>90</v>
      </c>
      <c r="G2451" s="7" t="s">
        <v>91</v>
      </c>
      <c r="H2451" s="7" t="s">
        <v>20</v>
      </c>
      <c r="I2451" s="9">
        <v>0.65000000000000013</v>
      </c>
      <c r="J2451" s="10">
        <v>5250</v>
      </c>
      <c r="K2451" s="11">
        <f t="shared" si="76"/>
        <v>3412.5000000000009</v>
      </c>
      <c r="L2451" s="11">
        <f t="shared" si="77"/>
        <v>1365.0000000000005</v>
      </c>
      <c r="M2451" s="12">
        <v>0.4</v>
      </c>
      <c r="O2451" s="17"/>
      <c r="P2451" s="15"/>
      <c r="Q2451" s="13"/>
      <c r="R2451" s="14"/>
    </row>
    <row r="2452" spans="1:18" ht="15.75" customHeight="1" x14ac:dyDescent="0.25">
      <c r="A2452" s="1"/>
      <c r="B2452" s="7" t="s">
        <v>14</v>
      </c>
      <c r="C2452" s="7">
        <v>1185732</v>
      </c>
      <c r="D2452" s="8">
        <v>44539</v>
      </c>
      <c r="E2452" s="7" t="s">
        <v>46</v>
      </c>
      <c r="F2452" s="7" t="s">
        <v>90</v>
      </c>
      <c r="G2452" s="7" t="s">
        <v>91</v>
      </c>
      <c r="H2452" s="7" t="s">
        <v>21</v>
      </c>
      <c r="I2452" s="9">
        <v>0.75000000000000011</v>
      </c>
      <c r="J2452" s="10">
        <v>5250</v>
      </c>
      <c r="K2452" s="11">
        <f t="shared" si="76"/>
        <v>3937.5000000000005</v>
      </c>
      <c r="L2452" s="11">
        <f t="shared" si="77"/>
        <v>1378.125</v>
      </c>
      <c r="M2452" s="12">
        <v>0.35</v>
      </c>
      <c r="O2452" s="17"/>
      <c r="P2452" s="15"/>
      <c r="Q2452" s="13"/>
      <c r="R2452" s="14"/>
    </row>
    <row r="2453" spans="1:18" ht="15.75" customHeight="1" x14ac:dyDescent="0.25">
      <c r="A2453" s="1"/>
      <c r="B2453" s="7" t="s">
        <v>14</v>
      </c>
      <c r="C2453" s="7">
        <v>1185732</v>
      </c>
      <c r="D2453" s="8">
        <v>44539</v>
      </c>
      <c r="E2453" s="7" t="s">
        <v>46</v>
      </c>
      <c r="F2453" s="7" t="s">
        <v>90</v>
      </c>
      <c r="G2453" s="7" t="s">
        <v>91</v>
      </c>
      <c r="H2453" s="7" t="s">
        <v>22</v>
      </c>
      <c r="I2453" s="9">
        <v>0.8</v>
      </c>
      <c r="J2453" s="10">
        <v>6250</v>
      </c>
      <c r="K2453" s="11">
        <f t="shared" si="76"/>
        <v>5000</v>
      </c>
      <c r="L2453" s="11">
        <f t="shared" si="77"/>
        <v>2500</v>
      </c>
      <c r="M2453" s="12">
        <v>0.5</v>
      </c>
      <c r="O2453" s="17"/>
      <c r="P2453" s="15"/>
      <c r="Q2453" s="13"/>
      <c r="R2453" s="14"/>
    </row>
    <row r="2454" spans="1:18" ht="15.75" customHeight="1" x14ac:dyDescent="0.25">
      <c r="A2454" s="1" t="s">
        <v>39</v>
      </c>
      <c r="B2454" s="7" t="s">
        <v>14</v>
      </c>
      <c r="C2454" s="7">
        <v>1185732</v>
      </c>
      <c r="D2454" s="8">
        <v>44218</v>
      </c>
      <c r="E2454" s="7" t="s">
        <v>33</v>
      </c>
      <c r="F2454" s="7" t="s">
        <v>92</v>
      </c>
      <c r="G2454" s="7" t="s">
        <v>93</v>
      </c>
      <c r="H2454" s="7" t="s">
        <v>17</v>
      </c>
      <c r="I2454" s="9">
        <v>0.4</v>
      </c>
      <c r="J2454" s="10">
        <v>5000</v>
      </c>
      <c r="K2454" s="11">
        <f t="shared" si="76"/>
        <v>2000</v>
      </c>
      <c r="L2454" s="11">
        <f t="shared" si="77"/>
        <v>800</v>
      </c>
      <c r="M2454" s="12">
        <v>0.4</v>
      </c>
      <c r="O2454" s="17"/>
      <c r="P2454" s="15"/>
      <c r="Q2454" s="13"/>
      <c r="R2454" s="14"/>
    </row>
    <row r="2455" spans="1:18" ht="15.75" customHeight="1" x14ac:dyDescent="0.25">
      <c r="A2455" s="1"/>
      <c r="B2455" s="7" t="s">
        <v>14</v>
      </c>
      <c r="C2455" s="7">
        <v>1185732</v>
      </c>
      <c r="D2455" s="8">
        <v>44218</v>
      </c>
      <c r="E2455" s="7" t="s">
        <v>33</v>
      </c>
      <c r="F2455" s="7" t="s">
        <v>92</v>
      </c>
      <c r="G2455" s="7" t="s">
        <v>93</v>
      </c>
      <c r="H2455" s="7" t="s">
        <v>18</v>
      </c>
      <c r="I2455" s="9">
        <v>0.4</v>
      </c>
      <c r="J2455" s="10">
        <v>3000</v>
      </c>
      <c r="K2455" s="11">
        <f t="shared" si="76"/>
        <v>1200</v>
      </c>
      <c r="L2455" s="11">
        <f t="shared" si="77"/>
        <v>420</v>
      </c>
      <c r="M2455" s="12">
        <v>0.35</v>
      </c>
      <c r="O2455" s="17"/>
      <c r="P2455" s="15"/>
      <c r="Q2455" s="13"/>
      <c r="R2455" s="14"/>
    </row>
    <row r="2456" spans="1:18" ht="15.75" customHeight="1" x14ac:dyDescent="0.25">
      <c r="A2456" s="1"/>
      <c r="B2456" s="7" t="s">
        <v>14</v>
      </c>
      <c r="C2456" s="7">
        <v>1185732</v>
      </c>
      <c r="D2456" s="8">
        <v>44218</v>
      </c>
      <c r="E2456" s="7" t="s">
        <v>33</v>
      </c>
      <c r="F2456" s="7" t="s">
        <v>92</v>
      </c>
      <c r="G2456" s="7" t="s">
        <v>93</v>
      </c>
      <c r="H2456" s="7" t="s">
        <v>19</v>
      </c>
      <c r="I2456" s="9">
        <v>0.30000000000000004</v>
      </c>
      <c r="J2456" s="10">
        <v>3000</v>
      </c>
      <c r="K2456" s="11">
        <f t="shared" si="76"/>
        <v>900.00000000000011</v>
      </c>
      <c r="L2456" s="11">
        <f t="shared" si="77"/>
        <v>360.00000000000006</v>
      </c>
      <c r="M2456" s="12">
        <v>0.4</v>
      </c>
      <c r="O2456" s="17"/>
      <c r="P2456" s="15"/>
      <c r="Q2456" s="13"/>
      <c r="R2456" s="14"/>
    </row>
    <row r="2457" spans="1:18" ht="15.75" customHeight="1" x14ac:dyDescent="0.25">
      <c r="A2457" s="1"/>
      <c r="B2457" s="7" t="s">
        <v>14</v>
      </c>
      <c r="C2457" s="7">
        <v>1185732</v>
      </c>
      <c r="D2457" s="8">
        <v>44218</v>
      </c>
      <c r="E2457" s="7" t="s">
        <v>33</v>
      </c>
      <c r="F2457" s="7" t="s">
        <v>92</v>
      </c>
      <c r="G2457" s="7" t="s">
        <v>93</v>
      </c>
      <c r="H2457" s="7" t="s">
        <v>20</v>
      </c>
      <c r="I2457" s="9">
        <v>0.35000000000000003</v>
      </c>
      <c r="J2457" s="10">
        <v>1500</v>
      </c>
      <c r="K2457" s="11">
        <f t="shared" si="76"/>
        <v>525</v>
      </c>
      <c r="L2457" s="11">
        <f t="shared" si="77"/>
        <v>210</v>
      </c>
      <c r="M2457" s="12">
        <v>0.4</v>
      </c>
      <c r="O2457" s="17"/>
      <c r="P2457" s="15"/>
      <c r="Q2457" s="13"/>
      <c r="R2457" s="14"/>
    </row>
    <row r="2458" spans="1:18" ht="15.75" customHeight="1" x14ac:dyDescent="0.25">
      <c r="A2458" s="1"/>
      <c r="B2458" s="7" t="s">
        <v>14</v>
      </c>
      <c r="C2458" s="7">
        <v>1185732</v>
      </c>
      <c r="D2458" s="8">
        <v>44218</v>
      </c>
      <c r="E2458" s="7" t="s">
        <v>33</v>
      </c>
      <c r="F2458" s="7" t="s">
        <v>92</v>
      </c>
      <c r="G2458" s="7" t="s">
        <v>93</v>
      </c>
      <c r="H2458" s="7" t="s">
        <v>21</v>
      </c>
      <c r="I2458" s="9">
        <v>0.49999999999999994</v>
      </c>
      <c r="J2458" s="10">
        <v>2000</v>
      </c>
      <c r="K2458" s="11">
        <f t="shared" si="76"/>
        <v>999.99999999999989</v>
      </c>
      <c r="L2458" s="11">
        <f t="shared" si="77"/>
        <v>349.99999999999994</v>
      </c>
      <c r="M2458" s="12">
        <v>0.35</v>
      </c>
      <c r="O2458" s="17"/>
      <c r="P2458" s="15"/>
      <c r="Q2458" s="13"/>
      <c r="R2458" s="14"/>
    </row>
    <row r="2459" spans="1:18" ht="15.75" customHeight="1" x14ac:dyDescent="0.25">
      <c r="A2459" s="1"/>
      <c r="B2459" s="7" t="s">
        <v>14</v>
      </c>
      <c r="C2459" s="7">
        <v>1185732</v>
      </c>
      <c r="D2459" s="8">
        <v>44218</v>
      </c>
      <c r="E2459" s="7" t="s">
        <v>33</v>
      </c>
      <c r="F2459" s="7" t="s">
        <v>92</v>
      </c>
      <c r="G2459" s="7" t="s">
        <v>93</v>
      </c>
      <c r="H2459" s="7" t="s">
        <v>22</v>
      </c>
      <c r="I2459" s="9">
        <v>0.4</v>
      </c>
      <c r="J2459" s="10">
        <v>3000</v>
      </c>
      <c r="K2459" s="11">
        <f t="shared" si="76"/>
        <v>1200</v>
      </c>
      <c r="L2459" s="11">
        <f t="shared" si="77"/>
        <v>480</v>
      </c>
      <c r="M2459" s="12">
        <v>0.4</v>
      </c>
      <c r="O2459" s="17"/>
      <c r="P2459" s="15"/>
      <c r="Q2459" s="13"/>
      <c r="R2459" s="14"/>
    </row>
    <row r="2460" spans="1:18" ht="15.75" customHeight="1" x14ac:dyDescent="0.25">
      <c r="A2460" s="1"/>
      <c r="B2460" s="7" t="s">
        <v>14</v>
      </c>
      <c r="C2460" s="7">
        <v>1185732</v>
      </c>
      <c r="D2460" s="8">
        <v>44249</v>
      </c>
      <c r="E2460" s="7" t="s">
        <v>33</v>
      </c>
      <c r="F2460" s="7" t="s">
        <v>92</v>
      </c>
      <c r="G2460" s="7" t="s">
        <v>93</v>
      </c>
      <c r="H2460" s="7" t="s">
        <v>17</v>
      </c>
      <c r="I2460" s="9">
        <v>0.4</v>
      </c>
      <c r="J2460" s="10">
        <v>5500</v>
      </c>
      <c r="K2460" s="11">
        <f t="shared" si="76"/>
        <v>2200</v>
      </c>
      <c r="L2460" s="11">
        <f t="shared" si="77"/>
        <v>880</v>
      </c>
      <c r="M2460" s="12">
        <v>0.4</v>
      </c>
      <c r="O2460" s="17"/>
      <c r="P2460" s="15"/>
      <c r="Q2460" s="13"/>
      <c r="R2460" s="14"/>
    </row>
    <row r="2461" spans="1:18" ht="15.75" customHeight="1" x14ac:dyDescent="0.25">
      <c r="A2461" s="1"/>
      <c r="B2461" s="7" t="s">
        <v>14</v>
      </c>
      <c r="C2461" s="7">
        <v>1185732</v>
      </c>
      <c r="D2461" s="8">
        <v>44249</v>
      </c>
      <c r="E2461" s="7" t="s">
        <v>33</v>
      </c>
      <c r="F2461" s="7" t="s">
        <v>92</v>
      </c>
      <c r="G2461" s="7" t="s">
        <v>93</v>
      </c>
      <c r="H2461" s="7" t="s">
        <v>18</v>
      </c>
      <c r="I2461" s="9">
        <v>0.4</v>
      </c>
      <c r="J2461" s="10">
        <v>2000</v>
      </c>
      <c r="K2461" s="11">
        <f t="shared" si="76"/>
        <v>800</v>
      </c>
      <c r="L2461" s="11">
        <f t="shared" si="77"/>
        <v>280</v>
      </c>
      <c r="M2461" s="12">
        <v>0.35</v>
      </c>
      <c r="O2461" s="17"/>
      <c r="P2461" s="15"/>
      <c r="Q2461" s="13"/>
      <c r="R2461" s="14"/>
    </row>
    <row r="2462" spans="1:18" ht="15.75" customHeight="1" x14ac:dyDescent="0.25">
      <c r="A2462" s="1"/>
      <c r="B2462" s="7" t="s">
        <v>14</v>
      </c>
      <c r="C2462" s="7">
        <v>1185732</v>
      </c>
      <c r="D2462" s="8">
        <v>44249</v>
      </c>
      <c r="E2462" s="7" t="s">
        <v>33</v>
      </c>
      <c r="F2462" s="7" t="s">
        <v>92</v>
      </c>
      <c r="G2462" s="7" t="s">
        <v>93</v>
      </c>
      <c r="H2462" s="7" t="s">
        <v>19</v>
      </c>
      <c r="I2462" s="9">
        <v>0.30000000000000004</v>
      </c>
      <c r="J2462" s="10">
        <v>2500</v>
      </c>
      <c r="K2462" s="11">
        <f t="shared" si="76"/>
        <v>750.00000000000011</v>
      </c>
      <c r="L2462" s="11">
        <f t="shared" si="77"/>
        <v>300.00000000000006</v>
      </c>
      <c r="M2462" s="12">
        <v>0.4</v>
      </c>
      <c r="O2462" s="17"/>
      <c r="P2462" s="15"/>
      <c r="Q2462" s="13"/>
      <c r="R2462" s="14"/>
    </row>
    <row r="2463" spans="1:18" ht="15.75" customHeight="1" x14ac:dyDescent="0.25">
      <c r="A2463" s="1"/>
      <c r="B2463" s="7" t="s">
        <v>14</v>
      </c>
      <c r="C2463" s="7">
        <v>1185732</v>
      </c>
      <c r="D2463" s="8">
        <v>44249</v>
      </c>
      <c r="E2463" s="7" t="s">
        <v>33</v>
      </c>
      <c r="F2463" s="7" t="s">
        <v>92</v>
      </c>
      <c r="G2463" s="7" t="s">
        <v>93</v>
      </c>
      <c r="H2463" s="7" t="s">
        <v>20</v>
      </c>
      <c r="I2463" s="9">
        <v>0.35000000000000003</v>
      </c>
      <c r="J2463" s="10">
        <v>1250</v>
      </c>
      <c r="K2463" s="11">
        <f t="shared" si="76"/>
        <v>437.50000000000006</v>
      </c>
      <c r="L2463" s="11">
        <f t="shared" si="77"/>
        <v>175.00000000000003</v>
      </c>
      <c r="M2463" s="12">
        <v>0.4</v>
      </c>
      <c r="O2463" s="17"/>
      <c r="P2463" s="15"/>
      <c r="Q2463" s="13"/>
      <c r="R2463" s="14"/>
    </row>
    <row r="2464" spans="1:18" ht="15.75" customHeight="1" x14ac:dyDescent="0.25">
      <c r="A2464" s="1"/>
      <c r="B2464" s="7" t="s">
        <v>14</v>
      </c>
      <c r="C2464" s="7">
        <v>1185732</v>
      </c>
      <c r="D2464" s="8">
        <v>44249</v>
      </c>
      <c r="E2464" s="7" t="s">
        <v>33</v>
      </c>
      <c r="F2464" s="7" t="s">
        <v>92</v>
      </c>
      <c r="G2464" s="7" t="s">
        <v>93</v>
      </c>
      <c r="H2464" s="7" t="s">
        <v>21</v>
      </c>
      <c r="I2464" s="9">
        <v>0.49999999999999994</v>
      </c>
      <c r="J2464" s="10">
        <v>2000</v>
      </c>
      <c r="K2464" s="11">
        <f t="shared" si="76"/>
        <v>999.99999999999989</v>
      </c>
      <c r="L2464" s="11">
        <f t="shared" si="77"/>
        <v>349.99999999999994</v>
      </c>
      <c r="M2464" s="12">
        <v>0.35</v>
      </c>
      <c r="O2464" s="17"/>
      <c r="P2464" s="15"/>
      <c r="Q2464" s="13"/>
      <c r="R2464" s="14"/>
    </row>
    <row r="2465" spans="1:18" ht="15.75" customHeight="1" x14ac:dyDescent="0.25">
      <c r="A2465" s="1"/>
      <c r="B2465" s="7" t="s">
        <v>14</v>
      </c>
      <c r="C2465" s="7">
        <v>1185732</v>
      </c>
      <c r="D2465" s="8">
        <v>44249</v>
      </c>
      <c r="E2465" s="7" t="s">
        <v>33</v>
      </c>
      <c r="F2465" s="7" t="s">
        <v>92</v>
      </c>
      <c r="G2465" s="7" t="s">
        <v>93</v>
      </c>
      <c r="H2465" s="7" t="s">
        <v>22</v>
      </c>
      <c r="I2465" s="9">
        <v>0.4</v>
      </c>
      <c r="J2465" s="10">
        <v>3000</v>
      </c>
      <c r="K2465" s="11">
        <f t="shared" si="76"/>
        <v>1200</v>
      </c>
      <c r="L2465" s="11">
        <f t="shared" si="77"/>
        <v>480</v>
      </c>
      <c r="M2465" s="12">
        <v>0.4</v>
      </c>
      <c r="O2465" s="17"/>
      <c r="P2465" s="15"/>
      <c r="Q2465" s="13"/>
      <c r="R2465" s="14"/>
    </row>
    <row r="2466" spans="1:18" ht="15.75" customHeight="1" x14ac:dyDescent="0.25">
      <c r="A2466" s="1"/>
      <c r="B2466" s="7" t="s">
        <v>14</v>
      </c>
      <c r="C2466" s="7">
        <v>1185732</v>
      </c>
      <c r="D2466" s="8">
        <v>44276</v>
      </c>
      <c r="E2466" s="7" t="s">
        <v>33</v>
      </c>
      <c r="F2466" s="7" t="s">
        <v>92</v>
      </c>
      <c r="G2466" s="7" t="s">
        <v>93</v>
      </c>
      <c r="H2466" s="7" t="s">
        <v>17</v>
      </c>
      <c r="I2466" s="9">
        <v>0.45</v>
      </c>
      <c r="J2466" s="10">
        <v>5200</v>
      </c>
      <c r="K2466" s="11">
        <f t="shared" si="76"/>
        <v>2340</v>
      </c>
      <c r="L2466" s="11">
        <f t="shared" si="77"/>
        <v>936</v>
      </c>
      <c r="M2466" s="12">
        <v>0.4</v>
      </c>
      <c r="O2466" s="17"/>
      <c r="P2466" s="15"/>
      <c r="Q2466" s="13"/>
      <c r="R2466" s="14"/>
    </row>
    <row r="2467" spans="1:18" ht="15.75" customHeight="1" x14ac:dyDescent="0.25">
      <c r="A2467" s="1"/>
      <c r="B2467" s="7" t="s">
        <v>14</v>
      </c>
      <c r="C2467" s="7">
        <v>1185732</v>
      </c>
      <c r="D2467" s="8">
        <v>44276</v>
      </c>
      <c r="E2467" s="7" t="s">
        <v>33</v>
      </c>
      <c r="F2467" s="7" t="s">
        <v>92</v>
      </c>
      <c r="G2467" s="7" t="s">
        <v>93</v>
      </c>
      <c r="H2467" s="7" t="s">
        <v>18</v>
      </c>
      <c r="I2467" s="9">
        <v>0.45</v>
      </c>
      <c r="J2467" s="10">
        <v>2250</v>
      </c>
      <c r="K2467" s="11">
        <f t="shared" si="76"/>
        <v>1012.5</v>
      </c>
      <c r="L2467" s="11">
        <f t="shared" si="77"/>
        <v>354.375</v>
      </c>
      <c r="M2467" s="12">
        <v>0.35</v>
      </c>
      <c r="O2467" s="17"/>
      <c r="P2467" s="15"/>
      <c r="Q2467" s="13"/>
      <c r="R2467" s="14"/>
    </row>
    <row r="2468" spans="1:18" ht="15.75" customHeight="1" x14ac:dyDescent="0.25">
      <c r="A2468" s="1"/>
      <c r="B2468" s="7" t="s">
        <v>14</v>
      </c>
      <c r="C2468" s="7">
        <v>1185732</v>
      </c>
      <c r="D2468" s="8">
        <v>44276</v>
      </c>
      <c r="E2468" s="7" t="s">
        <v>33</v>
      </c>
      <c r="F2468" s="7" t="s">
        <v>92</v>
      </c>
      <c r="G2468" s="7" t="s">
        <v>93</v>
      </c>
      <c r="H2468" s="7" t="s">
        <v>19</v>
      </c>
      <c r="I2468" s="9">
        <v>0.35000000000000003</v>
      </c>
      <c r="J2468" s="10">
        <v>2500</v>
      </c>
      <c r="K2468" s="11">
        <f t="shared" si="76"/>
        <v>875.00000000000011</v>
      </c>
      <c r="L2468" s="11">
        <f t="shared" si="77"/>
        <v>350.00000000000006</v>
      </c>
      <c r="M2468" s="12">
        <v>0.4</v>
      </c>
      <c r="O2468" s="17"/>
      <c r="P2468" s="15"/>
      <c r="Q2468" s="13"/>
      <c r="R2468" s="14"/>
    </row>
    <row r="2469" spans="1:18" ht="15.75" customHeight="1" x14ac:dyDescent="0.25">
      <c r="A2469" s="1"/>
      <c r="B2469" s="7" t="s">
        <v>14</v>
      </c>
      <c r="C2469" s="7">
        <v>1185732</v>
      </c>
      <c r="D2469" s="8">
        <v>44276</v>
      </c>
      <c r="E2469" s="7" t="s">
        <v>33</v>
      </c>
      <c r="F2469" s="7" t="s">
        <v>92</v>
      </c>
      <c r="G2469" s="7" t="s">
        <v>93</v>
      </c>
      <c r="H2469" s="7" t="s">
        <v>20</v>
      </c>
      <c r="I2469" s="9">
        <v>0.4</v>
      </c>
      <c r="J2469" s="10">
        <v>1000</v>
      </c>
      <c r="K2469" s="11">
        <f t="shared" si="76"/>
        <v>400</v>
      </c>
      <c r="L2469" s="11">
        <f t="shared" si="77"/>
        <v>160</v>
      </c>
      <c r="M2469" s="12">
        <v>0.4</v>
      </c>
      <c r="O2469" s="17"/>
      <c r="P2469" s="15"/>
      <c r="Q2469" s="13"/>
      <c r="R2469" s="14"/>
    </row>
    <row r="2470" spans="1:18" ht="15.75" customHeight="1" x14ac:dyDescent="0.25">
      <c r="A2470" s="1"/>
      <c r="B2470" s="7" t="s">
        <v>14</v>
      </c>
      <c r="C2470" s="7">
        <v>1185732</v>
      </c>
      <c r="D2470" s="8">
        <v>44276</v>
      </c>
      <c r="E2470" s="7" t="s">
        <v>33</v>
      </c>
      <c r="F2470" s="7" t="s">
        <v>92</v>
      </c>
      <c r="G2470" s="7" t="s">
        <v>93</v>
      </c>
      <c r="H2470" s="7" t="s">
        <v>21</v>
      </c>
      <c r="I2470" s="9">
        <v>0.54999999999999993</v>
      </c>
      <c r="J2470" s="10">
        <v>1500</v>
      </c>
      <c r="K2470" s="11">
        <f t="shared" si="76"/>
        <v>824.99999999999989</v>
      </c>
      <c r="L2470" s="11">
        <f t="shared" si="77"/>
        <v>288.74999999999994</v>
      </c>
      <c r="M2470" s="12">
        <v>0.35</v>
      </c>
      <c r="O2470" s="17"/>
      <c r="P2470" s="15"/>
      <c r="Q2470" s="13"/>
      <c r="R2470" s="14"/>
    </row>
    <row r="2471" spans="1:18" ht="15.75" customHeight="1" x14ac:dyDescent="0.25">
      <c r="A2471" s="1"/>
      <c r="B2471" s="7" t="s">
        <v>14</v>
      </c>
      <c r="C2471" s="7">
        <v>1185732</v>
      </c>
      <c r="D2471" s="8">
        <v>44276</v>
      </c>
      <c r="E2471" s="7" t="s">
        <v>33</v>
      </c>
      <c r="F2471" s="7" t="s">
        <v>92</v>
      </c>
      <c r="G2471" s="7" t="s">
        <v>93</v>
      </c>
      <c r="H2471" s="7" t="s">
        <v>22</v>
      </c>
      <c r="I2471" s="9">
        <v>0.45</v>
      </c>
      <c r="J2471" s="10">
        <v>2500</v>
      </c>
      <c r="K2471" s="11">
        <f t="shared" si="76"/>
        <v>1125</v>
      </c>
      <c r="L2471" s="11">
        <f t="shared" si="77"/>
        <v>450</v>
      </c>
      <c r="M2471" s="12">
        <v>0.4</v>
      </c>
      <c r="O2471" s="17"/>
      <c r="P2471" s="15"/>
      <c r="Q2471" s="13"/>
      <c r="R2471" s="14"/>
    </row>
    <row r="2472" spans="1:18" ht="15.75" customHeight="1" x14ac:dyDescent="0.25">
      <c r="A2472" s="1"/>
      <c r="B2472" s="7" t="s">
        <v>14</v>
      </c>
      <c r="C2472" s="7">
        <v>1185732</v>
      </c>
      <c r="D2472" s="8">
        <v>44308</v>
      </c>
      <c r="E2472" s="7" t="s">
        <v>33</v>
      </c>
      <c r="F2472" s="7" t="s">
        <v>92</v>
      </c>
      <c r="G2472" s="7" t="s">
        <v>93</v>
      </c>
      <c r="H2472" s="7" t="s">
        <v>17</v>
      </c>
      <c r="I2472" s="9">
        <v>0.45</v>
      </c>
      <c r="J2472" s="10">
        <v>4750</v>
      </c>
      <c r="K2472" s="11">
        <f t="shared" si="76"/>
        <v>2137.5</v>
      </c>
      <c r="L2472" s="11">
        <f t="shared" si="77"/>
        <v>855</v>
      </c>
      <c r="M2472" s="12">
        <v>0.4</v>
      </c>
      <c r="O2472" s="17"/>
      <c r="P2472" s="15"/>
      <c r="Q2472" s="13"/>
      <c r="R2472" s="14"/>
    </row>
    <row r="2473" spans="1:18" ht="15.75" customHeight="1" x14ac:dyDescent="0.25">
      <c r="A2473" s="1"/>
      <c r="B2473" s="7" t="s">
        <v>14</v>
      </c>
      <c r="C2473" s="7">
        <v>1185732</v>
      </c>
      <c r="D2473" s="8">
        <v>44308</v>
      </c>
      <c r="E2473" s="7" t="s">
        <v>33</v>
      </c>
      <c r="F2473" s="7" t="s">
        <v>92</v>
      </c>
      <c r="G2473" s="7" t="s">
        <v>93</v>
      </c>
      <c r="H2473" s="7" t="s">
        <v>18</v>
      </c>
      <c r="I2473" s="9">
        <v>0.45</v>
      </c>
      <c r="J2473" s="10">
        <v>1750</v>
      </c>
      <c r="K2473" s="11">
        <f t="shared" si="76"/>
        <v>787.5</v>
      </c>
      <c r="L2473" s="11">
        <f t="shared" si="77"/>
        <v>275.625</v>
      </c>
      <c r="M2473" s="12">
        <v>0.35</v>
      </c>
      <c r="O2473" s="17"/>
      <c r="P2473" s="15"/>
      <c r="Q2473" s="13"/>
      <c r="R2473" s="14"/>
    </row>
    <row r="2474" spans="1:18" ht="15.75" customHeight="1" x14ac:dyDescent="0.25">
      <c r="A2474" s="1"/>
      <c r="B2474" s="7" t="s">
        <v>14</v>
      </c>
      <c r="C2474" s="7">
        <v>1185732</v>
      </c>
      <c r="D2474" s="8">
        <v>44308</v>
      </c>
      <c r="E2474" s="7" t="s">
        <v>33</v>
      </c>
      <c r="F2474" s="7" t="s">
        <v>92</v>
      </c>
      <c r="G2474" s="7" t="s">
        <v>93</v>
      </c>
      <c r="H2474" s="7" t="s">
        <v>19</v>
      </c>
      <c r="I2474" s="9">
        <v>0.4</v>
      </c>
      <c r="J2474" s="10">
        <v>1750</v>
      </c>
      <c r="K2474" s="11">
        <f t="shared" si="76"/>
        <v>700</v>
      </c>
      <c r="L2474" s="11">
        <f t="shared" si="77"/>
        <v>280</v>
      </c>
      <c r="M2474" s="12">
        <v>0.4</v>
      </c>
      <c r="O2474" s="17"/>
      <c r="P2474" s="15"/>
      <c r="Q2474" s="13"/>
      <c r="R2474" s="14"/>
    </row>
    <row r="2475" spans="1:18" ht="15.75" customHeight="1" x14ac:dyDescent="0.25">
      <c r="A2475" s="1"/>
      <c r="B2475" s="7" t="s">
        <v>14</v>
      </c>
      <c r="C2475" s="7">
        <v>1185732</v>
      </c>
      <c r="D2475" s="8">
        <v>44308</v>
      </c>
      <c r="E2475" s="7" t="s">
        <v>33</v>
      </c>
      <c r="F2475" s="7" t="s">
        <v>92</v>
      </c>
      <c r="G2475" s="7" t="s">
        <v>93</v>
      </c>
      <c r="H2475" s="7" t="s">
        <v>20</v>
      </c>
      <c r="I2475" s="9">
        <v>0.45</v>
      </c>
      <c r="J2475" s="10">
        <v>1000</v>
      </c>
      <c r="K2475" s="11">
        <f t="shared" si="76"/>
        <v>450</v>
      </c>
      <c r="L2475" s="11">
        <f t="shared" si="77"/>
        <v>180</v>
      </c>
      <c r="M2475" s="12">
        <v>0.4</v>
      </c>
      <c r="O2475" s="17"/>
      <c r="P2475" s="15"/>
      <c r="Q2475" s="13"/>
      <c r="R2475" s="14"/>
    </row>
    <row r="2476" spans="1:18" ht="15.75" customHeight="1" x14ac:dyDescent="0.25">
      <c r="A2476" s="1"/>
      <c r="B2476" s="7" t="s">
        <v>14</v>
      </c>
      <c r="C2476" s="7">
        <v>1185732</v>
      </c>
      <c r="D2476" s="8">
        <v>44308</v>
      </c>
      <c r="E2476" s="7" t="s">
        <v>33</v>
      </c>
      <c r="F2476" s="7" t="s">
        <v>92</v>
      </c>
      <c r="G2476" s="7" t="s">
        <v>93</v>
      </c>
      <c r="H2476" s="7" t="s">
        <v>21</v>
      </c>
      <c r="I2476" s="9">
        <v>0.5</v>
      </c>
      <c r="J2476" s="10">
        <v>1250</v>
      </c>
      <c r="K2476" s="11">
        <f t="shared" si="76"/>
        <v>625</v>
      </c>
      <c r="L2476" s="11">
        <f t="shared" si="77"/>
        <v>218.75</v>
      </c>
      <c r="M2476" s="12">
        <v>0.35</v>
      </c>
      <c r="O2476" s="17"/>
      <c r="P2476" s="15"/>
      <c r="Q2476" s="13"/>
      <c r="R2476" s="14"/>
    </row>
    <row r="2477" spans="1:18" ht="15.75" customHeight="1" x14ac:dyDescent="0.25">
      <c r="A2477" s="1"/>
      <c r="B2477" s="7" t="s">
        <v>14</v>
      </c>
      <c r="C2477" s="7">
        <v>1185732</v>
      </c>
      <c r="D2477" s="8">
        <v>44308</v>
      </c>
      <c r="E2477" s="7" t="s">
        <v>33</v>
      </c>
      <c r="F2477" s="7" t="s">
        <v>92</v>
      </c>
      <c r="G2477" s="7" t="s">
        <v>93</v>
      </c>
      <c r="H2477" s="7" t="s">
        <v>22</v>
      </c>
      <c r="I2477" s="9">
        <v>0.4</v>
      </c>
      <c r="J2477" s="10">
        <v>2500</v>
      </c>
      <c r="K2477" s="11">
        <f t="shared" si="76"/>
        <v>1000</v>
      </c>
      <c r="L2477" s="11">
        <f t="shared" si="77"/>
        <v>400</v>
      </c>
      <c r="M2477" s="12">
        <v>0.4</v>
      </c>
      <c r="O2477" s="17"/>
      <c r="P2477" s="15"/>
      <c r="Q2477" s="13"/>
      <c r="R2477" s="14"/>
    </row>
    <row r="2478" spans="1:18" ht="15.75" customHeight="1" x14ac:dyDescent="0.25">
      <c r="A2478" s="1"/>
      <c r="B2478" s="7" t="s">
        <v>14</v>
      </c>
      <c r="C2478" s="7">
        <v>1185732</v>
      </c>
      <c r="D2478" s="8">
        <v>44339</v>
      </c>
      <c r="E2478" s="7" t="s">
        <v>33</v>
      </c>
      <c r="F2478" s="7" t="s">
        <v>92</v>
      </c>
      <c r="G2478" s="7" t="s">
        <v>93</v>
      </c>
      <c r="H2478" s="7" t="s">
        <v>17</v>
      </c>
      <c r="I2478" s="9">
        <v>0.5</v>
      </c>
      <c r="J2478" s="10">
        <v>5200</v>
      </c>
      <c r="K2478" s="11">
        <f t="shared" si="76"/>
        <v>2600</v>
      </c>
      <c r="L2478" s="11">
        <f t="shared" si="77"/>
        <v>1040</v>
      </c>
      <c r="M2478" s="12">
        <v>0.4</v>
      </c>
      <c r="O2478" s="17"/>
      <c r="P2478" s="15"/>
      <c r="Q2478" s="13"/>
      <c r="R2478" s="14"/>
    </row>
    <row r="2479" spans="1:18" ht="15.75" customHeight="1" x14ac:dyDescent="0.25">
      <c r="A2479" s="1"/>
      <c r="B2479" s="7" t="s">
        <v>14</v>
      </c>
      <c r="C2479" s="7">
        <v>1185732</v>
      </c>
      <c r="D2479" s="8">
        <v>44339</v>
      </c>
      <c r="E2479" s="7" t="s">
        <v>33</v>
      </c>
      <c r="F2479" s="7" t="s">
        <v>92</v>
      </c>
      <c r="G2479" s="7" t="s">
        <v>93</v>
      </c>
      <c r="H2479" s="7" t="s">
        <v>18</v>
      </c>
      <c r="I2479" s="9">
        <v>0.45000000000000007</v>
      </c>
      <c r="J2479" s="10">
        <v>2250</v>
      </c>
      <c r="K2479" s="11">
        <f t="shared" si="76"/>
        <v>1012.5000000000001</v>
      </c>
      <c r="L2479" s="11">
        <f t="shared" si="77"/>
        <v>354.375</v>
      </c>
      <c r="M2479" s="12">
        <v>0.35</v>
      </c>
      <c r="O2479" s="17"/>
      <c r="P2479" s="15"/>
      <c r="Q2479" s="13"/>
      <c r="R2479" s="14"/>
    </row>
    <row r="2480" spans="1:18" ht="15.75" customHeight="1" x14ac:dyDescent="0.25">
      <c r="A2480" s="1"/>
      <c r="B2480" s="7" t="s">
        <v>14</v>
      </c>
      <c r="C2480" s="7">
        <v>1185732</v>
      </c>
      <c r="D2480" s="8">
        <v>44339</v>
      </c>
      <c r="E2480" s="7" t="s">
        <v>33</v>
      </c>
      <c r="F2480" s="7" t="s">
        <v>92</v>
      </c>
      <c r="G2480" s="7" t="s">
        <v>93</v>
      </c>
      <c r="H2480" s="7" t="s">
        <v>19</v>
      </c>
      <c r="I2480" s="9">
        <v>0.4</v>
      </c>
      <c r="J2480" s="10">
        <v>2000</v>
      </c>
      <c r="K2480" s="11">
        <f t="shared" si="76"/>
        <v>800</v>
      </c>
      <c r="L2480" s="11">
        <f t="shared" si="77"/>
        <v>320</v>
      </c>
      <c r="M2480" s="12">
        <v>0.4</v>
      </c>
      <c r="O2480" s="17"/>
      <c r="P2480" s="15"/>
      <c r="Q2480" s="13"/>
      <c r="R2480" s="14"/>
    </row>
    <row r="2481" spans="1:18" ht="15.75" customHeight="1" x14ac:dyDescent="0.25">
      <c r="A2481" s="1"/>
      <c r="B2481" s="7" t="s">
        <v>14</v>
      </c>
      <c r="C2481" s="7">
        <v>1185732</v>
      </c>
      <c r="D2481" s="8">
        <v>44339</v>
      </c>
      <c r="E2481" s="7" t="s">
        <v>33</v>
      </c>
      <c r="F2481" s="7" t="s">
        <v>92</v>
      </c>
      <c r="G2481" s="7" t="s">
        <v>93</v>
      </c>
      <c r="H2481" s="7" t="s">
        <v>20</v>
      </c>
      <c r="I2481" s="9">
        <v>0.4</v>
      </c>
      <c r="J2481" s="10">
        <v>1250</v>
      </c>
      <c r="K2481" s="11">
        <f t="shared" si="76"/>
        <v>500</v>
      </c>
      <c r="L2481" s="11">
        <f t="shared" si="77"/>
        <v>200</v>
      </c>
      <c r="M2481" s="12">
        <v>0.4</v>
      </c>
      <c r="O2481" s="17"/>
      <c r="P2481" s="15"/>
      <c r="Q2481" s="13"/>
      <c r="R2481" s="14"/>
    </row>
    <row r="2482" spans="1:18" ht="15.75" customHeight="1" x14ac:dyDescent="0.25">
      <c r="A2482" s="1"/>
      <c r="B2482" s="7" t="s">
        <v>14</v>
      </c>
      <c r="C2482" s="7">
        <v>1185732</v>
      </c>
      <c r="D2482" s="8">
        <v>44339</v>
      </c>
      <c r="E2482" s="7" t="s">
        <v>33</v>
      </c>
      <c r="F2482" s="7" t="s">
        <v>92</v>
      </c>
      <c r="G2482" s="7" t="s">
        <v>93</v>
      </c>
      <c r="H2482" s="7" t="s">
        <v>21</v>
      </c>
      <c r="I2482" s="9">
        <v>0.5</v>
      </c>
      <c r="J2482" s="10">
        <v>1500</v>
      </c>
      <c r="K2482" s="11">
        <f t="shared" si="76"/>
        <v>750</v>
      </c>
      <c r="L2482" s="11">
        <f t="shared" si="77"/>
        <v>262.5</v>
      </c>
      <c r="M2482" s="12">
        <v>0.35</v>
      </c>
      <c r="O2482" s="17"/>
      <c r="P2482" s="15"/>
      <c r="Q2482" s="13"/>
      <c r="R2482" s="14"/>
    </row>
    <row r="2483" spans="1:18" ht="15.75" customHeight="1" x14ac:dyDescent="0.25">
      <c r="A2483" s="1"/>
      <c r="B2483" s="7" t="s">
        <v>14</v>
      </c>
      <c r="C2483" s="7">
        <v>1185732</v>
      </c>
      <c r="D2483" s="8">
        <v>44339</v>
      </c>
      <c r="E2483" s="7" t="s">
        <v>33</v>
      </c>
      <c r="F2483" s="7" t="s">
        <v>92</v>
      </c>
      <c r="G2483" s="7" t="s">
        <v>93</v>
      </c>
      <c r="H2483" s="7" t="s">
        <v>22</v>
      </c>
      <c r="I2483" s="9">
        <v>0.55000000000000004</v>
      </c>
      <c r="J2483" s="10">
        <v>2750</v>
      </c>
      <c r="K2483" s="11">
        <f t="shared" si="76"/>
        <v>1512.5000000000002</v>
      </c>
      <c r="L2483" s="11">
        <f t="shared" si="77"/>
        <v>605.00000000000011</v>
      </c>
      <c r="M2483" s="12">
        <v>0.4</v>
      </c>
      <c r="O2483" s="17"/>
      <c r="P2483" s="15"/>
      <c r="Q2483" s="13"/>
      <c r="R2483" s="14"/>
    </row>
    <row r="2484" spans="1:18" ht="15.75" customHeight="1" x14ac:dyDescent="0.25">
      <c r="A2484" s="1"/>
      <c r="B2484" s="7" t="s">
        <v>14</v>
      </c>
      <c r="C2484" s="7">
        <v>1185732</v>
      </c>
      <c r="D2484" s="8">
        <v>44369</v>
      </c>
      <c r="E2484" s="7" t="s">
        <v>33</v>
      </c>
      <c r="F2484" s="7" t="s">
        <v>92</v>
      </c>
      <c r="G2484" s="7" t="s">
        <v>93</v>
      </c>
      <c r="H2484" s="7" t="s">
        <v>17</v>
      </c>
      <c r="I2484" s="9">
        <v>0.4</v>
      </c>
      <c r="J2484" s="10">
        <v>5250</v>
      </c>
      <c r="K2484" s="11">
        <f t="shared" si="76"/>
        <v>2100</v>
      </c>
      <c r="L2484" s="11">
        <f t="shared" si="77"/>
        <v>840</v>
      </c>
      <c r="M2484" s="12">
        <v>0.4</v>
      </c>
      <c r="O2484" s="17"/>
      <c r="P2484" s="15"/>
      <c r="Q2484" s="13"/>
      <c r="R2484" s="14"/>
    </row>
    <row r="2485" spans="1:18" ht="15.75" customHeight="1" x14ac:dyDescent="0.25">
      <c r="A2485" s="1"/>
      <c r="B2485" s="7" t="s">
        <v>14</v>
      </c>
      <c r="C2485" s="7">
        <v>1185732</v>
      </c>
      <c r="D2485" s="8">
        <v>44369</v>
      </c>
      <c r="E2485" s="7" t="s">
        <v>33</v>
      </c>
      <c r="F2485" s="7" t="s">
        <v>92</v>
      </c>
      <c r="G2485" s="7" t="s">
        <v>93</v>
      </c>
      <c r="H2485" s="7" t="s">
        <v>18</v>
      </c>
      <c r="I2485" s="9">
        <v>0.35000000000000009</v>
      </c>
      <c r="J2485" s="10">
        <v>2750</v>
      </c>
      <c r="K2485" s="11">
        <f t="shared" si="76"/>
        <v>962.50000000000023</v>
      </c>
      <c r="L2485" s="11">
        <f t="shared" si="77"/>
        <v>336.87500000000006</v>
      </c>
      <c r="M2485" s="12">
        <v>0.35</v>
      </c>
      <c r="O2485" s="17"/>
      <c r="P2485" s="15"/>
      <c r="Q2485" s="13"/>
      <c r="R2485" s="14"/>
    </row>
    <row r="2486" spans="1:18" ht="15.75" customHeight="1" x14ac:dyDescent="0.25">
      <c r="A2486" s="1"/>
      <c r="B2486" s="7" t="s">
        <v>14</v>
      </c>
      <c r="C2486" s="7">
        <v>1185732</v>
      </c>
      <c r="D2486" s="8">
        <v>44369</v>
      </c>
      <c r="E2486" s="7" t="s">
        <v>33</v>
      </c>
      <c r="F2486" s="7" t="s">
        <v>92</v>
      </c>
      <c r="G2486" s="7" t="s">
        <v>93</v>
      </c>
      <c r="H2486" s="7" t="s">
        <v>19</v>
      </c>
      <c r="I2486" s="9">
        <v>0.30000000000000004</v>
      </c>
      <c r="J2486" s="10">
        <v>2250</v>
      </c>
      <c r="K2486" s="11">
        <f t="shared" si="76"/>
        <v>675.00000000000011</v>
      </c>
      <c r="L2486" s="11">
        <f t="shared" si="77"/>
        <v>270.00000000000006</v>
      </c>
      <c r="M2486" s="12">
        <v>0.4</v>
      </c>
      <c r="O2486" s="17"/>
      <c r="P2486" s="15"/>
      <c r="Q2486" s="13"/>
      <c r="R2486" s="14"/>
    </row>
    <row r="2487" spans="1:18" ht="15.75" customHeight="1" x14ac:dyDescent="0.25">
      <c r="A2487" s="1"/>
      <c r="B2487" s="7" t="s">
        <v>14</v>
      </c>
      <c r="C2487" s="7">
        <v>1185732</v>
      </c>
      <c r="D2487" s="8">
        <v>44369</v>
      </c>
      <c r="E2487" s="7" t="s">
        <v>33</v>
      </c>
      <c r="F2487" s="7" t="s">
        <v>92</v>
      </c>
      <c r="G2487" s="7" t="s">
        <v>93</v>
      </c>
      <c r="H2487" s="7" t="s">
        <v>20</v>
      </c>
      <c r="I2487" s="9">
        <v>0.30000000000000004</v>
      </c>
      <c r="J2487" s="10">
        <v>2000</v>
      </c>
      <c r="K2487" s="11">
        <f t="shared" si="76"/>
        <v>600.00000000000011</v>
      </c>
      <c r="L2487" s="11">
        <f t="shared" si="77"/>
        <v>240.00000000000006</v>
      </c>
      <c r="M2487" s="12">
        <v>0.4</v>
      </c>
      <c r="O2487" s="17"/>
      <c r="P2487" s="15"/>
      <c r="Q2487" s="13"/>
      <c r="R2487" s="14"/>
    </row>
    <row r="2488" spans="1:18" ht="15.75" customHeight="1" x14ac:dyDescent="0.25">
      <c r="A2488" s="1"/>
      <c r="B2488" s="7" t="s">
        <v>14</v>
      </c>
      <c r="C2488" s="7">
        <v>1185732</v>
      </c>
      <c r="D2488" s="8">
        <v>44369</v>
      </c>
      <c r="E2488" s="7" t="s">
        <v>33</v>
      </c>
      <c r="F2488" s="7" t="s">
        <v>92</v>
      </c>
      <c r="G2488" s="7" t="s">
        <v>93</v>
      </c>
      <c r="H2488" s="7" t="s">
        <v>21</v>
      </c>
      <c r="I2488" s="9">
        <v>0.5</v>
      </c>
      <c r="J2488" s="10">
        <v>2000</v>
      </c>
      <c r="K2488" s="11">
        <f t="shared" si="76"/>
        <v>1000</v>
      </c>
      <c r="L2488" s="11">
        <f t="shared" si="77"/>
        <v>350</v>
      </c>
      <c r="M2488" s="12">
        <v>0.35</v>
      </c>
      <c r="O2488" s="17"/>
      <c r="P2488" s="15"/>
      <c r="Q2488" s="13"/>
      <c r="R2488" s="14"/>
    </row>
    <row r="2489" spans="1:18" ht="15.75" customHeight="1" x14ac:dyDescent="0.25">
      <c r="A2489" s="1"/>
      <c r="B2489" s="7" t="s">
        <v>14</v>
      </c>
      <c r="C2489" s="7">
        <v>1185732</v>
      </c>
      <c r="D2489" s="8">
        <v>44369</v>
      </c>
      <c r="E2489" s="7" t="s">
        <v>33</v>
      </c>
      <c r="F2489" s="7" t="s">
        <v>92</v>
      </c>
      <c r="G2489" s="7" t="s">
        <v>93</v>
      </c>
      <c r="H2489" s="7" t="s">
        <v>22</v>
      </c>
      <c r="I2489" s="9">
        <v>0.55000000000000004</v>
      </c>
      <c r="J2489" s="10">
        <v>3750</v>
      </c>
      <c r="K2489" s="11">
        <f t="shared" si="76"/>
        <v>2062.5</v>
      </c>
      <c r="L2489" s="11">
        <f t="shared" si="77"/>
        <v>825</v>
      </c>
      <c r="M2489" s="12">
        <v>0.4</v>
      </c>
      <c r="O2489" s="17"/>
      <c r="P2489" s="15"/>
      <c r="Q2489" s="13"/>
      <c r="R2489" s="14"/>
    </row>
    <row r="2490" spans="1:18" ht="15.75" customHeight="1" x14ac:dyDescent="0.25">
      <c r="A2490" s="1"/>
      <c r="B2490" s="7" t="s">
        <v>14</v>
      </c>
      <c r="C2490" s="7">
        <v>1185732</v>
      </c>
      <c r="D2490" s="8">
        <v>44398</v>
      </c>
      <c r="E2490" s="7" t="s">
        <v>33</v>
      </c>
      <c r="F2490" s="7" t="s">
        <v>92</v>
      </c>
      <c r="G2490" s="7" t="s">
        <v>93</v>
      </c>
      <c r="H2490" s="7" t="s">
        <v>17</v>
      </c>
      <c r="I2490" s="9">
        <v>0.5</v>
      </c>
      <c r="J2490" s="10">
        <v>6000</v>
      </c>
      <c r="K2490" s="11">
        <f t="shared" si="76"/>
        <v>3000</v>
      </c>
      <c r="L2490" s="11">
        <f t="shared" si="77"/>
        <v>1200</v>
      </c>
      <c r="M2490" s="12">
        <v>0.4</v>
      </c>
      <c r="O2490" s="17"/>
      <c r="P2490" s="15"/>
      <c r="Q2490" s="13"/>
      <c r="R2490" s="14"/>
    </row>
    <row r="2491" spans="1:18" ht="15.75" customHeight="1" x14ac:dyDescent="0.25">
      <c r="A2491" s="1"/>
      <c r="B2491" s="7" t="s">
        <v>14</v>
      </c>
      <c r="C2491" s="7">
        <v>1185732</v>
      </c>
      <c r="D2491" s="8">
        <v>44398</v>
      </c>
      <c r="E2491" s="7" t="s">
        <v>33</v>
      </c>
      <c r="F2491" s="7" t="s">
        <v>92</v>
      </c>
      <c r="G2491" s="7" t="s">
        <v>93</v>
      </c>
      <c r="H2491" s="7" t="s">
        <v>18</v>
      </c>
      <c r="I2491" s="9">
        <v>0.45000000000000007</v>
      </c>
      <c r="J2491" s="10">
        <v>3500</v>
      </c>
      <c r="K2491" s="11">
        <f t="shared" si="76"/>
        <v>1575.0000000000002</v>
      </c>
      <c r="L2491" s="11">
        <f t="shared" si="77"/>
        <v>551.25</v>
      </c>
      <c r="M2491" s="12">
        <v>0.35</v>
      </c>
      <c r="O2491" s="17"/>
      <c r="P2491" s="15"/>
      <c r="Q2491" s="13"/>
      <c r="R2491" s="14"/>
    </row>
    <row r="2492" spans="1:18" ht="15.75" customHeight="1" x14ac:dyDescent="0.25">
      <c r="A2492" s="1"/>
      <c r="B2492" s="7" t="s">
        <v>14</v>
      </c>
      <c r="C2492" s="7">
        <v>1185732</v>
      </c>
      <c r="D2492" s="8">
        <v>44398</v>
      </c>
      <c r="E2492" s="7" t="s">
        <v>33</v>
      </c>
      <c r="F2492" s="7" t="s">
        <v>92</v>
      </c>
      <c r="G2492" s="7" t="s">
        <v>93</v>
      </c>
      <c r="H2492" s="7" t="s">
        <v>19</v>
      </c>
      <c r="I2492" s="9">
        <v>0.4</v>
      </c>
      <c r="J2492" s="10">
        <v>2750</v>
      </c>
      <c r="K2492" s="11">
        <f t="shared" si="76"/>
        <v>1100</v>
      </c>
      <c r="L2492" s="11">
        <f t="shared" si="77"/>
        <v>440</v>
      </c>
      <c r="M2492" s="12">
        <v>0.4</v>
      </c>
      <c r="O2492" s="17"/>
      <c r="P2492" s="15"/>
      <c r="Q2492" s="13"/>
      <c r="R2492" s="14"/>
    </row>
    <row r="2493" spans="1:18" ht="15.75" customHeight="1" x14ac:dyDescent="0.25">
      <c r="A2493" s="1"/>
      <c r="B2493" s="7" t="s">
        <v>14</v>
      </c>
      <c r="C2493" s="7">
        <v>1185732</v>
      </c>
      <c r="D2493" s="8">
        <v>44398</v>
      </c>
      <c r="E2493" s="7" t="s">
        <v>33</v>
      </c>
      <c r="F2493" s="7" t="s">
        <v>92</v>
      </c>
      <c r="G2493" s="7" t="s">
        <v>93</v>
      </c>
      <c r="H2493" s="7" t="s">
        <v>20</v>
      </c>
      <c r="I2493" s="9">
        <v>0.4</v>
      </c>
      <c r="J2493" s="10">
        <v>2250</v>
      </c>
      <c r="K2493" s="11">
        <f t="shared" si="76"/>
        <v>900</v>
      </c>
      <c r="L2493" s="11">
        <f t="shared" si="77"/>
        <v>360</v>
      </c>
      <c r="M2493" s="12">
        <v>0.4</v>
      </c>
      <c r="O2493" s="17"/>
      <c r="P2493" s="15"/>
      <c r="Q2493" s="13"/>
      <c r="R2493" s="14"/>
    </row>
    <row r="2494" spans="1:18" ht="15.75" customHeight="1" x14ac:dyDescent="0.25">
      <c r="A2494" s="1"/>
      <c r="B2494" s="7" t="s">
        <v>14</v>
      </c>
      <c r="C2494" s="7">
        <v>1185732</v>
      </c>
      <c r="D2494" s="8">
        <v>44398</v>
      </c>
      <c r="E2494" s="7" t="s">
        <v>33</v>
      </c>
      <c r="F2494" s="7" t="s">
        <v>92</v>
      </c>
      <c r="G2494" s="7" t="s">
        <v>93</v>
      </c>
      <c r="H2494" s="7" t="s">
        <v>21</v>
      </c>
      <c r="I2494" s="9">
        <v>0.5</v>
      </c>
      <c r="J2494" s="10">
        <v>2500</v>
      </c>
      <c r="K2494" s="11">
        <f t="shared" si="76"/>
        <v>1250</v>
      </c>
      <c r="L2494" s="11">
        <f t="shared" si="77"/>
        <v>437.5</v>
      </c>
      <c r="M2494" s="12">
        <v>0.35</v>
      </c>
      <c r="O2494" s="17"/>
      <c r="P2494" s="15"/>
      <c r="Q2494" s="13"/>
      <c r="R2494" s="14"/>
    </row>
    <row r="2495" spans="1:18" ht="15.75" customHeight="1" x14ac:dyDescent="0.25">
      <c r="A2495" s="1"/>
      <c r="B2495" s="7" t="s">
        <v>14</v>
      </c>
      <c r="C2495" s="7">
        <v>1185732</v>
      </c>
      <c r="D2495" s="8">
        <v>44398</v>
      </c>
      <c r="E2495" s="7" t="s">
        <v>33</v>
      </c>
      <c r="F2495" s="7" t="s">
        <v>92</v>
      </c>
      <c r="G2495" s="7" t="s">
        <v>93</v>
      </c>
      <c r="H2495" s="7" t="s">
        <v>22</v>
      </c>
      <c r="I2495" s="9">
        <v>0.55000000000000004</v>
      </c>
      <c r="J2495" s="10">
        <v>4250</v>
      </c>
      <c r="K2495" s="11">
        <f t="shared" si="76"/>
        <v>2337.5</v>
      </c>
      <c r="L2495" s="11">
        <f t="shared" si="77"/>
        <v>935</v>
      </c>
      <c r="M2495" s="12">
        <v>0.4</v>
      </c>
      <c r="O2495" s="17"/>
      <c r="P2495" s="15"/>
      <c r="Q2495" s="13"/>
      <c r="R2495" s="14"/>
    </row>
    <row r="2496" spans="1:18" ht="15.75" customHeight="1" x14ac:dyDescent="0.25">
      <c r="A2496" s="1"/>
      <c r="B2496" s="7" t="s">
        <v>14</v>
      </c>
      <c r="C2496" s="7">
        <v>1185732</v>
      </c>
      <c r="D2496" s="8">
        <v>44430</v>
      </c>
      <c r="E2496" s="7" t="s">
        <v>33</v>
      </c>
      <c r="F2496" s="7" t="s">
        <v>92</v>
      </c>
      <c r="G2496" s="7" t="s">
        <v>93</v>
      </c>
      <c r="H2496" s="7" t="s">
        <v>17</v>
      </c>
      <c r="I2496" s="9">
        <v>0.5</v>
      </c>
      <c r="J2496" s="10">
        <v>5750</v>
      </c>
      <c r="K2496" s="11">
        <f t="shared" si="76"/>
        <v>2875</v>
      </c>
      <c r="L2496" s="11">
        <f t="shared" si="77"/>
        <v>1150</v>
      </c>
      <c r="M2496" s="12">
        <v>0.4</v>
      </c>
      <c r="O2496" s="17"/>
      <c r="P2496" s="15"/>
      <c r="Q2496" s="13"/>
      <c r="R2496" s="14"/>
    </row>
    <row r="2497" spans="1:18" ht="15.75" customHeight="1" x14ac:dyDescent="0.25">
      <c r="A2497" s="1"/>
      <c r="B2497" s="7" t="s">
        <v>14</v>
      </c>
      <c r="C2497" s="7">
        <v>1185732</v>
      </c>
      <c r="D2497" s="8">
        <v>44430</v>
      </c>
      <c r="E2497" s="7" t="s">
        <v>33</v>
      </c>
      <c r="F2497" s="7" t="s">
        <v>92</v>
      </c>
      <c r="G2497" s="7" t="s">
        <v>93</v>
      </c>
      <c r="H2497" s="7" t="s">
        <v>18</v>
      </c>
      <c r="I2497" s="9">
        <v>0.45000000000000007</v>
      </c>
      <c r="J2497" s="10">
        <v>3500</v>
      </c>
      <c r="K2497" s="11">
        <f t="shared" si="76"/>
        <v>1575.0000000000002</v>
      </c>
      <c r="L2497" s="11">
        <f t="shared" si="77"/>
        <v>551.25</v>
      </c>
      <c r="M2497" s="12">
        <v>0.35</v>
      </c>
      <c r="O2497" s="17"/>
      <c r="P2497" s="15"/>
      <c r="Q2497" s="13"/>
      <c r="R2497" s="14"/>
    </row>
    <row r="2498" spans="1:18" ht="15.75" customHeight="1" x14ac:dyDescent="0.25">
      <c r="A2498" s="1"/>
      <c r="B2498" s="7" t="s">
        <v>14</v>
      </c>
      <c r="C2498" s="7">
        <v>1185732</v>
      </c>
      <c r="D2498" s="8">
        <v>44430</v>
      </c>
      <c r="E2498" s="7" t="s">
        <v>33</v>
      </c>
      <c r="F2498" s="7" t="s">
        <v>92</v>
      </c>
      <c r="G2498" s="7" t="s">
        <v>93</v>
      </c>
      <c r="H2498" s="7" t="s">
        <v>19</v>
      </c>
      <c r="I2498" s="9">
        <v>0.4</v>
      </c>
      <c r="J2498" s="10">
        <v>2750</v>
      </c>
      <c r="K2498" s="11">
        <f t="shared" si="76"/>
        <v>1100</v>
      </c>
      <c r="L2498" s="11">
        <f t="shared" si="77"/>
        <v>440</v>
      </c>
      <c r="M2498" s="12">
        <v>0.4</v>
      </c>
      <c r="O2498" s="17"/>
      <c r="P2498" s="15"/>
      <c r="Q2498" s="13"/>
      <c r="R2498" s="14"/>
    </row>
    <row r="2499" spans="1:18" ht="15.75" customHeight="1" x14ac:dyDescent="0.25">
      <c r="A2499" s="1"/>
      <c r="B2499" s="7" t="s">
        <v>14</v>
      </c>
      <c r="C2499" s="7">
        <v>1185732</v>
      </c>
      <c r="D2499" s="8">
        <v>44430</v>
      </c>
      <c r="E2499" s="7" t="s">
        <v>33</v>
      </c>
      <c r="F2499" s="7" t="s">
        <v>92</v>
      </c>
      <c r="G2499" s="7" t="s">
        <v>93</v>
      </c>
      <c r="H2499" s="7" t="s">
        <v>20</v>
      </c>
      <c r="I2499" s="9">
        <v>0.4</v>
      </c>
      <c r="J2499" s="10">
        <v>2500</v>
      </c>
      <c r="K2499" s="11">
        <f t="shared" si="76"/>
        <v>1000</v>
      </c>
      <c r="L2499" s="11">
        <f t="shared" si="77"/>
        <v>400</v>
      </c>
      <c r="M2499" s="12">
        <v>0.4</v>
      </c>
      <c r="O2499" s="17"/>
      <c r="P2499" s="15"/>
      <c r="Q2499" s="13"/>
      <c r="R2499" s="14"/>
    </row>
    <row r="2500" spans="1:18" ht="15.75" customHeight="1" x14ac:dyDescent="0.25">
      <c r="A2500" s="1"/>
      <c r="B2500" s="7" t="s">
        <v>14</v>
      </c>
      <c r="C2500" s="7">
        <v>1185732</v>
      </c>
      <c r="D2500" s="8">
        <v>44430</v>
      </c>
      <c r="E2500" s="7" t="s">
        <v>33</v>
      </c>
      <c r="F2500" s="7" t="s">
        <v>92</v>
      </c>
      <c r="G2500" s="7" t="s">
        <v>93</v>
      </c>
      <c r="H2500" s="7" t="s">
        <v>21</v>
      </c>
      <c r="I2500" s="9">
        <v>0.5</v>
      </c>
      <c r="J2500" s="10">
        <v>2250</v>
      </c>
      <c r="K2500" s="11">
        <f t="shared" si="76"/>
        <v>1125</v>
      </c>
      <c r="L2500" s="11">
        <f t="shared" si="77"/>
        <v>393.75</v>
      </c>
      <c r="M2500" s="12">
        <v>0.35</v>
      </c>
      <c r="O2500" s="17"/>
      <c r="P2500" s="15"/>
      <c r="Q2500" s="13"/>
      <c r="R2500" s="14"/>
    </row>
    <row r="2501" spans="1:18" ht="15.75" customHeight="1" x14ac:dyDescent="0.25">
      <c r="A2501" s="1"/>
      <c r="B2501" s="7" t="s">
        <v>14</v>
      </c>
      <c r="C2501" s="7">
        <v>1185732</v>
      </c>
      <c r="D2501" s="8">
        <v>44430</v>
      </c>
      <c r="E2501" s="7" t="s">
        <v>33</v>
      </c>
      <c r="F2501" s="7" t="s">
        <v>92</v>
      </c>
      <c r="G2501" s="7" t="s">
        <v>93</v>
      </c>
      <c r="H2501" s="7" t="s">
        <v>22</v>
      </c>
      <c r="I2501" s="9">
        <v>0.55000000000000004</v>
      </c>
      <c r="J2501" s="10">
        <v>4000</v>
      </c>
      <c r="K2501" s="11">
        <f t="shared" si="76"/>
        <v>2200</v>
      </c>
      <c r="L2501" s="11">
        <f t="shared" si="77"/>
        <v>880</v>
      </c>
      <c r="M2501" s="12">
        <v>0.4</v>
      </c>
      <c r="O2501" s="17"/>
      <c r="P2501" s="15"/>
      <c r="Q2501" s="13"/>
      <c r="R2501" s="14"/>
    </row>
    <row r="2502" spans="1:18" ht="15.75" customHeight="1" x14ac:dyDescent="0.25">
      <c r="A2502" s="1"/>
      <c r="B2502" s="7" t="s">
        <v>14</v>
      </c>
      <c r="C2502" s="7">
        <v>1185732</v>
      </c>
      <c r="D2502" s="8">
        <v>44462</v>
      </c>
      <c r="E2502" s="7" t="s">
        <v>33</v>
      </c>
      <c r="F2502" s="7" t="s">
        <v>92</v>
      </c>
      <c r="G2502" s="7" t="s">
        <v>93</v>
      </c>
      <c r="H2502" s="7" t="s">
        <v>17</v>
      </c>
      <c r="I2502" s="9">
        <v>0.5</v>
      </c>
      <c r="J2502" s="10">
        <v>5250</v>
      </c>
      <c r="K2502" s="11">
        <f t="shared" ref="K2502:K2565" si="78">I2502*J2502</f>
        <v>2625</v>
      </c>
      <c r="L2502" s="11">
        <f t="shared" ref="L2502:L2565" si="79">K2502*M2502</f>
        <v>1050</v>
      </c>
      <c r="M2502" s="12">
        <v>0.4</v>
      </c>
      <c r="O2502" s="17"/>
      <c r="P2502" s="15"/>
      <c r="Q2502" s="13"/>
      <c r="R2502" s="14"/>
    </row>
    <row r="2503" spans="1:18" ht="15.75" customHeight="1" x14ac:dyDescent="0.25">
      <c r="A2503" s="1"/>
      <c r="B2503" s="7" t="s">
        <v>14</v>
      </c>
      <c r="C2503" s="7">
        <v>1185732</v>
      </c>
      <c r="D2503" s="8">
        <v>44462</v>
      </c>
      <c r="E2503" s="7" t="s">
        <v>33</v>
      </c>
      <c r="F2503" s="7" t="s">
        <v>92</v>
      </c>
      <c r="G2503" s="7" t="s">
        <v>93</v>
      </c>
      <c r="H2503" s="7" t="s">
        <v>18</v>
      </c>
      <c r="I2503" s="9">
        <v>0.45000000000000007</v>
      </c>
      <c r="J2503" s="10">
        <v>3250</v>
      </c>
      <c r="K2503" s="11">
        <f t="shared" si="78"/>
        <v>1462.5000000000002</v>
      </c>
      <c r="L2503" s="11">
        <f t="shared" si="79"/>
        <v>511.87500000000006</v>
      </c>
      <c r="M2503" s="12">
        <v>0.35</v>
      </c>
      <c r="O2503" s="17"/>
      <c r="P2503" s="15"/>
      <c r="Q2503" s="13"/>
      <c r="R2503" s="14"/>
    </row>
    <row r="2504" spans="1:18" ht="15.75" customHeight="1" x14ac:dyDescent="0.25">
      <c r="A2504" s="1"/>
      <c r="B2504" s="7" t="s">
        <v>14</v>
      </c>
      <c r="C2504" s="7">
        <v>1185732</v>
      </c>
      <c r="D2504" s="8">
        <v>44462</v>
      </c>
      <c r="E2504" s="7" t="s">
        <v>33</v>
      </c>
      <c r="F2504" s="7" t="s">
        <v>92</v>
      </c>
      <c r="G2504" s="7" t="s">
        <v>93</v>
      </c>
      <c r="H2504" s="7" t="s">
        <v>19</v>
      </c>
      <c r="I2504" s="9">
        <v>0.35000000000000003</v>
      </c>
      <c r="J2504" s="10">
        <v>2250</v>
      </c>
      <c r="K2504" s="11">
        <f t="shared" si="78"/>
        <v>787.50000000000011</v>
      </c>
      <c r="L2504" s="11">
        <f t="shared" si="79"/>
        <v>315.00000000000006</v>
      </c>
      <c r="M2504" s="12">
        <v>0.4</v>
      </c>
      <c r="O2504" s="17"/>
      <c r="P2504" s="15"/>
      <c r="Q2504" s="13"/>
      <c r="R2504" s="14"/>
    </row>
    <row r="2505" spans="1:18" ht="15.75" customHeight="1" x14ac:dyDescent="0.25">
      <c r="A2505" s="1"/>
      <c r="B2505" s="7" t="s">
        <v>14</v>
      </c>
      <c r="C2505" s="7">
        <v>1185732</v>
      </c>
      <c r="D2505" s="8">
        <v>44462</v>
      </c>
      <c r="E2505" s="7" t="s">
        <v>33</v>
      </c>
      <c r="F2505" s="7" t="s">
        <v>92</v>
      </c>
      <c r="G2505" s="7" t="s">
        <v>93</v>
      </c>
      <c r="H2505" s="7" t="s">
        <v>20</v>
      </c>
      <c r="I2505" s="9">
        <v>0.35000000000000003</v>
      </c>
      <c r="J2505" s="10">
        <v>2000</v>
      </c>
      <c r="K2505" s="11">
        <f t="shared" si="78"/>
        <v>700.00000000000011</v>
      </c>
      <c r="L2505" s="11">
        <f t="shared" si="79"/>
        <v>280.00000000000006</v>
      </c>
      <c r="M2505" s="12">
        <v>0.4</v>
      </c>
      <c r="O2505" s="17"/>
      <c r="P2505" s="15"/>
      <c r="Q2505" s="13"/>
      <c r="R2505" s="14"/>
    </row>
    <row r="2506" spans="1:18" ht="15.75" customHeight="1" x14ac:dyDescent="0.25">
      <c r="A2506" s="1"/>
      <c r="B2506" s="7" t="s">
        <v>14</v>
      </c>
      <c r="C2506" s="7">
        <v>1185732</v>
      </c>
      <c r="D2506" s="8">
        <v>44462</v>
      </c>
      <c r="E2506" s="7" t="s">
        <v>33</v>
      </c>
      <c r="F2506" s="7" t="s">
        <v>92</v>
      </c>
      <c r="G2506" s="7" t="s">
        <v>93</v>
      </c>
      <c r="H2506" s="7" t="s">
        <v>21</v>
      </c>
      <c r="I2506" s="9">
        <v>0.45</v>
      </c>
      <c r="J2506" s="10">
        <v>2000</v>
      </c>
      <c r="K2506" s="11">
        <f t="shared" si="78"/>
        <v>900</v>
      </c>
      <c r="L2506" s="11">
        <f t="shared" si="79"/>
        <v>315</v>
      </c>
      <c r="M2506" s="12">
        <v>0.35</v>
      </c>
      <c r="O2506" s="17"/>
      <c r="P2506" s="15"/>
      <c r="Q2506" s="13"/>
      <c r="R2506" s="14"/>
    </row>
    <row r="2507" spans="1:18" ht="15.75" customHeight="1" x14ac:dyDescent="0.25">
      <c r="A2507" s="1"/>
      <c r="B2507" s="7" t="s">
        <v>14</v>
      </c>
      <c r="C2507" s="7">
        <v>1185732</v>
      </c>
      <c r="D2507" s="8">
        <v>44462</v>
      </c>
      <c r="E2507" s="7" t="s">
        <v>33</v>
      </c>
      <c r="F2507" s="7" t="s">
        <v>92</v>
      </c>
      <c r="G2507" s="7" t="s">
        <v>93</v>
      </c>
      <c r="H2507" s="7" t="s">
        <v>22</v>
      </c>
      <c r="I2507" s="9">
        <v>0.5</v>
      </c>
      <c r="J2507" s="10">
        <v>2750</v>
      </c>
      <c r="K2507" s="11">
        <f t="shared" si="78"/>
        <v>1375</v>
      </c>
      <c r="L2507" s="11">
        <f t="shared" si="79"/>
        <v>550</v>
      </c>
      <c r="M2507" s="12">
        <v>0.4</v>
      </c>
      <c r="O2507" s="17"/>
      <c r="P2507" s="15"/>
      <c r="Q2507" s="13"/>
      <c r="R2507" s="14"/>
    </row>
    <row r="2508" spans="1:18" ht="15.75" customHeight="1" x14ac:dyDescent="0.25">
      <c r="A2508" s="1"/>
      <c r="B2508" s="7" t="s">
        <v>14</v>
      </c>
      <c r="C2508" s="7">
        <v>1185732</v>
      </c>
      <c r="D2508" s="8">
        <v>44491</v>
      </c>
      <c r="E2508" s="7" t="s">
        <v>33</v>
      </c>
      <c r="F2508" s="7" t="s">
        <v>92</v>
      </c>
      <c r="G2508" s="7" t="s">
        <v>93</v>
      </c>
      <c r="H2508" s="7" t="s">
        <v>17</v>
      </c>
      <c r="I2508" s="9">
        <v>0.54999999999999993</v>
      </c>
      <c r="J2508" s="10">
        <v>4500</v>
      </c>
      <c r="K2508" s="11">
        <f t="shared" si="78"/>
        <v>2474.9999999999995</v>
      </c>
      <c r="L2508" s="11">
        <f t="shared" si="79"/>
        <v>989.99999999999989</v>
      </c>
      <c r="M2508" s="12">
        <v>0.4</v>
      </c>
      <c r="O2508" s="17"/>
      <c r="P2508" s="15"/>
      <c r="Q2508" s="13"/>
      <c r="R2508" s="14"/>
    </row>
    <row r="2509" spans="1:18" ht="15.75" customHeight="1" x14ac:dyDescent="0.25">
      <c r="A2509" s="1"/>
      <c r="B2509" s="7" t="s">
        <v>14</v>
      </c>
      <c r="C2509" s="7">
        <v>1185732</v>
      </c>
      <c r="D2509" s="8">
        <v>44491</v>
      </c>
      <c r="E2509" s="7" t="s">
        <v>33</v>
      </c>
      <c r="F2509" s="7" t="s">
        <v>92</v>
      </c>
      <c r="G2509" s="7" t="s">
        <v>93</v>
      </c>
      <c r="H2509" s="7" t="s">
        <v>18</v>
      </c>
      <c r="I2509" s="9">
        <v>0.45</v>
      </c>
      <c r="J2509" s="10">
        <v>2750</v>
      </c>
      <c r="K2509" s="11">
        <f t="shared" si="78"/>
        <v>1237.5</v>
      </c>
      <c r="L2509" s="11">
        <f t="shared" si="79"/>
        <v>433.125</v>
      </c>
      <c r="M2509" s="12">
        <v>0.35</v>
      </c>
      <c r="O2509" s="17"/>
      <c r="P2509" s="15"/>
      <c r="Q2509" s="13"/>
      <c r="R2509" s="14"/>
    </row>
    <row r="2510" spans="1:18" ht="15.75" customHeight="1" x14ac:dyDescent="0.25">
      <c r="A2510" s="1"/>
      <c r="B2510" s="7" t="s">
        <v>14</v>
      </c>
      <c r="C2510" s="7">
        <v>1185732</v>
      </c>
      <c r="D2510" s="8">
        <v>44491</v>
      </c>
      <c r="E2510" s="7" t="s">
        <v>33</v>
      </c>
      <c r="F2510" s="7" t="s">
        <v>92</v>
      </c>
      <c r="G2510" s="7" t="s">
        <v>93</v>
      </c>
      <c r="H2510" s="7" t="s">
        <v>19</v>
      </c>
      <c r="I2510" s="9">
        <v>0.45</v>
      </c>
      <c r="J2510" s="10">
        <v>1750</v>
      </c>
      <c r="K2510" s="11">
        <f t="shared" si="78"/>
        <v>787.5</v>
      </c>
      <c r="L2510" s="11">
        <f t="shared" si="79"/>
        <v>315</v>
      </c>
      <c r="M2510" s="12">
        <v>0.4</v>
      </c>
      <c r="O2510" s="17"/>
      <c r="P2510" s="15"/>
      <c r="Q2510" s="13"/>
      <c r="R2510" s="14"/>
    </row>
    <row r="2511" spans="1:18" ht="15.75" customHeight="1" x14ac:dyDescent="0.25">
      <c r="A2511" s="1"/>
      <c r="B2511" s="7" t="s">
        <v>14</v>
      </c>
      <c r="C2511" s="7">
        <v>1185732</v>
      </c>
      <c r="D2511" s="8">
        <v>44491</v>
      </c>
      <c r="E2511" s="7" t="s">
        <v>33</v>
      </c>
      <c r="F2511" s="7" t="s">
        <v>92</v>
      </c>
      <c r="G2511" s="7" t="s">
        <v>93</v>
      </c>
      <c r="H2511" s="7" t="s">
        <v>20</v>
      </c>
      <c r="I2511" s="9">
        <v>0.45</v>
      </c>
      <c r="J2511" s="10">
        <v>1500</v>
      </c>
      <c r="K2511" s="11">
        <f t="shared" si="78"/>
        <v>675</v>
      </c>
      <c r="L2511" s="11">
        <f t="shared" si="79"/>
        <v>270</v>
      </c>
      <c r="M2511" s="12">
        <v>0.4</v>
      </c>
      <c r="O2511" s="17"/>
      <c r="P2511" s="15"/>
      <c r="Q2511" s="13"/>
      <c r="R2511" s="14"/>
    </row>
    <row r="2512" spans="1:18" ht="15.75" customHeight="1" x14ac:dyDescent="0.25">
      <c r="A2512" s="1"/>
      <c r="B2512" s="7" t="s">
        <v>14</v>
      </c>
      <c r="C2512" s="7">
        <v>1185732</v>
      </c>
      <c r="D2512" s="8">
        <v>44491</v>
      </c>
      <c r="E2512" s="7" t="s">
        <v>33</v>
      </c>
      <c r="F2512" s="7" t="s">
        <v>92</v>
      </c>
      <c r="G2512" s="7" t="s">
        <v>93</v>
      </c>
      <c r="H2512" s="7" t="s">
        <v>21</v>
      </c>
      <c r="I2512" s="9">
        <v>0.54999999999999993</v>
      </c>
      <c r="J2512" s="10">
        <v>1500</v>
      </c>
      <c r="K2512" s="11">
        <f t="shared" si="78"/>
        <v>824.99999999999989</v>
      </c>
      <c r="L2512" s="11">
        <f t="shared" si="79"/>
        <v>288.74999999999994</v>
      </c>
      <c r="M2512" s="12">
        <v>0.35</v>
      </c>
      <c r="O2512" s="17"/>
      <c r="P2512" s="15"/>
      <c r="Q2512" s="13"/>
      <c r="R2512" s="14"/>
    </row>
    <row r="2513" spans="1:18" ht="15.75" customHeight="1" x14ac:dyDescent="0.25">
      <c r="A2513" s="1"/>
      <c r="B2513" s="7" t="s">
        <v>14</v>
      </c>
      <c r="C2513" s="7">
        <v>1185732</v>
      </c>
      <c r="D2513" s="8">
        <v>44491</v>
      </c>
      <c r="E2513" s="7" t="s">
        <v>33</v>
      </c>
      <c r="F2513" s="7" t="s">
        <v>92</v>
      </c>
      <c r="G2513" s="7" t="s">
        <v>93</v>
      </c>
      <c r="H2513" s="7" t="s">
        <v>22</v>
      </c>
      <c r="I2513" s="9">
        <v>0.54999999999999993</v>
      </c>
      <c r="J2513" s="10">
        <v>2750</v>
      </c>
      <c r="K2513" s="11">
        <f t="shared" si="78"/>
        <v>1512.4999999999998</v>
      </c>
      <c r="L2513" s="11">
        <f t="shared" si="79"/>
        <v>604.99999999999989</v>
      </c>
      <c r="M2513" s="12">
        <v>0.4</v>
      </c>
      <c r="O2513" s="17"/>
      <c r="P2513" s="15"/>
      <c r="Q2513" s="13"/>
      <c r="R2513" s="14"/>
    </row>
    <row r="2514" spans="1:18" ht="15.75" customHeight="1" x14ac:dyDescent="0.25">
      <c r="A2514" s="1"/>
      <c r="B2514" s="7" t="s">
        <v>14</v>
      </c>
      <c r="C2514" s="7">
        <v>1185732</v>
      </c>
      <c r="D2514" s="8">
        <v>44522</v>
      </c>
      <c r="E2514" s="7" t="s">
        <v>33</v>
      </c>
      <c r="F2514" s="7" t="s">
        <v>92</v>
      </c>
      <c r="G2514" s="7" t="s">
        <v>93</v>
      </c>
      <c r="H2514" s="7" t="s">
        <v>17</v>
      </c>
      <c r="I2514" s="9">
        <v>0.5</v>
      </c>
      <c r="J2514" s="10">
        <v>4250</v>
      </c>
      <c r="K2514" s="11">
        <f t="shared" si="78"/>
        <v>2125</v>
      </c>
      <c r="L2514" s="11">
        <f t="shared" si="79"/>
        <v>850</v>
      </c>
      <c r="M2514" s="12">
        <v>0.4</v>
      </c>
      <c r="O2514" s="17"/>
      <c r="P2514" s="15"/>
      <c r="Q2514" s="13"/>
      <c r="R2514" s="14"/>
    </row>
    <row r="2515" spans="1:18" ht="15.75" customHeight="1" x14ac:dyDescent="0.25">
      <c r="A2515" s="1"/>
      <c r="B2515" s="7" t="s">
        <v>14</v>
      </c>
      <c r="C2515" s="7">
        <v>1185732</v>
      </c>
      <c r="D2515" s="8">
        <v>44522</v>
      </c>
      <c r="E2515" s="7" t="s">
        <v>33</v>
      </c>
      <c r="F2515" s="7" t="s">
        <v>92</v>
      </c>
      <c r="G2515" s="7" t="s">
        <v>93</v>
      </c>
      <c r="H2515" s="7" t="s">
        <v>18</v>
      </c>
      <c r="I2515" s="9">
        <v>0.4</v>
      </c>
      <c r="J2515" s="10">
        <v>2750</v>
      </c>
      <c r="K2515" s="11">
        <f t="shared" si="78"/>
        <v>1100</v>
      </c>
      <c r="L2515" s="11">
        <f t="shared" si="79"/>
        <v>385</v>
      </c>
      <c r="M2515" s="12">
        <v>0.35</v>
      </c>
      <c r="O2515" s="17"/>
      <c r="P2515" s="15"/>
      <c r="Q2515" s="13"/>
      <c r="R2515" s="14"/>
    </row>
    <row r="2516" spans="1:18" ht="15.75" customHeight="1" x14ac:dyDescent="0.25">
      <c r="A2516" s="1"/>
      <c r="B2516" s="7" t="s">
        <v>14</v>
      </c>
      <c r="C2516" s="7">
        <v>1185732</v>
      </c>
      <c r="D2516" s="8">
        <v>44522</v>
      </c>
      <c r="E2516" s="7" t="s">
        <v>33</v>
      </c>
      <c r="F2516" s="7" t="s">
        <v>92</v>
      </c>
      <c r="G2516" s="7" t="s">
        <v>93</v>
      </c>
      <c r="H2516" s="7" t="s">
        <v>19</v>
      </c>
      <c r="I2516" s="9">
        <v>0.45</v>
      </c>
      <c r="J2516" s="10">
        <v>2200</v>
      </c>
      <c r="K2516" s="11">
        <f t="shared" si="78"/>
        <v>990</v>
      </c>
      <c r="L2516" s="11">
        <f t="shared" si="79"/>
        <v>396</v>
      </c>
      <c r="M2516" s="12">
        <v>0.4</v>
      </c>
      <c r="O2516" s="17"/>
      <c r="P2516" s="15"/>
      <c r="Q2516" s="13"/>
      <c r="R2516" s="14"/>
    </row>
    <row r="2517" spans="1:18" ht="15.75" customHeight="1" x14ac:dyDescent="0.25">
      <c r="A2517" s="1"/>
      <c r="B2517" s="7" t="s">
        <v>14</v>
      </c>
      <c r="C2517" s="7">
        <v>1185732</v>
      </c>
      <c r="D2517" s="8">
        <v>44522</v>
      </c>
      <c r="E2517" s="7" t="s">
        <v>33</v>
      </c>
      <c r="F2517" s="7" t="s">
        <v>92</v>
      </c>
      <c r="G2517" s="7" t="s">
        <v>93</v>
      </c>
      <c r="H2517" s="7" t="s">
        <v>20</v>
      </c>
      <c r="I2517" s="9">
        <v>0.55000000000000004</v>
      </c>
      <c r="J2517" s="10">
        <v>2000</v>
      </c>
      <c r="K2517" s="11">
        <f t="shared" si="78"/>
        <v>1100</v>
      </c>
      <c r="L2517" s="11">
        <f t="shared" si="79"/>
        <v>440</v>
      </c>
      <c r="M2517" s="12">
        <v>0.4</v>
      </c>
      <c r="O2517" s="17"/>
      <c r="P2517" s="15"/>
      <c r="Q2517" s="13"/>
      <c r="R2517" s="14"/>
    </row>
    <row r="2518" spans="1:18" ht="15.75" customHeight="1" x14ac:dyDescent="0.25">
      <c r="A2518" s="1"/>
      <c r="B2518" s="7" t="s">
        <v>14</v>
      </c>
      <c r="C2518" s="7">
        <v>1185732</v>
      </c>
      <c r="D2518" s="8">
        <v>44522</v>
      </c>
      <c r="E2518" s="7" t="s">
        <v>33</v>
      </c>
      <c r="F2518" s="7" t="s">
        <v>92</v>
      </c>
      <c r="G2518" s="7" t="s">
        <v>93</v>
      </c>
      <c r="H2518" s="7" t="s">
        <v>21</v>
      </c>
      <c r="I2518" s="9">
        <v>0.65</v>
      </c>
      <c r="J2518" s="10">
        <v>1750</v>
      </c>
      <c r="K2518" s="11">
        <f t="shared" si="78"/>
        <v>1137.5</v>
      </c>
      <c r="L2518" s="11">
        <f t="shared" si="79"/>
        <v>398.125</v>
      </c>
      <c r="M2518" s="12">
        <v>0.35</v>
      </c>
      <c r="O2518" s="17"/>
      <c r="P2518" s="15"/>
      <c r="Q2518" s="13"/>
      <c r="R2518" s="14"/>
    </row>
    <row r="2519" spans="1:18" ht="15.75" customHeight="1" x14ac:dyDescent="0.25">
      <c r="A2519" s="1"/>
      <c r="B2519" s="7" t="s">
        <v>14</v>
      </c>
      <c r="C2519" s="7">
        <v>1185732</v>
      </c>
      <c r="D2519" s="8">
        <v>44522</v>
      </c>
      <c r="E2519" s="7" t="s">
        <v>33</v>
      </c>
      <c r="F2519" s="7" t="s">
        <v>92</v>
      </c>
      <c r="G2519" s="7" t="s">
        <v>93</v>
      </c>
      <c r="H2519" s="7" t="s">
        <v>22</v>
      </c>
      <c r="I2519" s="9">
        <v>0.7</v>
      </c>
      <c r="J2519" s="10">
        <v>2750</v>
      </c>
      <c r="K2519" s="11">
        <f t="shared" si="78"/>
        <v>1924.9999999999998</v>
      </c>
      <c r="L2519" s="11">
        <f t="shared" si="79"/>
        <v>770</v>
      </c>
      <c r="M2519" s="12">
        <v>0.4</v>
      </c>
      <c r="O2519" s="17"/>
      <c r="P2519" s="15"/>
      <c r="Q2519" s="13"/>
      <c r="R2519" s="14"/>
    </row>
    <row r="2520" spans="1:18" ht="15.75" customHeight="1" x14ac:dyDescent="0.25">
      <c r="A2520" s="1"/>
      <c r="B2520" s="7" t="s">
        <v>14</v>
      </c>
      <c r="C2520" s="7">
        <v>1185732</v>
      </c>
      <c r="D2520" s="8">
        <v>44551</v>
      </c>
      <c r="E2520" s="7" t="s">
        <v>33</v>
      </c>
      <c r="F2520" s="7" t="s">
        <v>92</v>
      </c>
      <c r="G2520" s="7" t="s">
        <v>93</v>
      </c>
      <c r="H2520" s="7" t="s">
        <v>17</v>
      </c>
      <c r="I2520" s="9">
        <v>0.65</v>
      </c>
      <c r="J2520" s="10">
        <v>5250</v>
      </c>
      <c r="K2520" s="11">
        <f t="shared" si="78"/>
        <v>3412.5</v>
      </c>
      <c r="L2520" s="11">
        <f t="shared" si="79"/>
        <v>1365</v>
      </c>
      <c r="M2520" s="12">
        <v>0.4</v>
      </c>
      <c r="O2520" s="17"/>
      <c r="P2520" s="15"/>
      <c r="Q2520" s="13"/>
      <c r="R2520" s="14"/>
    </row>
    <row r="2521" spans="1:18" ht="15.75" customHeight="1" x14ac:dyDescent="0.25">
      <c r="A2521" s="1"/>
      <c r="B2521" s="7" t="s">
        <v>14</v>
      </c>
      <c r="C2521" s="7">
        <v>1185732</v>
      </c>
      <c r="D2521" s="8">
        <v>44551</v>
      </c>
      <c r="E2521" s="7" t="s">
        <v>33</v>
      </c>
      <c r="F2521" s="7" t="s">
        <v>92</v>
      </c>
      <c r="G2521" s="7" t="s">
        <v>93</v>
      </c>
      <c r="H2521" s="7" t="s">
        <v>18</v>
      </c>
      <c r="I2521" s="9">
        <v>0.55000000000000004</v>
      </c>
      <c r="J2521" s="10">
        <v>3250</v>
      </c>
      <c r="K2521" s="11">
        <f t="shared" si="78"/>
        <v>1787.5000000000002</v>
      </c>
      <c r="L2521" s="11">
        <f t="shared" si="79"/>
        <v>625.625</v>
      </c>
      <c r="M2521" s="12">
        <v>0.35</v>
      </c>
      <c r="O2521" s="17"/>
      <c r="P2521" s="15"/>
      <c r="Q2521" s="13"/>
      <c r="R2521" s="14"/>
    </row>
    <row r="2522" spans="1:18" ht="15.75" customHeight="1" x14ac:dyDescent="0.25">
      <c r="A2522" s="1"/>
      <c r="B2522" s="7" t="s">
        <v>14</v>
      </c>
      <c r="C2522" s="7">
        <v>1185732</v>
      </c>
      <c r="D2522" s="8">
        <v>44551</v>
      </c>
      <c r="E2522" s="7" t="s">
        <v>33</v>
      </c>
      <c r="F2522" s="7" t="s">
        <v>92</v>
      </c>
      <c r="G2522" s="7" t="s">
        <v>93</v>
      </c>
      <c r="H2522" s="7" t="s">
        <v>19</v>
      </c>
      <c r="I2522" s="9">
        <v>0.55000000000000004</v>
      </c>
      <c r="J2522" s="10">
        <v>2750</v>
      </c>
      <c r="K2522" s="11">
        <f t="shared" si="78"/>
        <v>1512.5000000000002</v>
      </c>
      <c r="L2522" s="11">
        <f t="shared" si="79"/>
        <v>605.00000000000011</v>
      </c>
      <c r="M2522" s="12">
        <v>0.4</v>
      </c>
      <c r="O2522" s="17"/>
      <c r="P2522" s="15"/>
      <c r="Q2522" s="13"/>
      <c r="R2522" s="14"/>
    </row>
    <row r="2523" spans="1:18" ht="15.75" customHeight="1" x14ac:dyDescent="0.25">
      <c r="A2523" s="1"/>
      <c r="B2523" s="7" t="s">
        <v>14</v>
      </c>
      <c r="C2523" s="7">
        <v>1185732</v>
      </c>
      <c r="D2523" s="8">
        <v>44551</v>
      </c>
      <c r="E2523" s="7" t="s">
        <v>33</v>
      </c>
      <c r="F2523" s="7" t="s">
        <v>92</v>
      </c>
      <c r="G2523" s="7" t="s">
        <v>93</v>
      </c>
      <c r="H2523" s="7" t="s">
        <v>20</v>
      </c>
      <c r="I2523" s="9">
        <v>0.5</v>
      </c>
      <c r="J2523" s="10">
        <v>2250</v>
      </c>
      <c r="K2523" s="11">
        <f t="shared" si="78"/>
        <v>1125</v>
      </c>
      <c r="L2523" s="11">
        <f t="shared" si="79"/>
        <v>450</v>
      </c>
      <c r="M2523" s="12">
        <v>0.4</v>
      </c>
      <c r="O2523" s="17"/>
      <c r="P2523" s="15"/>
      <c r="Q2523" s="13"/>
      <c r="R2523" s="14"/>
    </row>
    <row r="2524" spans="1:18" ht="15.75" customHeight="1" x14ac:dyDescent="0.25">
      <c r="A2524" s="1"/>
      <c r="B2524" s="7" t="s">
        <v>14</v>
      </c>
      <c r="C2524" s="7">
        <v>1185732</v>
      </c>
      <c r="D2524" s="8">
        <v>44551</v>
      </c>
      <c r="E2524" s="7" t="s">
        <v>33</v>
      </c>
      <c r="F2524" s="7" t="s">
        <v>92</v>
      </c>
      <c r="G2524" s="7" t="s">
        <v>93</v>
      </c>
      <c r="H2524" s="7" t="s">
        <v>21</v>
      </c>
      <c r="I2524" s="9">
        <v>0.6</v>
      </c>
      <c r="J2524" s="10">
        <v>2250</v>
      </c>
      <c r="K2524" s="11">
        <f t="shared" si="78"/>
        <v>1350</v>
      </c>
      <c r="L2524" s="11">
        <f t="shared" si="79"/>
        <v>472.49999999999994</v>
      </c>
      <c r="M2524" s="12">
        <v>0.35</v>
      </c>
      <c r="O2524" s="17"/>
      <c r="P2524" s="15"/>
      <c r="Q2524" s="13"/>
      <c r="R2524" s="14"/>
    </row>
    <row r="2525" spans="1:18" ht="15.75" customHeight="1" x14ac:dyDescent="0.25">
      <c r="A2525" s="1"/>
      <c r="B2525" s="7" t="s">
        <v>14</v>
      </c>
      <c r="C2525" s="7">
        <v>1185732</v>
      </c>
      <c r="D2525" s="8">
        <v>44551</v>
      </c>
      <c r="E2525" s="7" t="s">
        <v>33</v>
      </c>
      <c r="F2525" s="7" t="s">
        <v>92</v>
      </c>
      <c r="G2525" s="7" t="s">
        <v>93</v>
      </c>
      <c r="H2525" s="7" t="s">
        <v>22</v>
      </c>
      <c r="I2525" s="9">
        <v>0.64999999999999991</v>
      </c>
      <c r="J2525" s="10">
        <v>3250</v>
      </c>
      <c r="K2525" s="11">
        <f t="shared" si="78"/>
        <v>2112.4999999999995</v>
      </c>
      <c r="L2525" s="11">
        <f t="shared" si="79"/>
        <v>844.99999999999989</v>
      </c>
      <c r="M2525" s="12">
        <v>0.4</v>
      </c>
      <c r="O2525" s="17"/>
      <c r="P2525" s="15"/>
      <c r="Q2525" s="13"/>
      <c r="R2525" s="14"/>
    </row>
    <row r="2526" spans="1:18" ht="15.75" customHeight="1" x14ac:dyDescent="0.25">
      <c r="A2526" s="1" t="s">
        <v>39</v>
      </c>
      <c r="B2526" s="7" t="s">
        <v>14</v>
      </c>
      <c r="C2526" s="7">
        <v>1185732</v>
      </c>
      <c r="D2526" s="8">
        <v>44216</v>
      </c>
      <c r="E2526" s="7" t="s">
        <v>46</v>
      </c>
      <c r="F2526" s="7" t="s">
        <v>94</v>
      </c>
      <c r="G2526" s="7" t="s">
        <v>95</v>
      </c>
      <c r="H2526" s="7" t="s">
        <v>17</v>
      </c>
      <c r="I2526" s="9">
        <v>0.30000000000000004</v>
      </c>
      <c r="J2526" s="10">
        <v>7250</v>
      </c>
      <c r="K2526" s="11">
        <f t="shared" si="78"/>
        <v>2175.0000000000005</v>
      </c>
      <c r="L2526" s="11">
        <f t="shared" si="79"/>
        <v>870.00000000000023</v>
      </c>
      <c r="M2526" s="12">
        <v>0.4</v>
      </c>
      <c r="O2526" s="17"/>
      <c r="P2526" s="15"/>
      <c r="Q2526" s="13"/>
      <c r="R2526" s="14"/>
    </row>
    <row r="2527" spans="1:18" ht="15.75" customHeight="1" x14ac:dyDescent="0.25">
      <c r="A2527" s="1"/>
      <c r="B2527" s="7" t="s">
        <v>14</v>
      </c>
      <c r="C2527" s="7">
        <v>1185732</v>
      </c>
      <c r="D2527" s="8">
        <v>44216</v>
      </c>
      <c r="E2527" s="7" t="s">
        <v>46</v>
      </c>
      <c r="F2527" s="7" t="s">
        <v>94</v>
      </c>
      <c r="G2527" s="7" t="s">
        <v>95</v>
      </c>
      <c r="H2527" s="7" t="s">
        <v>18</v>
      </c>
      <c r="I2527" s="9">
        <v>0.30000000000000004</v>
      </c>
      <c r="J2527" s="10">
        <v>5250</v>
      </c>
      <c r="K2527" s="11">
        <f t="shared" si="78"/>
        <v>1575.0000000000002</v>
      </c>
      <c r="L2527" s="11">
        <f t="shared" si="79"/>
        <v>551.25</v>
      </c>
      <c r="M2527" s="12">
        <v>0.35</v>
      </c>
      <c r="O2527" s="17"/>
      <c r="P2527" s="15"/>
      <c r="Q2527" s="13"/>
      <c r="R2527" s="14"/>
    </row>
    <row r="2528" spans="1:18" ht="15.75" customHeight="1" x14ac:dyDescent="0.25">
      <c r="A2528" s="1"/>
      <c r="B2528" s="7" t="s">
        <v>14</v>
      </c>
      <c r="C2528" s="7">
        <v>1185732</v>
      </c>
      <c r="D2528" s="8">
        <v>44216</v>
      </c>
      <c r="E2528" s="7" t="s">
        <v>46</v>
      </c>
      <c r="F2528" s="7" t="s">
        <v>94</v>
      </c>
      <c r="G2528" s="7" t="s">
        <v>95</v>
      </c>
      <c r="H2528" s="7" t="s">
        <v>19</v>
      </c>
      <c r="I2528" s="9">
        <v>0.20000000000000007</v>
      </c>
      <c r="J2528" s="10">
        <v>5250</v>
      </c>
      <c r="K2528" s="11">
        <f t="shared" si="78"/>
        <v>1050.0000000000005</v>
      </c>
      <c r="L2528" s="11">
        <f t="shared" si="79"/>
        <v>420.00000000000023</v>
      </c>
      <c r="M2528" s="12">
        <v>0.4</v>
      </c>
      <c r="O2528" s="17"/>
      <c r="P2528" s="15"/>
      <c r="Q2528" s="13"/>
      <c r="R2528" s="14"/>
    </row>
    <row r="2529" spans="1:18" ht="15.75" customHeight="1" x14ac:dyDescent="0.25">
      <c r="A2529" s="1"/>
      <c r="B2529" s="7" t="s">
        <v>14</v>
      </c>
      <c r="C2529" s="7">
        <v>1185732</v>
      </c>
      <c r="D2529" s="8">
        <v>44216</v>
      </c>
      <c r="E2529" s="7" t="s">
        <v>46</v>
      </c>
      <c r="F2529" s="7" t="s">
        <v>94</v>
      </c>
      <c r="G2529" s="7" t="s">
        <v>95</v>
      </c>
      <c r="H2529" s="7" t="s">
        <v>20</v>
      </c>
      <c r="I2529" s="9">
        <v>0.25</v>
      </c>
      <c r="J2529" s="10">
        <v>3750</v>
      </c>
      <c r="K2529" s="11">
        <f t="shared" si="78"/>
        <v>937.5</v>
      </c>
      <c r="L2529" s="11">
        <f t="shared" si="79"/>
        <v>375</v>
      </c>
      <c r="M2529" s="12">
        <v>0.4</v>
      </c>
      <c r="O2529" s="17"/>
      <c r="P2529" s="15"/>
      <c r="Q2529" s="13"/>
      <c r="R2529" s="14"/>
    </row>
    <row r="2530" spans="1:18" ht="15.75" customHeight="1" x14ac:dyDescent="0.25">
      <c r="A2530" s="1"/>
      <c r="B2530" s="7" t="s">
        <v>14</v>
      </c>
      <c r="C2530" s="7">
        <v>1185732</v>
      </c>
      <c r="D2530" s="8">
        <v>44216</v>
      </c>
      <c r="E2530" s="7" t="s">
        <v>46</v>
      </c>
      <c r="F2530" s="7" t="s">
        <v>94</v>
      </c>
      <c r="G2530" s="7" t="s">
        <v>95</v>
      </c>
      <c r="H2530" s="7" t="s">
        <v>21</v>
      </c>
      <c r="I2530" s="9">
        <v>0.4</v>
      </c>
      <c r="J2530" s="10">
        <v>4250</v>
      </c>
      <c r="K2530" s="11">
        <f t="shared" si="78"/>
        <v>1700</v>
      </c>
      <c r="L2530" s="11">
        <f t="shared" si="79"/>
        <v>595</v>
      </c>
      <c r="M2530" s="12">
        <v>0.35</v>
      </c>
      <c r="O2530" s="17"/>
      <c r="P2530" s="15"/>
      <c r="Q2530" s="13"/>
      <c r="R2530" s="14"/>
    </row>
    <row r="2531" spans="1:18" ht="15.75" customHeight="1" x14ac:dyDescent="0.25">
      <c r="A2531" s="1"/>
      <c r="B2531" s="7" t="s">
        <v>14</v>
      </c>
      <c r="C2531" s="7">
        <v>1185732</v>
      </c>
      <c r="D2531" s="8">
        <v>44216</v>
      </c>
      <c r="E2531" s="7" t="s">
        <v>46</v>
      </c>
      <c r="F2531" s="7" t="s">
        <v>94</v>
      </c>
      <c r="G2531" s="7" t="s">
        <v>95</v>
      </c>
      <c r="H2531" s="7" t="s">
        <v>22</v>
      </c>
      <c r="I2531" s="9">
        <v>0.30000000000000004</v>
      </c>
      <c r="J2531" s="10">
        <v>5250</v>
      </c>
      <c r="K2531" s="11">
        <f t="shared" si="78"/>
        <v>1575.0000000000002</v>
      </c>
      <c r="L2531" s="11">
        <f t="shared" si="79"/>
        <v>787.50000000000011</v>
      </c>
      <c r="M2531" s="12">
        <v>0.5</v>
      </c>
      <c r="O2531" s="17"/>
      <c r="P2531" s="15"/>
      <c r="Q2531" s="13"/>
      <c r="R2531" s="14"/>
    </row>
    <row r="2532" spans="1:18" ht="15.75" customHeight="1" x14ac:dyDescent="0.25">
      <c r="A2532" s="1"/>
      <c r="B2532" s="7" t="s">
        <v>14</v>
      </c>
      <c r="C2532" s="7">
        <v>1185732</v>
      </c>
      <c r="D2532" s="8">
        <v>44245</v>
      </c>
      <c r="E2532" s="7" t="s">
        <v>46</v>
      </c>
      <c r="F2532" s="7" t="s">
        <v>94</v>
      </c>
      <c r="G2532" s="7" t="s">
        <v>95</v>
      </c>
      <c r="H2532" s="7" t="s">
        <v>17</v>
      </c>
      <c r="I2532" s="9">
        <v>0.30000000000000004</v>
      </c>
      <c r="J2532" s="10">
        <v>7750</v>
      </c>
      <c r="K2532" s="11">
        <f t="shared" si="78"/>
        <v>2325.0000000000005</v>
      </c>
      <c r="L2532" s="11">
        <f t="shared" si="79"/>
        <v>930.00000000000023</v>
      </c>
      <c r="M2532" s="12">
        <v>0.4</v>
      </c>
      <c r="O2532" s="17"/>
      <c r="P2532" s="15"/>
      <c r="Q2532" s="13"/>
      <c r="R2532" s="14"/>
    </row>
    <row r="2533" spans="1:18" ht="15.75" customHeight="1" x14ac:dyDescent="0.25">
      <c r="A2533" s="1"/>
      <c r="B2533" s="7" t="s">
        <v>14</v>
      </c>
      <c r="C2533" s="7">
        <v>1185732</v>
      </c>
      <c r="D2533" s="8">
        <v>44245</v>
      </c>
      <c r="E2533" s="7" t="s">
        <v>46</v>
      </c>
      <c r="F2533" s="7" t="s">
        <v>94</v>
      </c>
      <c r="G2533" s="7" t="s">
        <v>95</v>
      </c>
      <c r="H2533" s="7" t="s">
        <v>18</v>
      </c>
      <c r="I2533" s="9">
        <v>0.30000000000000004</v>
      </c>
      <c r="J2533" s="10">
        <v>4250</v>
      </c>
      <c r="K2533" s="11">
        <f t="shared" si="78"/>
        <v>1275.0000000000002</v>
      </c>
      <c r="L2533" s="11">
        <f t="shared" si="79"/>
        <v>446.25000000000006</v>
      </c>
      <c r="M2533" s="12">
        <v>0.35</v>
      </c>
      <c r="O2533" s="17"/>
      <c r="P2533" s="15"/>
      <c r="Q2533" s="13"/>
      <c r="R2533" s="14"/>
    </row>
    <row r="2534" spans="1:18" ht="15.75" customHeight="1" x14ac:dyDescent="0.25">
      <c r="A2534" s="1"/>
      <c r="B2534" s="7" t="s">
        <v>14</v>
      </c>
      <c r="C2534" s="7">
        <v>1185732</v>
      </c>
      <c r="D2534" s="8">
        <v>44245</v>
      </c>
      <c r="E2534" s="7" t="s">
        <v>46</v>
      </c>
      <c r="F2534" s="7" t="s">
        <v>94</v>
      </c>
      <c r="G2534" s="7" t="s">
        <v>95</v>
      </c>
      <c r="H2534" s="7" t="s">
        <v>19</v>
      </c>
      <c r="I2534" s="9">
        <v>0.20000000000000007</v>
      </c>
      <c r="J2534" s="10">
        <v>4750</v>
      </c>
      <c r="K2534" s="11">
        <f t="shared" si="78"/>
        <v>950.00000000000034</v>
      </c>
      <c r="L2534" s="11">
        <f t="shared" si="79"/>
        <v>380.00000000000017</v>
      </c>
      <c r="M2534" s="12">
        <v>0.4</v>
      </c>
      <c r="O2534" s="17"/>
      <c r="P2534" s="15"/>
      <c r="Q2534" s="13"/>
      <c r="R2534" s="14"/>
    </row>
    <row r="2535" spans="1:18" ht="15.75" customHeight="1" x14ac:dyDescent="0.25">
      <c r="A2535" s="1"/>
      <c r="B2535" s="7" t="s">
        <v>14</v>
      </c>
      <c r="C2535" s="7">
        <v>1185732</v>
      </c>
      <c r="D2535" s="8">
        <v>44245</v>
      </c>
      <c r="E2535" s="7" t="s">
        <v>46</v>
      </c>
      <c r="F2535" s="7" t="s">
        <v>94</v>
      </c>
      <c r="G2535" s="7" t="s">
        <v>95</v>
      </c>
      <c r="H2535" s="7" t="s">
        <v>20</v>
      </c>
      <c r="I2535" s="9">
        <v>0.25</v>
      </c>
      <c r="J2535" s="10">
        <v>3250</v>
      </c>
      <c r="K2535" s="11">
        <f t="shared" si="78"/>
        <v>812.5</v>
      </c>
      <c r="L2535" s="11">
        <f t="shared" si="79"/>
        <v>325</v>
      </c>
      <c r="M2535" s="12">
        <v>0.4</v>
      </c>
      <c r="O2535" s="17"/>
      <c r="P2535" s="15"/>
      <c r="Q2535" s="13"/>
      <c r="R2535" s="14"/>
    </row>
    <row r="2536" spans="1:18" ht="15.75" customHeight="1" x14ac:dyDescent="0.25">
      <c r="A2536" s="1"/>
      <c r="B2536" s="7" t="s">
        <v>14</v>
      </c>
      <c r="C2536" s="7">
        <v>1185732</v>
      </c>
      <c r="D2536" s="8">
        <v>44245</v>
      </c>
      <c r="E2536" s="7" t="s">
        <v>46</v>
      </c>
      <c r="F2536" s="7" t="s">
        <v>94</v>
      </c>
      <c r="G2536" s="7" t="s">
        <v>95</v>
      </c>
      <c r="H2536" s="7" t="s">
        <v>21</v>
      </c>
      <c r="I2536" s="9">
        <v>0.4</v>
      </c>
      <c r="J2536" s="10">
        <v>4000</v>
      </c>
      <c r="K2536" s="11">
        <f t="shared" si="78"/>
        <v>1600</v>
      </c>
      <c r="L2536" s="11">
        <f t="shared" si="79"/>
        <v>560</v>
      </c>
      <c r="M2536" s="12">
        <v>0.35</v>
      </c>
      <c r="O2536" s="17"/>
      <c r="P2536" s="15"/>
      <c r="Q2536" s="13"/>
      <c r="R2536" s="14"/>
    </row>
    <row r="2537" spans="1:18" ht="15.75" customHeight="1" x14ac:dyDescent="0.25">
      <c r="A2537" s="1"/>
      <c r="B2537" s="7" t="s">
        <v>14</v>
      </c>
      <c r="C2537" s="7">
        <v>1185732</v>
      </c>
      <c r="D2537" s="8">
        <v>44245</v>
      </c>
      <c r="E2537" s="7" t="s">
        <v>46</v>
      </c>
      <c r="F2537" s="7" t="s">
        <v>94</v>
      </c>
      <c r="G2537" s="7" t="s">
        <v>95</v>
      </c>
      <c r="H2537" s="7" t="s">
        <v>22</v>
      </c>
      <c r="I2537" s="9">
        <v>0.25</v>
      </c>
      <c r="J2537" s="10">
        <v>5000</v>
      </c>
      <c r="K2537" s="11">
        <f t="shared" si="78"/>
        <v>1250</v>
      </c>
      <c r="L2537" s="11">
        <f t="shared" si="79"/>
        <v>625</v>
      </c>
      <c r="M2537" s="12">
        <v>0.5</v>
      </c>
      <c r="O2537" s="17"/>
      <c r="P2537" s="15"/>
      <c r="Q2537" s="13"/>
      <c r="R2537" s="14"/>
    </row>
    <row r="2538" spans="1:18" ht="15.75" customHeight="1" x14ac:dyDescent="0.25">
      <c r="A2538" s="1"/>
      <c r="B2538" s="7" t="s">
        <v>14</v>
      </c>
      <c r="C2538" s="7">
        <v>1185732</v>
      </c>
      <c r="D2538" s="8">
        <v>44271</v>
      </c>
      <c r="E2538" s="7" t="s">
        <v>46</v>
      </c>
      <c r="F2538" s="7" t="s">
        <v>94</v>
      </c>
      <c r="G2538" s="7" t="s">
        <v>95</v>
      </c>
      <c r="H2538" s="7" t="s">
        <v>17</v>
      </c>
      <c r="I2538" s="9">
        <v>0.25</v>
      </c>
      <c r="J2538" s="10">
        <v>7200</v>
      </c>
      <c r="K2538" s="11">
        <f t="shared" si="78"/>
        <v>1800</v>
      </c>
      <c r="L2538" s="11">
        <f t="shared" si="79"/>
        <v>720</v>
      </c>
      <c r="M2538" s="12">
        <v>0.4</v>
      </c>
      <c r="O2538" s="17"/>
      <c r="P2538" s="15"/>
      <c r="Q2538" s="13"/>
      <c r="R2538" s="14"/>
    </row>
    <row r="2539" spans="1:18" ht="15.75" customHeight="1" x14ac:dyDescent="0.25">
      <c r="A2539" s="1"/>
      <c r="B2539" s="7" t="s">
        <v>14</v>
      </c>
      <c r="C2539" s="7">
        <v>1185732</v>
      </c>
      <c r="D2539" s="8">
        <v>44271</v>
      </c>
      <c r="E2539" s="7" t="s">
        <v>46</v>
      </c>
      <c r="F2539" s="7" t="s">
        <v>94</v>
      </c>
      <c r="G2539" s="7" t="s">
        <v>95</v>
      </c>
      <c r="H2539" s="7" t="s">
        <v>18</v>
      </c>
      <c r="I2539" s="9">
        <v>0.25</v>
      </c>
      <c r="J2539" s="10">
        <v>4000</v>
      </c>
      <c r="K2539" s="11">
        <f t="shared" si="78"/>
        <v>1000</v>
      </c>
      <c r="L2539" s="11">
        <f t="shared" si="79"/>
        <v>350</v>
      </c>
      <c r="M2539" s="12">
        <v>0.35</v>
      </c>
      <c r="O2539" s="17"/>
      <c r="P2539" s="15"/>
      <c r="Q2539" s="13"/>
      <c r="R2539" s="14"/>
    </row>
    <row r="2540" spans="1:18" ht="15.75" customHeight="1" x14ac:dyDescent="0.25">
      <c r="A2540" s="1"/>
      <c r="B2540" s="7" t="s">
        <v>14</v>
      </c>
      <c r="C2540" s="7">
        <v>1185732</v>
      </c>
      <c r="D2540" s="8">
        <v>44271</v>
      </c>
      <c r="E2540" s="7" t="s">
        <v>46</v>
      </c>
      <c r="F2540" s="7" t="s">
        <v>94</v>
      </c>
      <c r="G2540" s="7" t="s">
        <v>95</v>
      </c>
      <c r="H2540" s="7" t="s">
        <v>19</v>
      </c>
      <c r="I2540" s="9">
        <v>0.15000000000000002</v>
      </c>
      <c r="J2540" s="10">
        <v>4250</v>
      </c>
      <c r="K2540" s="11">
        <f t="shared" si="78"/>
        <v>637.50000000000011</v>
      </c>
      <c r="L2540" s="11">
        <f t="shared" si="79"/>
        <v>255.00000000000006</v>
      </c>
      <c r="M2540" s="12">
        <v>0.4</v>
      </c>
      <c r="O2540" s="17"/>
      <c r="P2540" s="15"/>
      <c r="Q2540" s="13"/>
      <c r="R2540" s="14"/>
    </row>
    <row r="2541" spans="1:18" ht="15.75" customHeight="1" x14ac:dyDescent="0.25">
      <c r="A2541" s="1"/>
      <c r="B2541" s="7" t="s">
        <v>14</v>
      </c>
      <c r="C2541" s="7">
        <v>1185732</v>
      </c>
      <c r="D2541" s="8">
        <v>44271</v>
      </c>
      <c r="E2541" s="7" t="s">
        <v>46</v>
      </c>
      <c r="F2541" s="7" t="s">
        <v>94</v>
      </c>
      <c r="G2541" s="7" t="s">
        <v>95</v>
      </c>
      <c r="H2541" s="7" t="s">
        <v>20</v>
      </c>
      <c r="I2541" s="9">
        <v>0.19999999999999996</v>
      </c>
      <c r="J2541" s="10">
        <v>2750</v>
      </c>
      <c r="K2541" s="11">
        <f t="shared" si="78"/>
        <v>549.99999999999989</v>
      </c>
      <c r="L2541" s="11">
        <f t="shared" si="79"/>
        <v>219.99999999999997</v>
      </c>
      <c r="M2541" s="12">
        <v>0.4</v>
      </c>
      <c r="O2541" s="17"/>
      <c r="P2541" s="15"/>
      <c r="Q2541" s="13"/>
      <c r="R2541" s="14"/>
    </row>
    <row r="2542" spans="1:18" ht="15.75" customHeight="1" x14ac:dyDescent="0.25">
      <c r="A2542" s="1"/>
      <c r="B2542" s="7" t="s">
        <v>14</v>
      </c>
      <c r="C2542" s="7">
        <v>1185732</v>
      </c>
      <c r="D2542" s="8">
        <v>44271</v>
      </c>
      <c r="E2542" s="7" t="s">
        <v>46</v>
      </c>
      <c r="F2542" s="7" t="s">
        <v>94</v>
      </c>
      <c r="G2542" s="7" t="s">
        <v>95</v>
      </c>
      <c r="H2542" s="7" t="s">
        <v>21</v>
      </c>
      <c r="I2542" s="9">
        <v>0.35000000000000009</v>
      </c>
      <c r="J2542" s="10">
        <v>3250</v>
      </c>
      <c r="K2542" s="11">
        <f t="shared" si="78"/>
        <v>1137.5000000000002</v>
      </c>
      <c r="L2542" s="11">
        <f t="shared" si="79"/>
        <v>398.12500000000006</v>
      </c>
      <c r="M2542" s="12">
        <v>0.35</v>
      </c>
      <c r="O2542" s="17"/>
      <c r="P2542" s="15"/>
      <c r="Q2542" s="13"/>
      <c r="R2542" s="14"/>
    </row>
    <row r="2543" spans="1:18" ht="15.75" customHeight="1" x14ac:dyDescent="0.25">
      <c r="A2543" s="1"/>
      <c r="B2543" s="7" t="s">
        <v>14</v>
      </c>
      <c r="C2543" s="7">
        <v>1185732</v>
      </c>
      <c r="D2543" s="8">
        <v>44271</v>
      </c>
      <c r="E2543" s="7" t="s">
        <v>46</v>
      </c>
      <c r="F2543" s="7" t="s">
        <v>94</v>
      </c>
      <c r="G2543" s="7" t="s">
        <v>95</v>
      </c>
      <c r="H2543" s="7" t="s">
        <v>22</v>
      </c>
      <c r="I2543" s="9">
        <v>0.25</v>
      </c>
      <c r="J2543" s="10">
        <v>4250</v>
      </c>
      <c r="K2543" s="11">
        <f t="shared" si="78"/>
        <v>1062.5</v>
      </c>
      <c r="L2543" s="11">
        <f t="shared" si="79"/>
        <v>531.25</v>
      </c>
      <c r="M2543" s="12">
        <v>0.5</v>
      </c>
      <c r="O2543" s="17"/>
      <c r="P2543" s="15"/>
      <c r="Q2543" s="13"/>
      <c r="R2543" s="14"/>
    </row>
    <row r="2544" spans="1:18" ht="15.75" customHeight="1" x14ac:dyDescent="0.25">
      <c r="A2544" s="1"/>
      <c r="B2544" s="7" t="s">
        <v>14</v>
      </c>
      <c r="C2544" s="7">
        <v>1185732</v>
      </c>
      <c r="D2544" s="8">
        <v>44303</v>
      </c>
      <c r="E2544" s="7" t="s">
        <v>46</v>
      </c>
      <c r="F2544" s="7" t="s">
        <v>94</v>
      </c>
      <c r="G2544" s="7" t="s">
        <v>95</v>
      </c>
      <c r="H2544" s="7" t="s">
        <v>17</v>
      </c>
      <c r="I2544" s="9">
        <v>0.25</v>
      </c>
      <c r="J2544" s="10">
        <v>6750</v>
      </c>
      <c r="K2544" s="11">
        <f t="shared" si="78"/>
        <v>1687.5</v>
      </c>
      <c r="L2544" s="11">
        <f t="shared" si="79"/>
        <v>675</v>
      </c>
      <c r="M2544" s="12">
        <v>0.4</v>
      </c>
      <c r="O2544" s="17"/>
      <c r="P2544" s="15"/>
      <c r="Q2544" s="13"/>
      <c r="R2544" s="14"/>
    </row>
    <row r="2545" spans="1:18" ht="15.75" customHeight="1" x14ac:dyDescent="0.25">
      <c r="A2545" s="1"/>
      <c r="B2545" s="7" t="s">
        <v>14</v>
      </c>
      <c r="C2545" s="7">
        <v>1185732</v>
      </c>
      <c r="D2545" s="8">
        <v>44303</v>
      </c>
      <c r="E2545" s="7" t="s">
        <v>46</v>
      </c>
      <c r="F2545" s="7" t="s">
        <v>94</v>
      </c>
      <c r="G2545" s="7" t="s">
        <v>95</v>
      </c>
      <c r="H2545" s="7" t="s">
        <v>18</v>
      </c>
      <c r="I2545" s="9">
        <v>0.25</v>
      </c>
      <c r="J2545" s="10">
        <v>3750</v>
      </c>
      <c r="K2545" s="11">
        <f t="shared" si="78"/>
        <v>937.5</v>
      </c>
      <c r="L2545" s="11">
        <f t="shared" si="79"/>
        <v>328.125</v>
      </c>
      <c r="M2545" s="12">
        <v>0.35</v>
      </c>
      <c r="O2545" s="17"/>
      <c r="P2545" s="15"/>
      <c r="Q2545" s="13"/>
      <c r="R2545" s="14"/>
    </row>
    <row r="2546" spans="1:18" ht="15.75" customHeight="1" x14ac:dyDescent="0.25">
      <c r="A2546" s="1"/>
      <c r="B2546" s="7" t="s">
        <v>14</v>
      </c>
      <c r="C2546" s="7">
        <v>1185732</v>
      </c>
      <c r="D2546" s="8">
        <v>44303</v>
      </c>
      <c r="E2546" s="7" t="s">
        <v>46</v>
      </c>
      <c r="F2546" s="7" t="s">
        <v>94</v>
      </c>
      <c r="G2546" s="7" t="s">
        <v>95</v>
      </c>
      <c r="H2546" s="7" t="s">
        <v>19</v>
      </c>
      <c r="I2546" s="9">
        <v>0.15000000000000002</v>
      </c>
      <c r="J2546" s="10">
        <v>3750</v>
      </c>
      <c r="K2546" s="11">
        <f t="shared" si="78"/>
        <v>562.50000000000011</v>
      </c>
      <c r="L2546" s="11">
        <f t="shared" si="79"/>
        <v>225.00000000000006</v>
      </c>
      <c r="M2546" s="12">
        <v>0.4</v>
      </c>
      <c r="O2546" s="17"/>
      <c r="P2546" s="15"/>
      <c r="Q2546" s="13"/>
      <c r="R2546" s="14"/>
    </row>
    <row r="2547" spans="1:18" ht="15.75" customHeight="1" x14ac:dyDescent="0.25">
      <c r="A2547" s="1"/>
      <c r="B2547" s="7" t="s">
        <v>14</v>
      </c>
      <c r="C2547" s="7">
        <v>1185732</v>
      </c>
      <c r="D2547" s="8">
        <v>44303</v>
      </c>
      <c r="E2547" s="7" t="s">
        <v>46</v>
      </c>
      <c r="F2547" s="7" t="s">
        <v>94</v>
      </c>
      <c r="G2547" s="7" t="s">
        <v>95</v>
      </c>
      <c r="H2547" s="7" t="s">
        <v>20</v>
      </c>
      <c r="I2547" s="9">
        <v>0.19999999999999996</v>
      </c>
      <c r="J2547" s="10">
        <v>3000</v>
      </c>
      <c r="K2547" s="11">
        <f t="shared" si="78"/>
        <v>599.99999999999989</v>
      </c>
      <c r="L2547" s="11">
        <f t="shared" si="79"/>
        <v>239.99999999999997</v>
      </c>
      <c r="M2547" s="12">
        <v>0.4</v>
      </c>
      <c r="O2547" s="17"/>
      <c r="P2547" s="15"/>
      <c r="Q2547" s="13"/>
      <c r="R2547" s="14"/>
    </row>
    <row r="2548" spans="1:18" ht="15.75" customHeight="1" x14ac:dyDescent="0.25">
      <c r="A2548" s="1"/>
      <c r="B2548" s="7" t="s">
        <v>14</v>
      </c>
      <c r="C2548" s="7">
        <v>1185732</v>
      </c>
      <c r="D2548" s="8">
        <v>44303</v>
      </c>
      <c r="E2548" s="7" t="s">
        <v>46</v>
      </c>
      <c r="F2548" s="7" t="s">
        <v>94</v>
      </c>
      <c r="G2548" s="7" t="s">
        <v>95</v>
      </c>
      <c r="H2548" s="7" t="s">
        <v>21</v>
      </c>
      <c r="I2548" s="9">
        <v>0.4</v>
      </c>
      <c r="J2548" s="10">
        <v>3250</v>
      </c>
      <c r="K2548" s="11">
        <f t="shared" si="78"/>
        <v>1300</v>
      </c>
      <c r="L2548" s="11">
        <f t="shared" si="79"/>
        <v>454.99999999999994</v>
      </c>
      <c r="M2548" s="12">
        <v>0.35</v>
      </c>
      <c r="O2548" s="17"/>
      <c r="P2548" s="15"/>
      <c r="Q2548" s="13"/>
      <c r="R2548" s="14"/>
    </row>
    <row r="2549" spans="1:18" ht="15.75" customHeight="1" x14ac:dyDescent="0.25">
      <c r="A2549" s="1"/>
      <c r="B2549" s="7" t="s">
        <v>14</v>
      </c>
      <c r="C2549" s="7">
        <v>1185732</v>
      </c>
      <c r="D2549" s="8">
        <v>44303</v>
      </c>
      <c r="E2549" s="7" t="s">
        <v>46</v>
      </c>
      <c r="F2549" s="7" t="s">
        <v>94</v>
      </c>
      <c r="G2549" s="7" t="s">
        <v>95</v>
      </c>
      <c r="H2549" s="7" t="s">
        <v>22</v>
      </c>
      <c r="I2549" s="9">
        <v>0.30000000000000004</v>
      </c>
      <c r="J2549" s="10">
        <v>4750</v>
      </c>
      <c r="K2549" s="11">
        <f t="shared" si="78"/>
        <v>1425.0000000000002</v>
      </c>
      <c r="L2549" s="11">
        <f t="shared" si="79"/>
        <v>712.50000000000011</v>
      </c>
      <c r="M2549" s="12">
        <v>0.5</v>
      </c>
      <c r="O2549" s="17"/>
      <c r="P2549" s="15"/>
      <c r="Q2549" s="13"/>
      <c r="R2549" s="14"/>
    </row>
    <row r="2550" spans="1:18" ht="15.75" customHeight="1" x14ac:dyDescent="0.25">
      <c r="A2550" s="1"/>
      <c r="B2550" s="7" t="s">
        <v>14</v>
      </c>
      <c r="C2550" s="7">
        <v>1185732</v>
      </c>
      <c r="D2550" s="8">
        <v>44332</v>
      </c>
      <c r="E2550" s="7" t="s">
        <v>46</v>
      </c>
      <c r="F2550" s="7" t="s">
        <v>94</v>
      </c>
      <c r="G2550" s="7" t="s">
        <v>95</v>
      </c>
      <c r="H2550" s="7" t="s">
        <v>17</v>
      </c>
      <c r="I2550" s="9">
        <v>0.4</v>
      </c>
      <c r="J2550" s="10">
        <v>7450</v>
      </c>
      <c r="K2550" s="11">
        <f t="shared" si="78"/>
        <v>2980</v>
      </c>
      <c r="L2550" s="11">
        <f t="shared" si="79"/>
        <v>1192</v>
      </c>
      <c r="M2550" s="12">
        <v>0.4</v>
      </c>
      <c r="O2550" s="17"/>
      <c r="P2550" s="15"/>
      <c r="Q2550" s="13"/>
      <c r="R2550" s="14"/>
    </row>
    <row r="2551" spans="1:18" ht="15.75" customHeight="1" x14ac:dyDescent="0.25">
      <c r="A2551" s="1"/>
      <c r="B2551" s="7" t="s">
        <v>14</v>
      </c>
      <c r="C2551" s="7">
        <v>1185732</v>
      </c>
      <c r="D2551" s="8">
        <v>44332</v>
      </c>
      <c r="E2551" s="7" t="s">
        <v>46</v>
      </c>
      <c r="F2551" s="7" t="s">
        <v>94</v>
      </c>
      <c r="G2551" s="7" t="s">
        <v>95</v>
      </c>
      <c r="H2551" s="7" t="s">
        <v>18</v>
      </c>
      <c r="I2551" s="9">
        <v>0.4</v>
      </c>
      <c r="J2551" s="10">
        <v>4500</v>
      </c>
      <c r="K2551" s="11">
        <f t="shared" si="78"/>
        <v>1800</v>
      </c>
      <c r="L2551" s="11">
        <f t="shared" si="79"/>
        <v>630</v>
      </c>
      <c r="M2551" s="12">
        <v>0.35</v>
      </c>
      <c r="O2551" s="17"/>
      <c r="P2551" s="15"/>
      <c r="Q2551" s="13"/>
      <c r="R2551" s="14"/>
    </row>
    <row r="2552" spans="1:18" ht="15.75" customHeight="1" x14ac:dyDescent="0.25">
      <c r="A2552" s="1"/>
      <c r="B2552" s="7" t="s">
        <v>14</v>
      </c>
      <c r="C2552" s="7">
        <v>1185732</v>
      </c>
      <c r="D2552" s="8">
        <v>44332</v>
      </c>
      <c r="E2552" s="7" t="s">
        <v>46</v>
      </c>
      <c r="F2552" s="7" t="s">
        <v>94</v>
      </c>
      <c r="G2552" s="7" t="s">
        <v>95</v>
      </c>
      <c r="H2552" s="7" t="s">
        <v>19</v>
      </c>
      <c r="I2552" s="9">
        <v>0.35000000000000003</v>
      </c>
      <c r="J2552" s="10">
        <v>4250</v>
      </c>
      <c r="K2552" s="11">
        <f t="shared" si="78"/>
        <v>1487.5000000000002</v>
      </c>
      <c r="L2552" s="11">
        <f t="shared" si="79"/>
        <v>595.00000000000011</v>
      </c>
      <c r="M2552" s="12">
        <v>0.4</v>
      </c>
      <c r="O2552" s="17"/>
      <c r="P2552" s="15"/>
      <c r="Q2552" s="13"/>
      <c r="R2552" s="14"/>
    </row>
    <row r="2553" spans="1:18" ht="15.75" customHeight="1" x14ac:dyDescent="0.25">
      <c r="A2553" s="1"/>
      <c r="B2553" s="7" t="s">
        <v>14</v>
      </c>
      <c r="C2553" s="7">
        <v>1185732</v>
      </c>
      <c r="D2553" s="8">
        <v>44332</v>
      </c>
      <c r="E2553" s="7" t="s">
        <v>46</v>
      </c>
      <c r="F2553" s="7" t="s">
        <v>94</v>
      </c>
      <c r="G2553" s="7" t="s">
        <v>95</v>
      </c>
      <c r="H2553" s="7" t="s">
        <v>20</v>
      </c>
      <c r="I2553" s="9">
        <v>0.35000000000000003</v>
      </c>
      <c r="J2553" s="10">
        <v>3750</v>
      </c>
      <c r="K2553" s="11">
        <f t="shared" si="78"/>
        <v>1312.5000000000002</v>
      </c>
      <c r="L2553" s="11">
        <f t="shared" si="79"/>
        <v>525.00000000000011</v>
      </c>
      <c r="M2553" s="12">
        <v>0.4</v>
      </c>
      <c r="O2553" s="17"/>
      <c r="P2553" s="15"/>
      <c r="Q2553" s="13"/>
      <c r="R2553" s="14"/>
    </row>
    <row r="2554" spans="1:18" ht="15.75" customHeight="1" x14ac:dyDescent="0.25">
      <c r="A2554" s="1"/>
      <c r="B2554" s="7" t="s">
        <v>14</v>
      </c>
      <c r="C2554" s="7">
        <v>1185732</v>
      </c>
      <c r="D2554" s="8">
        <v>44332</v>
      </c>
      <c r="E2554" s="7" t="s">
        <v>46</v>
      </c>
      <c r="F2554" s="7" t="s">
        <v>94</v>
      </c>
      <c r="G2554" s="7" t="s">
        <v>95</v>
      </c>
      <c r="H2554" s="7" t="s">
        <v>21</v>
      </c>
      <c r="I2554" s="9">
        <v>0.44999999999999996</v>
      </c>
      <c r="J2554" s="10">
        <v>4000</v>
      </c>
      <c r="K2554" s="11">
        <f t="shared" si="78"/>
        <v>1799.9999999999998</v>
      </c>
      <c r="L2554" s="11">
        <f t="shared" si="79"/>
        <v>629.99999999999989</v>
      </c>
      <c r="M2554" s="12">
        <v>0.35</v>
      </c>
      <c r="O2554" s="17"/>
      <c r="P2554" s="15"/>
      <c r="Q2554" s="13"/>
      <c r="R2554" s="14"/>
    </row>
    <row r="2555" spans="1:18" ht="15.75" customHeight="1" x14ac:dyDescent="0.25">
      <c r="A2555" s="1"/>
      <c r="B2555" s="7" t="s">
        <v>14</v>
      </c>
      <c r="C2555" s="7">
        <v>1185732</v>
      </c>
      <c r="D2555" s="8">
        <v>44332</v>
      </c>
      <c r="E2555" s="7" t="s">
        <v>46</v>
      </c>
      <c r="F2555" s="7" t="s">
        <v>94</v>
      </c>
      <c r="G2555" s="7" t="s">
        <v>95</v>
      </c>
      <c r="H2555" s="7" t="s">
        <v>22</v>
      </c>
      <c r="I2555" s="9">
        <v>0.49999999999999994</v>
      </c>
      <c r="J2555" s="10">
        <v>5000</v>
      </c>
      <c r="K2555" s="11">
        <f t="shared" si="78"/>
        <v>2499.9999999999995</v>
      </c>
      <c r="L2555" s="11">
        <f t="shared" si="79"/>
        <v>1249.9999999999998</v>
      </c>
      <c r="M2555" s="12">
        <v>0.5</v>
      </c>
      <c r="O2555" s="17"/>
      <c r="P2555" s="15"/>
      <c r="Q2555" s="13"/>
      <c r="R2555" s="14"/>
    </row>
    <row r="2556" spans="1:18" ht="15.75" customHeight="1" x14ac:dyDescent="0.25">
      <c r="A2556" s="1"/>
      <c r="B2556" s="7" t="s">
        <v>14</v>
      </c>
      <c r="C2556" s="7">
        <v>1185732</v>
      </c>
      <c r="D2556" s="8">
        <v>44365</v>
      </c>
      <c r="E2556" s="7" t="s">
        <v>46</v>
      </c>
      <c r="F2556" s="7" t="s">
        <v>94</v>
      </c>
      <c r="G2556" s="7" t="s">
        <v>95</v>
      </c>
      <c r="H2556" s="7" t="s">
        <v>17</v>
      </c>
      <c r="I2556" s="9">
        <v>0.44999999999999996</v>
      </c>
      <c r="J2556" s="10">
        <v>7500</v>
      </c>
      <c r="K2556" s="11">
        <f t="shared" si="78"/>
        <v>3374.9999999999995</v>
      </c>
      <c r="L2556" s="11">
        <f t="shared" si="79"/>
        <v>1350</v>
      </c>
      <c r="M2556" s="12">
        <v>0.4</v>
      </c>
      <c r="O2556" s="17"/>
      <c r="P2556" s="15"/>
      <c r="Q2556" s="13"/>
      <c r="R2556" s="14"/>
    </row>
    <row r="2557" spans="1:18" ht="15.75" customHeight="1" x14ac:dyDescent="0.25">
      <c r="A2557" s="1"/>
      <c r="B2557" s="7" t="s">
        <v>14</v>
      </c>
      <c r="C2557" s="7">
        <v>1185732</v>
      </c>
      <c r="D2557" s="8">
        <v>44365</v>
      </c>
      <c r="E2557" s="7" t="s">
        <v>46</v>
      </c>
      <c r="F2557" s="7" t="s">
        <v>94</v>
      </c>
      <c r="G2557" s="7" t="s">
        <v>95</v>
      </c>
      <c r="H2557" s="7" t="s">
        <v>18</v>
      </c>
      <c r="I2557" s="9">
        <v>0.4</v>
      </c>
      <c r="J2557" s="10">
        <v>5000</v>
      </c>
      <c r="K2557" s="11">
        <f t="shared" si="78"/>
        <v>2000</v>
      </c>
      <c r="L2557" s="11">
        <f t="shared" si="79"/>
        <v>700</v>
      </c>
      <c r="M2557" s="12">
        <v>0.35</v>
      </c>
      <c r="O2557" s="17"/>
      <c r="P2557" s="15"/>
      <c r="Q2557" s="13"/>
      <c r="R2557" s="14"/>
    </row>
    <row r="2558" spans="1:18" ht="15.75" customHeight="1" x14ac:dyDescent="0.25">
      <c r="A2558" s="1"/>
      <c r="B2558" s="7" t="s">
        <v>14</v>
      </c>
      <c r="C2558" s="7">
        <v>1185732</v>
      </c>
      <c r="D2558" s="8">
        <v>44365</v>
      </c>
      <c r="E2558" s="7" t="s">
        <v>46</v>
      </c>
      <c r="F2558" s="7" t="s">
        <v>94</v>
      </c>
      <c r="G2558" s="7" t="s">
        <v>95</v>
      </c>
      <c r="H2558" s="7" t="s">
        <v>19</v>
      </c>
      <c r="I2558" s="9">
        <v>0.45</v>
      </c>
      <c r="J2558" s="10">
        <v>4750</v>
      </c>
      <c r="K2558" s="11">
        <f t="shared" si="78"/>
        <v>2137.5</v>
      </c>
      <c r="L2558" s="11">
        <f t="shared" si="79"/>
        <v>855</v>
      </c>
      <c r="M2558" s="12">
        <v>0.4</v>
      </c>
      <c r="O2558" s="17"/>
      <c r="P2558" s="15"/>
      <c r="Q2558" s="13"/>
      <c r="R2558" s="14"/>
    </row>
    <row r="2559" spans="1:18" ht="15.75" customHeight="1" x14ac:dyDescent="0.25">
      <c r="A2559" s="1"/>
      <c r="B2559" s="7" t="s">
        <v>14</v>
      </c>
      <c r="C2559" s="7">
        <v>1185732</v>
      </c>
      <c r="D2559" s="8">
        <v>44365</v>
      </c>
      <c r="E2559" s="7" t="s">
        <v>46</v>
      </c>
      <c r="F2559" s="7" t="s">
        <v>94</v>
      </c>
      <c r="G2559" s="7" t="s">
        <v>95</v>
      </c>
      <c r="H2559" s="7" t="s">
        <v>20</v>
      </c>
      <c r="I2559" s="9">
        <v>0.45</v>
      </c>
      <c r="J2559" s="10">
        <v>4500</v>
      </c>
      <c r="K2559" s="11">
        <f t="shared" si="78"/>
        <v>2025</v>
      </c>
      <c r="L2559" s="11">
        <f t="shared" si="79"/>
        <v>810</v>
      </c>
      <c r="M2559" s="12">
        <v>0.4</v>
      </c>
      <c r="O2559" s="17"/>
      <c r="P2559" s="15"/>
      <c r="Q2559" s="13"/>
      <c r="R2559" s="14"/>
    </row>
    <row r="2560" spans="1:18" ht="15.75" customHeight="1" x14ac:dyDescent="0.25">
      <c r="A2560" s="1"/>
      <c r="B2560" s="7" t="s">
        <v>14</v>
      </c>
      <c r="C2560" s="7">
        <v>1185732</v>
      </c>
      <c r="D2560" s="8">
        <v>44365</v>
      </c>
      <c r="E2560" s="7" t="s">
        <v>46</v>
      </c>
      <c r="F2560" s="7" t="s">
        <v>94</v>
      </c>
      <c r="G2560" s="7" t="s">
        <v>95</v>
      </c>
      <c r="H2560" s="7" t="s">
        <v>21</v>
      </c>
      <c r="I2560" s="9">
        <v>0.6</v>
      </c>
      <c r="J2560" s="10">
        <v>4500</v>
      </c>
      <c r="K2560" s="11">
        <f t="shared" si="78"/>
        <v>2700</v>
      </c>
      <c r="L2560" s="11">
        <f t="shared" si="79"/>
        <v>944.99999999999989</v>
      </c>
      <c r="M2560" s="12">
        <v>0.35</v>
      </c>
      <c r="O2560" s="17"/>
      <c r="P2560" s="15"/>
      <c r="Q2560" s="13"/>
      <c r="R2560" s="14"/>
    </row>
    <row r="2561" spans="1:18" ht="15.75" customHeight="1" x14ac:dyDescent="0.25">
      <c r="A2561" s="1"/>
      <c r="B2561" s="7" t="s">
        <v>14</v>
      </c>
      <c r="C2561" s="7">
        <v>1185732</v>
      </c>
      <c r="D2561" s="8">
        <v>44365</v>
      </c>
      <c r="E2561" s="7" t="s">
        <v>46</v>
      </c>
      <c r="F2561" s="7" t="s">
        <v>94</v>
      </c>
      <c r="G2561" s="7" t="s">
        <v>95</v>
      </c>
      <c r="H2561" s="7" t="s">
        <v>22</v>
      </c>
      <c r="I2561" s="9">
        <v>0.65</v>
      </c>
      <c r="J2561" s="10">
        <v>6250</v>
      </c>
      <c r="K2561" s="11">
        <f t="shared" si="78"/>
        <v>4062.5</v>
      </c>
      <c r="L2561" s="11">
        <f t="shared" si="79"/>
        <v>2031.25</v>
      </c>
      <c r="M2561" s="12">
        <v>0.5</v>
      </c>
      <c r="O2561" s="17"/>
      <c r="P2561" s="15"/>
      <c r="Q2561" s="13"/>
      <c r="R2561" s="14"/>
    </row>
    <row r="2562" spans="1:18" ht="15.75" customHeight="1" x14ac:dyDescent="0.25">
      <c r="A2562" s="1"/>
      <c r="B2562" s="7" t="s">
        <v>14</v>
      </c>
      <c r="C2562" s="7">
        <v>1185732</v>
      </c>
      <c r="D2562" s="8">
        <v>44393</v>
      </c>
      <c r="E2562" s="7" t="s">
        <v>46</v>
      </c>
      <c r="F2562" s="7" t="s">
        <v>94</v>
      </c>
      <c r="G2562" s="7" t="s">
        <v>95</v>
      </c>
      <c r="H2562" s="7" t="s">
        <v>17</v>
      </c>
      <c r="I2562" s="9">
        <v>0.6</v>
      </c>
      <c r="J2562" s="10">
        <v>8500</v>
      </c>
      <c r="K2562" s="11">
        <f t="shared" si="78"/>
        <v>5100</v>
      </c>
      <c r="L2562" s="11">
        <f t="shared" si="79"/>
        <v>2040</v>
      </c>
      <c r="M2562" s="12">
        <v>0.4</v>
      </c>
      <c r="O2562" s="17"/>
      <c r="P2562" s="15"/>
      <c r="Q2562" s="13"/>
      <c r="R2562" s="14"/>
    </row>
    <row r="2563" spans="1:18" ht="15.75" customHeight="1" x14ac:dyDescent="0.25">
      <c r="A2563" s="1"/>
      <c r="B2563" s="7" t="s">
        <v>14</v>
      </c>
      <c r="C2563" s="7">
        <v>1185732</v>
      </c>
      <c r="D2563" s="8">
        <v>44393</v>
      </c>
      <c r="E2563" s="7" t="s">
        <v>46</v>
      </c>
      <c r="F2563" s="7" t="s">
        <v>94</v>
      </c>
      <c r="G2563" s="7" t="s">
        <v>95</v>
      </c>
      <c r="H2563" s="7" t="s">
        <v>18</v>
      </c>
      <c r="I2563" s="9">
        <v>0.55000000000000004</v>
      </c>
      <c r="J2563" s="10">
        <v>6000</v>
      </c>
      <c r="K2563" s="11">
        <f t="shared" si="78"/>
        <v>3300.0000000000005</v>
      </c>
      <c r="L2563" s="11">
        <f t="shared" si="79"/>
        <v>1155</v>
      </c>
      <c r="M2563" s="12">
        <v>0.35</v>
      </c>
      <c r="O2563" s="17"/>
      <c r="P2563" s="15"/>
      <c r="Q2563" s="13"/>
      <c r="R2563" s="14"/>
    </row>
    <row r="2564" spans="1:18" ht="15.75" customHeight="1" x14ac:dyDescent="0.25">
      <c r="A2564" s="1"/>
      <c r="B2564" s="7" t="s">
        <v>14</v>
      </c>
      <c r="C2564" s="7">
        <v>1185732</v>
      </c>
      <c r="D2564" s="8">
        <v>44393</v>
      </c>
      <c r="E2564" s="7" t="s">
        <v>46</v>
      </c>
      <c r="F2564" s="7" t="s">
        <v>94</v>
      </c>
      <c r="G2564" s="7" t="s">
        <v>95</v>
      </c>
      <c r="H2564" s="7" t="s">
        <v>19</v>
      </c>
      <c r="I2564" s="9">
        <v>0.5</v>
      </c>
      <c r="J2564" s="10">
        <v>5250</v>
      </c>
      <c r="K2564" s="11">
        <f t="shared" si="78"/>
        <v>2625</v>
      </c>
      <c r="L2564" s="11">
        <f t="shared" si="79"/>
        <v>1050</v>
      </c>
      <c r="M2564" s="12">
        <v>0.4</v>
      </c>
      <c r="O2564" s="17"/>
      <c r="P2564" s="15"/>
      <c r="Q2564" s="13"/>
      <c r="R2564" s="14"/>
    </row>
    <row r="2565" spans="1:18" ht="15.75" customHeight="1" x14ac:dyDescent="0.25">
      <c r="A2565" s="1"/>
      <c r="B2565" s="7" t="s">
        <v>14</v>
      </c>
      <c r="C2565" s="7">
        <v>1185732</v>
      </c>
      <c r="D2565" s="8">
        <v>44393</v>
      </c>
      <c r="E2565" s="7" t="s">
        <v>46</v>
      </c>
      <c r="F2565" s="7" t="s">
        <v>94</v>
      </c>
      <c r="G2565" s="7" t="s">
        <v>95</v>
      </c>
      <c r="H2565" s="7" t="s">
        <v>20</v>
      </c>
      <c r="I2565" s="9">
        <v>0.5</v>
      </c>
      <c r="J2565" s="10">
        <v>4750</v>
      </c>
      <c r="K2565" s="11">
        <f t="shared" si="78"/>
        <v>2375</v>
      </c>
      <c r="L2565" s="11">
        <f t="shared" si="79"/>
        <v>950</v>
      </c>
      <c r="M2565" s="12">
        <v>0.4</v>
      </c>
      <c r="O2565" s="17"/>
      <c r="P2565" s="15"/>
      <c r="Q2565" s="13"/>
      <c r="R2565" s="14"/>
    </row>
    <row r="2566" spans="1:18" ht="15.75" customHeight="1" x14ac:dyDescent="0.25">
      <c r="A2566" s="1"/>
      <c r="B2566" s="7" t="s">
        <v>14</v>
      </c>
      <c r="C2566" s="7">
        <v>1185732</v>
      </c>
      <c r="D2566" s="8">
        <v>44393</v>
      </c>
      <c r="E2566" s="7" t="s">
        <v>46</v>
      </c>
      <c r="F2566" s="7" t="s">
        <v>94</v>
      </c>
      <c r="G2566" s="7" t="s">
        <v>95</v>
      </c>
      <c r="H2566" s="7" t="s">
        <v>21</v>
      </c>
      <c r="I2566" s="9">
        <v>0.6</v>
      </c>
      <c r="J2566" s="10">
        <v>5000</v>
      </c>
      <c r="K2566" s="11">
        <f t="shared" ref="K2566:K2629" si="80">I2566*J2566</f>
        <v>3000</v>
      </c>
      <c r="L2566" s="11">
        <f t="shared" ref="L2566:L2629" si="81">K2566*M2566</f>
        <v>1050</v>
      </c>
      <c r="M2566" s="12">
        <v>0.35</v>
      </c>
      <c r="O2566" s="17"/>
      <c r="P2566" s="15"/>
      <c r="Q2566" s="13"/>
      <c r="R2566" s="14"/>
    </row>
    <row r="2567" spans="1:18" ht="15.75" customHeight="1" x14ac:dyDescent="0.25">
      <c r="A2567" s="1"/>
      <c r="B2567" s="7" t="s">
        <v>14</v>
      </c>
      <c r="C2567" s="7">
        <v>1185732</v>
      </c>
      <c r="D2567" s="8">
        <v>44393</v>
      </c>
      <c r="E2567" s="7" t="s">
        <v>46</v>
      </c>
      <c r="F2567" s="7" t="s">
        <v>94</v>
      </c>
      <c r="G2567" s="7" t="s">
        <v>95</v>
      </c>
      <c r="H2567" s="7" t="s">
        <v>22</v>
      </c>
      <c r="I2567" s="9">
        <v>0.65</v>
      </c>
      <c r="J2567" s="10">
        <v>6750</v>
      </c>
      <c r="K2567" s="11">
        <f t="shared" si="80"/>
        <v>4387.5</v>
      </c>
      <c r="L2567" s="11">
        <f t="shared" si="81"/>
        <v>2193.75</v>
      </c>
      <c r="M2567" s="12">
        <v>0.5</v>
      </c>
      <c r="O2567" s="17"/>
      <c r="P2567" s="15"/>
      <c r="Q2567" s="13"/>
      <c r="R2567" s="14"/>
    </row>
    <row r="2568" spans="1:18" ht="15.75" customHeight="1" x14ac:dyDescent="0.25">
      <c r="A2568" s="1"/>
      <c r="B2568" s="7" t="s">
        <v>14</v>
      </c>
      <c r="C2568" s="7">
        <v>1185732</v>
      </c>
      <c r="D2568" s="8">
        <v>44425</v>
      </c>
      <c r="E2568" s="7" t="s">
        <v>46</v>
      </c>
      <c r="F2568" s="7" t="s">
        <v>94</v>
      </c>
      <c r="G2568" s="7" t="s">
        <v>95</v>
      </c>
      <c r="H2568" s="7" t="s">
        <v>17</v>
      </c>
      <c r="I2568" s="9">
        <v>0.6</v>
      </c>
      <c r="J2568" s="10">
        <v>8250</v>
      </c>
      <c r="K2568" s="11">
        <f t="shared" si="80"/>
        <v>4950</v>
      </c>
      <c r="L2568" s="11">
        <f t="shared" si="81"/>
        <v>1980</v>
      </c>
      <c r="M2568" s="12">
        <v>0.4</v>
      </c>
      <c r="O2568" s="17"/>
      <c r="P2568" s="15"/>
      <c r="Q2568" s="13"/>
      <c r="R2568" s="14"/>
    </row>
    <row r="2569" spans="1:18" ht="15.75" customHeight="1" x14ac:dyDescent="0.25">
      <c r="A2569" s="1"/>
      <c r="B2569" s="7" t="s">
        <v>14</v>
      </c>
      <c r="C2569" s="7">
        <v>1185732</v>
      </c>
      <c r="D2569" s="8">
        <v>44425</v>
      </c>
      <c r="E2569" s="7" t="s">
        <v>46</v>
      </c>
      <c r="F2569" s="7" t="s">
        <v>94</v>
      </c>
      <c r="G2569" s="7" t="s">
        <v>95</v>
      </c>
      <c r="H2569" s="7" t="s">
        <v>18</v>
      </c>
      <c r="I2569" s="9">
        <v>0.55000000000000004</v>
      </c>
      <c r="J2569" s="10">
        <v>6000</v>
      </c>
      <c r="K2569" s="11">
        <f t="shared" si="80"/>
        <v>3300.0000000000005</v>
      </c>
      <c r="L2569" s="11">
        <f t="shared" si="81"/>
        <v>1155</v>
      </c>
      <c r="M2569" s="12">
        <v>0.35</v>
      </c>
      <c r="O2569" s="17"/>
      <c r="P2569" s="15"/>
      <c r="Q2569" s="13"/>
      <c r="R2569" s="14"/>
    </row>
    <row r="2570" spans="1:18" ht="15.75" customHeight="1" x14ac:dyDescent="0.25">
      <c r="A2570" s="1"/>
      <c r="B2570" s="7" t="s">
        <v>14</v>
      </c>
      <c r="C2570" s="7">
        <v>1185732</v>
      </c>
      <c r="D2570" s="8">
        <v>44425</v>
      </c>
      <c r="E2570" s="7" t="s">
        <v>46</v>
      </c>
      <c r="F2570" s="7" t="s">
        <v>94</v>
      </c>
      <c r="G2570" s="7" t="s">
        <v>95</v>
      </c>
      <c r="H2570" s="7" t="s">
        <v>19</v>
      </c>
      <c r="I2570" s="9">
        <v>0.5</v>
      </c>
      <c r="J2570" s="10">
        <v>5250</v>
      </c>
      <c r="K2570" s="11">
        <f t="shared" si="80"/>
        <v>2625</v>
      </c>
      <c r="L2570" s="11">
        <f t="shared" si="81"/>
        <v>1050</v>
      </c>
      <c r="M2570" s="12">
        <v>0.4</v>
      </c>
      <c r="O2570" s="17"/>
      <c r="P2570" s="15"/>
      <c r="Q2570" s="13"/>
      <c r="R2570" s="14"/>
    </row>
    <row r="2571" spans="1:18" ht="15.75" customHeight="1" x14ac:dyDescent="0.25">
      <c r="A2571" s="1"/>
      <c r="B2571" s="7" t="s">
        <v>14</v>
      </c>
      <c r="C2571" s="7">
        <v>1185732</v>
      </c>
      <c r="D2571" s="8">
        <v>44425</v>
      </c>
      <c r="E2571" s="7" t="s">
        <v>46</v>
      </c>
      <c r="F2571" s="7" t="s">
        <v>94</v>
      </c>
      <c r="G2571" s="7" t="s">
        <v>95</v>
      </c>
      <c r="H2571" s="7" t="s">
        <v>20</v>
      </c>
      <c r="I2571" s="9">
        <v>0.4</v>
      </c>
      <c r="J2571" s="10">
        <v>4750</v>
      </c>
      <c r="K2571" s="11">
        <f t="shared" si="80"/>
        <v>1900</v>
      </c>
      <c r="L2571" s="11">
        <f t="shared" si="81"/>
        <v>760</v>
      </c>
      <c r="M2571" s="12">
        <v>0.4</v>
      </c>
      <c r="O2571" s="17"/>
      <c r="P2571" s="15"/>
      <c r="Q2571" s="13"/>
      <c r="R2571" s="14"/>
    </row>
    <row r="2572" spans="1:18" ht="15.75" customHeight="1" x14ac:dyDescent="0.25">
      <c r="A2572" s="1"/>
      <c r="B2572" s="7" t="s">
        <v>14</v>
      </c>
      <c r="C2572" s="7">
        <v>1185732</v>
      </c>
      <c r="D2572" s="8">
        <v>44425</v>
      </c>
      <c r="E2572" s="7" t="s">
        <v>46</v>
      </c>
      <c r="F2572" s="7" t="s">
        <v>94</v>
      </c>
      <c r="G2572" s="7" t="s">
        <v>95</v>
      </c>
      <c r="H2572" s="7" t="s">
        <v>21</v>
      </c>
      <c r="I2572" s="9">
        <v>0.5</v>
      </c>
      <c r="J2572" s="10">
        <v>4500</v>
      </c>
      <c r="K2572" s="11">
        <f t="shared" si="80"/>
        <v>2250</v>
      </c>
      <c r="L2572" s="11">
        <f t="shared" si="81"/>
        <v>787.5</v>
      </c>
      <c r="M2572" s="12">
        <v>0.35</v>
      </c>
      <c r="O2572" s="17"/>
      <c r="P2572" s="15"/>
      <c r="Q2572" s="13"/>
      <c r="R2572" s="14"/>
    </row>
    <row r="2573" spans="1:18" ht="15.75" customHeight="1" x14ac:dyDescent="0.25">
      <c r="A2573" s="1"/>
      <c r="B2573" s="7" t="s">
        <v>14</v>
      </c>
      <c r="C2573" s="7">
        <v>1185732</v>
      </c>
      <c r="D2573" s="8">
        <v>44425</v>
      </c>
      <c r="E2573" s="7" t="s">
        <v>46</v>
      </c>
      <c r="F2573" s="7" t="s">
        <v>94</v>
      </c>
      <c r="G2573" s="7" t="s">
        <v>95</v>
      </c>
      <c r="H2573" s="7" t="s">
        <v>22</v>
      </c>
      <c r="I2573" s="9">
        <v>0.55000000000000004</v>
      </c>
      <c r="J2573" s="10">
        <v>6250</v>
      </c>
      <c r="K2573" s="11">
        <f t="shared" si="80"/>
        <v>3437.5000000000005</v>
      </c>
      <c r="L2573" s="11">
        <f t="shared" si="81"/>
        <v>1718.7500000000002</v>
      </c>
      <c r="M2573" s="12">
        <v>0.5</v>
      </c>
      <c r="O2573" s="17"/>
      <c r="P2573" s="15"/>
      <c r="Q2573" s="13"/>
      <c r="R2573" s="14"/>
    </row>
    <row r="2574" spans="1:18" ht="15.75" customHeight="1" x14ac:dyDescent="0.25">
      <c r="A2574" s="1"/>
      <c r="B2574" s="7" t="s">
        <v>14</v>
      </c>
      <c r="C2574" s="7">
        <v>1185732</v>
      </c>
      <c r="D2574" s="8">
        <v>44455</v>
      </c>
      <c r="E2574" s="7" t="s">
        <v>46</v>
      </c>
      <c r="F2574" s="7" t="s">
        <v>94</v>
      </c>
      <c r="G2574" s="7" t="s">
        <v>95</v>
      </c>
      <c r="H2574" s="7" t="s">
        <v>17</v>
      </c>
      <c r="I2574" s="9">
        <v>0.5</v>
      </c>
      <c r="J2574" s="10">
        <v>7250</v>
      </c>
      <c r="K2574" s="11">
        <f t="shared" si="80"/>
        <v>3625</v>
      </c>
      <c r="L2574" s="11">
        <f t="shared" si="81"/>
        <v>1450</v>
      </c>
      <c r="M2574" s="12">
        <v>0.4</v>
      </c>
      <c r="O2574" s="17"/>
      <c r="P2574" s="15"/>
      <c r="Q2574" s="13"/>
      <c r="R2574" s="14"/>
    </row>
    <row r="2575" spans="1:18" ht="15.75" customHeight="1" x14ac:dyDescent="0.25">
      <c r="A2575" s="1"/>
      <c r="B2575" s="7" t="s">
        <v>14</v>
      </c>
      <c r="C2575" s="7">
        <v>1185732</v>
      </c>
      <c r="D2575" s="8">
        <v>44455</v>
      </c>
      <c r="E2575" s="7" t="s">
        <v>46</v>
      </c>
      <c r="F2575" s="7" t="s">
        <v>94</v>
      </c>
      <c r="G2575" s="7" t="s">
        <v>95</v>
      </c>
      <c r="H2575" s="7" t="s">
        <v>18</v>
      </c>
      <c r="I2575" s="9">
        <v>0.45000000000000012</v>
      </c>
      <c r="J2575" s="10">
        <v>5250</v>
      </c>
      <c r="K2575" s="11">
        <f t="shared" si="80"/>
        <v>2362.5000000000005</v>
      </c>
      <c r="L2575" s="11">
        <f t="shared" si="81"/>
        <v>826.87500000000011</v>
      </c>
      <c r="M2575" s="12">
        <v>0.35</v>
      </c>
      <c r="O2575" s="17"/>
      <c r="P2575" s="15"/>
      <c r="Q2575" s="13"/>
      <c r="R2575" s="14"/>
    </row>
    <row r="2576" spans="1:18" ht="15.75" customHeight="1" x14ac:dyDescent="0.25">
      <c r="A2576" s="1"/>
      <c r="B2576" s="7" t="s">
        <v>14</v>
      </c>
      <c r="C2576" s="7">
        <v>1185732</v>
      </c>
      <c r="D2576" s="8">
        <v>44455</v>
      </c>
      <c r="E2576" s="7" t="s">
        <v>46</v>
      </c>
      <c r="F2576" s="7" t="s">
        <v>94</v>
      </c>
      <c r="G2576" s="7" t="s">
        <v>95</v>
      </c>
      <c r="H2576" s="7" t="s">
        <v>19</v>
      </c>
      <c r="I2576" s="9">
        <v>0.20000000000000007</v>
      </c>
      <c r="J2576" s="10">
        <v>4250</v>
      </c>
      <c r="K2576" s="11">
        <f t="shared" si="80"/>
        <v>850.00000000000023</v>
      </c>
      <c r="L2576" s="11">
        <f t="shared" si="81"/>
        <v>340.00000000000011</v>
      </c>
      <c r="M2576" s="12">
        <v>0.4</v>
      </c>
      <c r="O2576" s="17"/>
      <c r="P2576" s="15"/>
      <c r="Q2576" s="13"/>
      <c r="R2576" s="14"/>
    </row>
    <row r="2577" spans="1:18" ht="15.75" customHeight="1" x14ac:dyDescent="0.25">
      <c r="A2577" s="1"/>
      <c r="B2577" s="7" t="s">
        <v>14</v>
      </c>
      <c r="C2577" s="7">
        <v>1185732</v>
      </c>
      <c r="D2577" s="8">
        <v>44455</v>
      </c>
      <c r="E2577" s="7" t="s">
        <v>46</v>
      </c>
      <c r="F2577" s="7" t="s">
        <v>94</v>
      </c>
      <c r="G2577" s="7" t="s">
        <v>95</v>
      </c>
      <c r="H2577" s="7" t="s">
        <v>20</v>
      </c>
      <c r="I2577" s="9">
        <v>0.20000000000000007</v>
      </c>
      <c r="J2577" s="10">
        <v>4000</v>
      </c>
      <c r="K2577" s="11">
        <f t="shared" si="80"/>
        <v>800.00000000000023</v>
      </c>
      <c r="L2577" s="11">
        <f t="shared" si="81"/>
        <v>320.00000000000011</v>
      </c>
      <c r="M2577" s="12">
        <v>0.4</v>
      </c>
      <c r="O2577" s="17"/>
      <c r="P2577" s="15"/>
      <c r="Q2577" s="13"/>
      <c r="R2577" s="14"/>
    </row>
    <row r="2578" spans="1:18" ht="15.75" customHeight="1" x14ac:dyDescent="0.25">
      <c r="A2578" s="1"/>
      <c r="B2578" s="7" t="s">
        <v>14</v>
      </c>
      <c r="C2578" s="7">
        <v>1185732</v>
      </c>
      <c r="D2578" s="8">
        <v>44455</v>
      </c>
      <c r="E2578" s="7" t="s">
        <v>46</v>
      </c>
      <c r="F2578" s="7" t="s">
        <v>94</v>
      </c>
      <c r="G2578" s="7" t="s">
        <v>95</v>
      </c>
      <c r="H2578" s="7" t="s">
        <v>21</v>
      </c>
      <c r="I2578" s="9">
        <v>0.30000000000000004</v>
      </c>
      <c r="J2578" s="10">
        <v>4000</v>
      </c>
      <c r="K2578" s="11">
        <f t="shared" si="80"/>
        <v>1200.0000000000002</v>
      </c>
      <c r="L2578" s="11">
        <f t="shared" si="81"/>
        <v>420.00000000000006</v>
      </c>
      <c r="M2578" s="12">
        <v>0.35</v>
      </c>
      <c r="O2578" s="17"/>
      <c r="P2578" s="15"/>
      <c r="Q2578" s="13"/>
      <c r="R2578" s="14"/>
    </row>
    <row r="2579" spans="1:18" ht="15.75" customHeight="1" x14ac:dyDescent="0.25">
      <c r="A2579" s="1"/>
      <c r="B2579" s="7" t="s">
        <v>14</v>
      </c>
      <c r="C2579" s="7">
        <v>1185732</v>
      </c>
      <c r="D2579" s="8">
        <v>44455</v>
      </c>
      <c r="E2579" s="7" t="s">
        <v>46</v>
      </c>
      <c r="F2579" s="7" t="s">
        <v>94</v>
      </c>
      <c r="G2579" s="7" t="s">
        <v>95</v>
      </c>
      <c r="H2579" s="7" t="s">
        <v>22</v>
      </c>
      <c r="I2579" s="9">
        <v>0.35000000000000009</v>
      </c>
      <c r="J2579" s="10">
        <v>5000</v>
      </c>
      <c r="K2579" s="11">
        <f t="shared" si="80"/>
        <v>1750.0000000000005</v>
      </c>
      <c r="L2579" s="11">
        <f t="shared" si="81"/>
        <v>875.00000000000023</v>
      </c>
      <c r="M2579" s="12">
        <v>0.5</v>
      </c>
      <c r="O2579" s="17"/>
      <c r="P2579" s="15"/>
      <c r="Q2579" s="13"/>
      <c r="R2579" s="14"/>
    </row>
    <row r="2580" spans="1:18" ht="15.75" customHeight="1" x14ac:dyDescent="0.25">
      <c r="A2580" s="1"/>
      <c r="B2580" s="7" t="s">
        <v>14</v>
      </c>
      <c r="C2580" s="7">
        <v>1185732</v>
      </c>
      <c r="D2580" s="8">
        <v>44487</v>
      </c>
      <c r="E2580" s="7" t="s">
        <v>46</v>
      </c>
      <c r="F2580" s="7" t="s">
        <v>94</v>
      </c>
      <c r="G2580" s="7" t="s">
        <v>95</v>
      </c>
      <c r="H2580" s="7" t="s">
        <v>17</v>
      </c>
      <c r="I2580" s="9">
        <v>0.35000000000000009</v>
      </c>
      <c r="J2580" s="10">
        <v>6750</v>
      </c>
      <c r="K2580" s="11">
        <f t="shared" si="80"/>
        <v>2362.5000000000005</v>
      </c>
      <c r="L2580" s="11">
        <f t="shared" si="81"/>
        <v>945.00000000000023</v>
      </c>
      <c r="M2580" s="12">
        <v>0.4</v>
      </c>
      <c r="O2580" s="17"/>
      <c r="P2580" s="15"/>
      <c r="Q2580" s="13"/>
      <c r="R2580" s="14"/>
    </row>
    <row r="2581" spans="1:18" ht="15.75" customHeight="1" x14ac:dyDescent="0.25">
      <c r="A2581" s="1"/>
      <c r="B2581" s="7" t="s">
        <v>14</v>
      </c>
      <c r="C2581" s="7">
        <v>1185732</v>
      </c>
      <c r="D2581" s="8">
        <v>44487</v>
      </c>
      <c r="E2581" s="7" t="s">
        <v>46</v>
      </c>
      <c r="F2581" s="7" t="s">
        <v>94</v>
      </c>
      <c r="G2581" s="7" t="s">
        <v>95</v>
      </c>
      <c r="H2581" s="7" t="s">
        <v>18</v>
      </c>
      <c r="I2581" s="9">
        <v>0.25000000000000011</v>
      </c>
      <c r="J2581" s="10">
        <v>5000</v>
      </c>
      <c r="K2581" s="11">
        <f t="shared" si="80"/>
        <v>1250.0000000000005</v>
      </c>
      <c r="L2581" s="11">
        <f t="shared" si="81"/>
        <v>437.50000000000011</v>
      </c>
      <c r="M2581" s="12">
        <v>0.35</v>
      </c>
      <c r="O2581" s="17"/>
      <c r="P2581" s="15"/>
      <c r="Q2581" s="13"/>
      <c r="R2581" s="14"/>
    </row>
    <row r="2582" spans="1:18" ht="15.75" customHeight="1" x14ac:dyDescent="0.25">
      <c r="A2582" s="1"/>
      <c r="B2582" s="7" t="s">
        <v>14</v>
      </c>
      <c r="C2582" s="7">
        <v>1185732</v>
      </c>
      <c r="D2582" s="8">
        <v>44487</v>
      </c>
      <c r="E2582" s="7" t="s">
        <v>46</v>
      </c>
      <c r="F2582" s="7" t="s">
        <v>94</v>
      </c>
      <c r="G2582" s="7" t="s">
        <v>95</v>
      </c>
      <c r="H2582" s="7" t="s">
        <v>19</v>
      </c>
      <c r="I2582" s="9">
        <v>0.25000000000000011</v>
      </c>
      <c r="J2582" s="10">
        <v>3750</v>
      </c>
      <c r="K2582" s="11">
        <f t="shared" si="80"/>
        <v>937.50000000000045</v>
      </c>
      <c r="L2582" s="11">
        <f t="shared" si="81"/>
        <v>375.00000000000023</v>
      </c>
      <c r="M2582" s="12">
        <v>0.4</v>
      </c>
      <c r="O2582" s="17"/>
      <c r="P2582" s="15"/>
      <c r="Q2582" s="13"/>
      <c r="R2582" s="14"/>
    </row>
    <row r="2583" spans="1:18" ht="15.75" customHeight="1" x14ac:dyDescent="0.25">
      <c r="A2583" s="1"/>
      <c r="B2583" s="7" t="s">
        <v>14</v>
      </c>
      <c r="C2583" s="7">
        <v>1185732</v>
      </c>
      <c r="D2583" s="8">
        <v>44487</v>
      </c>
      <c r="E2583" s="7" t="s">
        <v>46</v>
      </c>
      <c r="F2583" s="7" t="s">
        <v>94</v>
      </c>
      <c r="G2583" s="7" t="s">
        <v>95</v>
      </c>
      <c r="H2583" s="7" t="s">
        <v>20</v>
      </c>
      <c r="I2583" s="9">
        <v>0.25000000000000011</v>
      </c>
      <c r="J2583" s="10">
        <v>3500</v>
      </c>
      <c r="K2583" s="11">
        <f t="shared" si="80"/>
        <v>875.00000000000034</v>
      </c>
      <c r="L2583" s="11">
        <f t="shared" si="81"/>
        <v>350.00000000000017</v>
      </c>
      <c r="M2583" s="12">
        <v>0.4</v>
      </c>
      <c r="O2583" s="17"/>
      <c r="P2583" s="15"/>
      <c r="Q2583" s="13"/>
      <c r="R2583" s="14"/>
    </row>
    <row r="2584" spans="1:18" ht="15.75" customHeight="1" x14ac:dyDescent="0.25">
      <c r="A2584" s="1"/>
      <c r="B2584" s="7" t="s">
        <v>14</v>
      </c>
      <c r="C2584" s="7">
        <v>1185732</v>
      </c>
      <c r="D2584" s="8">
        <v>44487</v>
      </c>
      <c r="E2584" s="7" t="s">
        <v>46</v>
      </c>
      <c r="F2584" s="7" t="s">
        <v>94</v>
      </c>
      <c r="G2584" s="7" t="s">
        <v>95</v>
      </c>
      <c r="H2584" s="7" t="s">
        <v>21</v>
      </c>
      <c r="I2584" s="9">
        <v>0.35000000000000009</v>
      </c>
      <c r="J2584" s="10">
        <v>3500</v>
      </c>
      <c r="K2584" s="11">
        <f t="shared" si="80"/>
        <v>1225.0000000000002</v>
      </c>
      <c r="L2584" s="11">
        <f t="shared" si="81"/>
        <v>428.75000000000006</v>
      </c>
      <c r="M2584" s="12">
        <v>0.35</v>
      </c>
      <c r="O2584" s="17"/>
      <c r="P2584" s="15"/>
      <c r="Q2584" s="13"/>
      <c r="R2584" s="14"/>
    </row>
    <row r="2585" spans="1:18" ht="15.75" customHeight="1" x14ac:dyDescent="0.25">
      <c r="A2585" s="1"/>
      <c r="B2585" s="7" t="s">
        <v>14</v>
      </c>
      <c r="C2585" s="7">
        <v>1185732</v>
      </c>
      <c r="D2585" s="8">
        <v>44487</v>
      </c>
      <c r="E2585" s="7" t="s">
        <v>46</v>
      </c>
      <c r="F2585" s="7" t="s">
        <v>94</v>
      </c>
      <c r="G2585" s="7" t="s">
        <v>95</v>
      </c>
      <c r="H2585" s="7" t="s">
        <v>22</v>
      </c>
      <c r="I2585" s="9">
        <v>0.35000000000000003</v>
      </c>
      <c r="J2585" s="10">
        <v>4750</v>
      </c>
      <c r="K2585" s="11">
        <f t="shared" si="80"/>
        <v>1662.5000000000002</v>
      </c>
      <c r="L2585" s="11">
        <f t="shared" si="81"/>
        <v>831.25000000000011</v>
      </c>
      <c r="M2585" s="12">
        <v>0.5</v>
      </c>
      <c r="O2585" s="17"/>
      <c r="P2585" s="15"/>
      <c r="Q2585" s="13"/>
      <c r="R2585" s="14"/>
    </row>
    <row r="2586" spans="1:18" ht="15.75" customHeight="1" x14ac:dyDescent="0.25">
      <c r="A2586" s="1"/>
      <c r="B2586" s="7" t="s">
        <v>14</v>
      </c>
      <c r="C2586" s="7">
        <v>1185732</v>
      </c>
      <c r="D2586" s="8">
        <v>44517</v>
      </c>
      <c r="E2586" s="7" t="s">
        <v>46</v>
      </c>
      <c r="F2586" s="7" t="s">
        <v>94</v>
      </c>
      <c r="G2586" s="7" t="s">
        <v>95</v>
      </c>
      <c r="H2586" s="7" t="s">
        <v>17</v>
      </c>
      <c r="I2586" s="9">
        <v>0.3000000000000001</v>
      </c>
      <c r="J2586" s="10">
        <v>6250</v>
      </c>
      <c r="K2586" s="11">
        <f t="shared" si="80"/>
        <v>1875.0000000000007</v>
      </c>
      <c r="L2586" s="11">
        <f t="shared" si="81"/>
        <v>750.00000000000034</v>
      </c>
      <c r="M2586" s="12">
        <v>0.4</v>
      </c>
      <c r="O2586" s="17"/>
      <c r="P2586" s="15"/>
      <c r="Q2586" s="13"/>
      <c r="R2586" s="14"/>
    </row>
    <row r="2587" spans="1:18" ht="15.75" customHeight="1" x14ac:dyDescent="0.25">
      <c r="A2587" s="1"/>
      <c r="B2587" s="7" t="s">
        <v>14</v>
      </c>
      <c r="C2587" s="7">
        <v>1185732</v>
      </c>
      <c r="D2587" s="8">
        <v>44517</v>
      </c>
      <c r="E2587" s="7" t="s">
        <v>46</v>
      </c>
      <c r="F2587" s="7" t="s">
        <v>94</v>
      </c>
      <c r="G2587" s="7" t="s">
        <v>95</v>
      </c>
      <c r="H2587" s="7" t="s">
        <v>18</v>
      </c>
      <c r="I2587" s="9">
        <v>0.20000000000000012</v>
      </c>
      <c r="J2587" s="10">
        <v>4500</v>
      </c>
      <c r="K2587" s="11">
        <f t="shared" si="80"/>
        <v>900.00000000000057</v>
      </c>
      <c r="L2587" s="11">
        <f t="shared" si="81"/>
        <v>315.00000000000017</v>
      </c>
      <c r="M2587" s="12">
        <v>0.35</v>
      </c>
      <c r="O2587" s="17"/>
      <c r="P2587" s="15"/>
      <c r="Q2587" s="13"/>
      <c r="R2587" s="14"/>
    </row>
    <row r="2588" spans="1:18" ht="15.75" customHeight="1" x14ac:dyDescent="0.25">
      <c r="A2588" s="1"/>
      <c r="B2588" s="7" t="s">
        <v>14</v>
      </c>
      <c r="C2588" s="7">
        <v>1185732</v>
      </c>
      <c r="D2588" s="8">
        <v>44517</v>
      </c>
      <c r="E2588" s="7" t="s">
        <v>46</v>
      </c>
      <c r="F2588" s="7" t="s">
        <v>94</v>
      </c>
      <c r="G2588" s="7" t="s">
        <v>95</v>
      </c>
      <c r="H2588" s="7" t="s">
        <v>19</v>
      </c>
      <c r="I2588" s="9">
        <v>0.30000000000000016</v>
      </c>
      <c r="J2588" s="10">
        <v>3950</v>
      </c>
      <c r="K2588" s="11">
        <f t="shared" si="80"/>
        <v>1185.0000000000007</v>
      </c>
      <c r="L2588" s="11">
        <f t="shared" si="81"/>
        <v>474.00000000000028</v>
      </c>
      <c r="M2588" s="12">
        <v>0.4</v>
      </c>
      <c r="O2588" s="17"/>
      <c r="P2588" s="15"/>
      <c r="Q2588" s="13"/>
      <c r="R2588" s="14"/>
    </row>
    <row r="2589" spans="1:18" ht="15.75" customHeight="1" x14ac:dyDescent="0.25">
      <c r="A2589" s="1"/>
      <c r="B2589" s="7" t="s">
        <v>14</v>
      </c>
      <c r="C2589" s="7">
        <v>1185732</v>
      </c>
      <c r="D2589" s="8">
        <v>44517</v>
      </c>
      <c r="E2589" s="7" t="s">
        <v>46</v>
      </c>
      <c r="F2589" s="7" t="s">
        <v>94</v>
      </c>
      <c r="G2589" s="7" t="s">
        <v>95</v>
      </c>
      <c r="H2589" s="7" t="s">
        <v>20</v>
      </c>
      <c r="I2589" s="9">
        <v>0.6000000000000002</v>
      </c>
      <c r="J2589" s="10">
        <v>4500</v>
      </c>
      <c r="K2589" s="11">
        <f t="shared" si="80"/>
        <v>2700.0000000000009</v>
      </c>
      <c r="L2589" s="11">
        <f t="shared" si="81"/>
        <v>1080.0000000000005</v>
      </c>
      <c r="M2589" s="12">
        <v>0.4</v>
      </c>
      <c r="O2589" s="17"/>
      <c r="P2589" s="15"/>
      <c r="Q2589" s="13"/>
      <c r="R2589" s="14"/>
    </row>
    <row r="2590" spans="1:18" ht="15.75" customHeight="1" x14ac:dyDescent="0.25">
      <c r="A2590" s="1"/>
      <c r="B2590" s="7" t="s">
        <v>14</v>
      </c>
      <c r="C2590" s="7">
        <v>1185732</v>
      </c>
      <c r="D2590" s="8">
        <v>44517</v>
      </c>
      <c r="E2590" s="7" t="s">
        <v>46</v>
      </c>
      <c r="F2590" s="7" t="s">
        <v>94</v>
      </c>
      <c r="G2590" s="7" t="s">
        <v>95</v>
      </c>
      <c r="H2590" s="7" t="s">
        <v>21</v>
      </c>
      <c r="I2590" s="9">
        <v>0.75000000000000011</v>
      </c>
      <c r="J2590" s="10">
        <v>4250</v>
      </c>
      <c r="K2590" s="11">
        <f t="shared" si="80"/>
        <v>3187.5000000000005</v>
      </c>
      <c r="L2590" s="11">
        <f t="shared" si="81"/>
        <v>1115.625</v>
      </c>
      <c r="M2590" s="12">
        <v>0.35</v>
      </c>
      <c r="O2590" s="17"/>
      <c r="P2590" s="15"/>
      <c r="Q2590" s="13"/>
      <c r="R2590" s="14"/>
    </row>
    <row r="2591" spans="1:18" ht="15.75" customHeight="1" x14ac:dyDescent="0.25">
      <c r="A2591" s="1"/>
      <c r="B2591" s="7" t="s">
        <v>14</v>
      </c>
      <c r="C2591" s="7">
        <v>1185732</v>
      </c>
      <c r="D2591" s="8">
        <v>44517</v>
      </c>
      <c r="E2591" s="7" t="s">
        <v>46</v>
      </c>
      <c r="F2591" s="7" t="s">
        <v>94</v>
      </c>
      <c r="G2591" s="7" t="s">
        <v>95</v>
      </c>
      <c r="H2591" s="7" t="s">
        <v>22</v>
      </c>
      <c r="I2591" s="9">
        <v>0.75</v>
      </c>
      <c r="J2591" s="10">
        <v>5250</v>
      </c>
      <c r="K2591" s="11">
        <f t="shared" si="80"/>
        <v>3937.5</v>
      </c>
      <c r="L2591" s="11">
        <f t="shared" si="81"/>
        <v>1968.75</v>
      </c>
      <c r="M2591" s="12">
        <v>0.5</v>
      </c>
      <c r="O2591" s="17"/>
      <c r="P2591" s="15"/>
      <c r="Q2591" s="13"/>
      <c r="R2591" s="14"/>
    </row>
    <row r="2592" spans="1:18" ht="15.75" customHeight="1" x14ac:dyDescent="0.25">
      <c r="A2592" s="1"/>
      <c r="B2592" s="7" t="s">
        <v>14</v>
      </c>
      <c r="C2592" s="7">
        <v>1185732</v>
      </c>
      <c r="D2592" s="8">
        <v>44546</v>
      </c>
      <c r="E2592" s="7" t="s">
        <v>46</v>
      </c>
      <c r="F2592" s="7" t="s">
        <v>94</v>
      </c>
      <c r="G2592" s="7" t="s">
        <v>95</v>
      </c>
      <c r="H2592" s="7" t="s">
        <v>17</v>
      </c>
      <c r="I2592" s="9">
        <v>0.70000000000000007</v>
      </c>
      <c r="J2592" s="10">
        <v>7750</v>
      </c>
      <c r="K2592" s="11">
        <f t="shared" si="80"/>
        <v>5425.0000000000009</v>
      </c>
      <c r="L2592" s="11">
        <f t="shared" si="81"/>
        <v>2170.0000000000005</v>
      </c>
      <c r="M2592" s="12">
        <v>0.4</v>
      </c>
      <c r="O2592" s="17"/>
      <c r="P2592" s="15"/>
      <c r="Q2592" s="13"/>
      <c r="R2592" s="14"/>
    </row>
    <row r="2593" spans="1:18" ht="15.75" customHeight="1" x14ac:dyDescent="0.25">
      <c r="A2593" s="1"/>
      <c r="B2593" s="7" t="s">
        <v>14</v>
      </c>
      <c r="C2593" s="7">
        <v>1185732</v>
      </c>
      <c r="D2593" s="8">
        <v>44546</v>
      </c>
      <c r="E2593" s="7" t="s">
        <v>46</v>
      </c>
      <c r="F2593" s="7" t="s">
        <v>94</v>
      </c>
      <c r="G2593" s="7" t="s">
        <v>95</v>
      </c>
      <c r="H2593" s="7" t="s">
        <v>18</v>
      </c>
      <c r="I2593" s="9">
        <v>0.60000000000000009</v>
      </c>
      <c r="J2593" s="10">
        <v>5750</v>
      </c>
      <c r="K2593" s="11">
        <f t="shared" si="80"/>
        <v>3450.0000000000005</v>
      </c>
      <c r="L2593" s="11">
        <f t="shared" si="81"/>
        <v>1207.5</v>
      </c>
      <c r="M2593" s="12">
        <v>0.35</v>
      </c>
      <c r="O2593" s="17"/>
      <c r="P2593" s="15"/>
      <c r="Q2593" s="13"/>
      <c r="R2593" s="14"/>
    </row>
    <row r="2594" spans="1:18" ht="15.75" customHeight="1" x14ac:dyDescent="0.25">
      <c r="A2594" s="1"/>
      <c r="B2594" s="7" t="s">
        <v>14</v>
      </c>
      <c r="C2594" s="7">
        <v>1185732</v>
      </c>
      <c r="D2594" s="8">
        <v>44546</v>
      </c>
      <c r="E2594" s="7" t="s">
        <v>46</v>
      </c>
      <c r="F2594" s="7" t="s">
        <v>94</v>
      </c>
      <c r="G2594" s="7" t="s">
        <v>95</v>
      </c>
      <c r="H2594" s="7" t="s">
        <v>19</v>
      </c>
      <c r="I2594" s="9">
        <v>0.60000000000000009</v>
      </c>
      <c r="J2594" s="10">
        <v>5250</v>
      </c>
      <c r="K2594" s="11">
        <f t="shared" si="80"/>
        <v>3150.0000000000005</v>
      </c>
      <c r="L2594" s="11">
        <f t="shared" si="81"/>
        <v>1260.0000000000002</v>
      </c>
      <c r="M2594" s="12">
        <v>0.4</v>
      </c>
      <c r="O2594" s="17"/>
      <c r="P2594" s="15"/>
      <c r="Q2594" s="13"/>
      <c r="R2594" s="14"/>
    </row>
    <row r="2595" spans="1:18" ht="15.75" customHeight="1" x14ac:dyDescent="0.25">
      <c r="A2595" s="1"/>
      <c r="B2595" s="7" t="s">
        <v>14</v>
      </c>
      <c r="C2595" s="7">
        <v>1185732</v>
      </c>
      <c r="D2595" s="8">
        <v>44546</v>
      </c>
      <c r="E2595" s="7" t="s">
        <v>46</v>
      </c>
      <c r="F2595" s="7" t="s">
        <v>94</v>
      </c>
      <c r="G2595" s="7" t="s">
        <v>95</v>
      </c>
      <c r="H2595" s="7" t="s">
        <v>20</v>
      </c>
      <c r="I2595" s="9">
        <v>0.60000000000000009</v>
      </c>
      <c r="J2595" s="10">
        <v>4750</v>
      </c>
      <c r="K2595" s="11">
        <f t="shared" si="80"/>
        <v>2850.0000000000005</v>
      </c>
      <c r="L2595" s="11">
        <f t="shared" si="81"/>
        <v>1140.0000000000002</v>
      </c>
      <c r="M2595" s="12">
        <v>0.4</v>
      </c>
      <c r="O2595" s="17"/>
      <c r="P2595" s="15"/>
      <c r="Q2595" s="13"/>
      <c r="R2595" s="14"/>
    </row>
    <row r="2596" spans="1:18" ht="15.75" customHeight="1" x14ac:dyDescent="0.25">
      <c r="A2596" s="1"/>
      <c r="B2596" s="7" t="s">
        <v>14</v>
      </c>
      <c r="C2596" s="7">
        <v>1185732</v>
      </c>
      <c r="D2596" s="8">
        <v>44546</v>
      </c>
      <c r="E2596" s="7" t="s">
        <v>46</v>
      </c>
      <c r="F2596" s="7" t="s">
        <v>94</v>
      </c>
      <c r="G2596" s="7" t="s">
        <v>95</v>
      </c>
      <c r="H2596" s="7" t="s">
        <v>21</v>
      </c>
      <c r="I2596" s="9">
        <v>0.70000000000000007</v>
      </c>
      <c r="J2596" s="10">
        <v>4750</v>
      </c>
      <c r="K2596" s="11">
        <f t="shared" si="80"/>
        <v>3325.0000000000005</v>
      </c>
      <c r="L2596" s="11">
        <f t="shared" si="81"/>
        <v>1163.75</v>
      </c>
      <c r="M2596" s="12">
        <v>0.35</v>
      </c>
      <c r="O2596" s="17"/>
      <c r="P2596" s="15"/>
      <c r="Q2596" s="13"/>
      <c r="R2596" s="14"/>
    </row>
    <row r="2597" spans="1:18" ht="15.75" customHeight="1" x14ac:dyDescent="0.25">
      <c r="A2597" s="1"/>
      <c r="B2597" s="7" t="s">
        <v>14</v>
      </c>
      <c r="C2597" s="7">
        <v>1185732</v>
      </c>
      <c r="D2597" s="8">
        <v>44546</v>
      </c>
      <c r="E2597" s="7" t="s">
        <v>46</v>
      </c>
      <c r="F2597" s="7" t="s">
        <v>94</v>
      </c>
      <c r="G2597" s="7" t="s">
        <v>95</v>
      </c>
      <c r="H2597" s="7" t="s">
        <v>22</v>
      </c>
      <c r="I2597" s="9">
        <v>0.75</v>
      </c>
      <c r="J2597" s="10">
        <v>5750</v>
      </c>
      <c r="K2597" s="11">
        <f t="shared" si="80"/>
        <v>4312.5</v>
      </c>
      <c r="L2597" s="11">
        <f t="shared" si="81"/>
        <v>2156.25</v>
      </c>
      <c r="M2597" s="12">
        <v>0.5</v>
      </c>
      <c r="O2597" s="17"/>
      <c r="P2597" s="15"/>
      <c r="Q2597" s="13"/>
      <c r="R2597" s="14"/>
    </row>
    <row r="2598" spans="1:18" ht="15.75" customHeight="1" x14ac:dyDescent="0.25">
      <c r="A2598" s="1" t="s">
        <v>39</v>
      </c>
      <c r="B2598" s="7" t="s">
        <v>23</v>
      </c>
      <c r="C2598" s="7">
        <v>1197831</v>
      </c>
      <c r="D2598" s="8">
        <v>44219</v>
      </c>
      <c r="E2598" s="7" t="s">
        <v>24</v>
      </c>
      <c r="F2598" s="7" t="s">
        <v>96</v>
      </c>
      <c r="G2598" s="7" t="s">
        <v>97</v>
      </c>
      <c r="H2598" s="7" t="s">
        <v>17</v>
      </c>
      <c r="I2598" s="9">
        <v>0.25000000000000006</v>
      </c>
      <c r="J2598" s="10">
        <v>6500</v>
      </c>
      <c r="K2598" s="11">
        <f t="shared" si="80"/>
        <v>1625.0000000000005</v>
      </c>
      <c r="L2598" s="11">
        <f t="shared" si="81"/>
        <v>650.00000000000023</v>
      </c>
      <c r="M2598" s="12">
        <v>0.4</v>
      </c>
      <c r="O2598" s="17"/>
      <c r="P2598" s="15"/>
      <c r="Q2598" s="13"/>
      <c r="R2598" s="14"/>
    </row>
    <row r="2599" spans="1:18" ht="15.75" customHeight="1" x14ac:dyDescent="0.25">
      <c r="A2599" s="1"/>
      <c r="B2599" s="7" t="s">
        <v>23</v>
      </c>
      <c r="C2599" s="7">
        <v>1197831</v>
      </c>
      <c r="D2599" s="8">
        <v>44219</v>
      </c>
      <c r="E2599" s="7" t="s">
        <v>24</v>
      </c>
      <c r="F2599" s="7" t="s">
        <v>96</v>
      </c>
      <c r="G2599" s="7" t="s">
        <v>97</v>
      </c>
      <c r="H2599" s="7" t="s">
        <v>18</v>
      </c>
      <c r="I2599" s="9">
        <v>0.25000000000000006</v>
      </c>
      <c r="J2599" s="10">
        <v>4500</v>
      </c>
      <c r="K2599" s="11">
        <f t="shared" si="80"/>
        <v>1125.0000000000002</v>
      </c>
      <c r="L2599" s="11">
        <f t="shared" si="81"/>
        <v>393.75000000000006</v>
      </c>
      <c r="M2599" s="12">
        <v>0.35</v>
      </c>
      <c r="O2599" s="17"/>
      <c r="P2599" s="15"/>
      <c r="Q2599" s="13"/>
      <c r="R2599" s="14"/>
    </row>
    <row r="2600" spans="1:18" ht="15.75" customHeight="1" x14ac:dyDescent="0.25">
      <c r="A2600" s="1"/>
      <c r="B2600" s="7" t="s">
        <v>23</v>
      </c>
      <c r="C2600" s="7">
        <v>1197831</v>
      </c>
      <c r="D2600" s="8">
        <v>44219</v>
      </c>
      <c r="E2600" s="7" t="s">
        <v>24</v>
      </c>
      <c r="F2600" s="7" t="s">
        <v>96</v>
      </c>
      <c r="G2600" s="7" t="s">
        <v>97</v>
      </c>
      <c r="H2600" s="7" t="s">
        <v>19</v>
      </c>
      <c r="I2600" s="9">
        <v>0.15000000000000008</v>
      </c>
      <c r="J2600" s="10">
        <v>4500</v>
      </c>
      <c r="K2600" s="11">
        <f t="shared" si="80"/>
        <v>675.00000000000034</v>
      </c>
      <c r="L2600" s="11">
        <f t="shared" si="81"/>
        <v>270.00000000000017</v>
      </c>
      <c r="M2600" s="12">
        <v>0.4</v>
      </c>
      <c r="O2600" s="17"/>
      <c r="P2600" s="15"/>
      <c r="Q2600" s="13"/>
      <c r="R2600" s="14"/>
    </row>
    <row r="2601" spans="1:18" ht="15.75" customHeight="1" x14ac:dyDescent="0.25">
      <c r="A2601" s="1"/>
      <c r="B2601" s="7" t="s">
        <v>23</v>
      </c>
      <c r="C2601" s="7">
        <v>1197831</v>
      </c>
      <c r="D2601" s="8">
        <v>44219</v>
      </c>
      <c r="E2601" s="7" t="s">
        <v>24</v>
      </c>
      <c r="F2601" s="7" t="s">
        <v>96</v>
      </c>
      <c r="G2601" s="7" t="s">
        <v>97</v>
      </c>
      <c r="H2601" s="7" t="s">
        <v>20</v>
      </c>
      <c r="I2601" s="9">
        <v>0.2</v>
      </c>
      <c r="J2601" s="10">
        <v>3000</v>
      </c>
      <c r="K2601" s="11">
        <f t="shared" si="80"/>
        <v>600</v>
      </c>
      <c r="L2601" s="11">
        <f t="shared" si="81"/>
        <v>240</v>
      </c>
      <c r="M2601" s="12">
        <v>0.4</v>
      </c>
      <c r="O2601" s="17"/>
      <c r="P2601" s="15"/>
      <c r="Q2601" s="13"/>
      <c r="R2601" s="14"/>
    </row>
    <row r="2602" spans="1:18" ht="15.75" customHeight="1" x14ac:dyDescent="0.25">
      <c r="A2602" s="1"/>
      <c r="B2602" s="7" t="s">
        <v>23</v>
      </c>
      <c r="C2602" s="7">
        <v>1197831</v>
      </c>
      <c r="D2602" s="8">
        <v>44219</v>
      </c>
      <c r="E2602" s="7" t="s">
        <v>24</v>
      </c>
      <c r="F2602" s="7" t="s">
        <v>96</v>
      </c>
      <c r="G2602" s="7" t="s">
        <v>97</v>
      </c>
      <c r="H2602" s="7" t="s">
        <v>21</v>
      </c>
      <c r="I2602" s="9">
        <v>0.35000000000000003</v>
      </c>
      <c r="J2602" s="10">
        <v>3500</v>
      </c>
      <c r="K2602" s="11">
        <f t="shared" si="80"/>
        <v>1225.0000000000002</v>
      </c>
      <c r="L2602" s="11">
        <f t="shared" si="81"/>
        <v>428.75000000000006</v>
      </c>
      <c r="M2602" s="12">
        <v>0.35</v>
      </c>
      <c r="O2602" s="17"/>
      <c r="P2602" s="15"/>
      <c r="Q2602" s="13"/>
      <c r="R2602" s="14"/>
    </row>
    <row r="2603" spans="1:18" ht="15.75" customHeight="1" x14ac:dyDescent="0.25">
      <c r="A2603" s="1"/>
      <c r="B2603" s="7" t="s">
        <v>23</v>
      </c>
      <c r="C2603" s="7">
        <v>1197831</v>
      </c>
      <c r="D2603" s="8">
        <v>44219</v>
      </c>
      <c r="E2603" s="7" t="s">
        <v>24</v>
      </c>
      <c r="F2603" s="7" t="s">
        <v>96</v>
      </c>
      <c r="G2603" s="7" t="s">
        <v>97</v>
      </c>
      <c r="H2603" s="7" t="s">
        <v>22</v>
      </c>
      <c r="I2603" s="9">
        <v>0.25000000000000006</v>
      </c>
      <c r="J2603" s="10">
        <v>4500</v>
      </c>
      <c r="K2603" s="11">
        <f t="shared" si="80"/>
        <v>1125.0000000000002</v>
      </c>
      <c r="L2603" s="11">
        <f t="shared" si="81"/>
        <v>450.00000000000011</v>
      </c>
      <c r="M2603" s="12">
        <v>0.4</v>
      </c>
      <c r="O2603" s="17"/>
      <c r="P2603" s="15"/>
      <c r="Q2603" s="13"/>
      <c r="R2603" s="14"/>
    </row>
    <row r="2604" spans="1:18" ht="15.75" customHeight="1" x14ac:dyDescent="0.25">
      <c r="A2604" s="1"/>
      <c r="B2604" s="7" t="s">
        <v>23</v>
      </c>
      <c r="C2604" s="7">
        <v>1197831</v>
      </c>
      <c r="D2604" s="8">
        <v>44248</v>
      </c>
      <c r="E2604" s="7" t="s">
        <v>24</v>
      </c>
      <c r="F2604" s="7" t="s">
        <v>96</v>
      </c>
      <c r="G2604" s="7" t="s">
        <v>97</v>
      </c>
      <c r="H2604" s="7" t="s">
        <v>17</v>
      </c>
      <c r="I2604" s="9">
        <v>0.25000000000000006</v>
      </c>
      <c r="J2604" s="10">
        <v>7000</v>
      </c>
      <c r="K2604" s="11">
        <f t="shared" si="80"/>
        <v>1750.0000000000005</v>
      </c>
      <c r="L2604" s="11">
        <f t="shared" si="81"/>
        <v>700.00000000000023</v>
      </c>
      <c r="M2604" s="12">
        <v>0.4</v>
      </c>
      <c r="O2604" s="17"/>
      <c r="P2604" s="15"/>
      <c r="Q2604" s="13"/>
      <c r="R2604" s="14"/>
    </row>
    <row r="2605" spans="1:18" ht="15.75" customHeight="1" x14ac:dyDescent="0.25">
      <c r="A2605" s="1"/>
      <c r="B2605" s="7" t="s">
        <v>23</v>
      </c>
      <c r="C2605" s="7">
        <v>1197831</v>
      </c>
      <c r="D2605" s="8">
        <v>44248</v>
      </c>
      <c r="E2605" s="7" t="s">
        <v>24</v>
      </c>
      <c r="F2605" s="7" t="s">
        <v>96</v>
      </c>
      <c r="G2605" s="7" t="s">
        <v>97</v>
      </c>
      <c r="H2605" s="7" t="s">
        <v>18</v>
      </c>
      <c r="I2605" s="9">
        <v>0.25000000000000006</v>
      </c>
      <c r="J2605" s="10">
        <v>3500</v>
      </c>
      <c r="K2605" s="11">
        <f t="shared" si="80"/>
        <v>875.00000000000023</v>
      </c>
      <c r="L2605" s="11">
        <f t="shared" si="81"/>
        <v>306.25000000000006</v>
      </c>
      <c r="M2605" s="12">
        <v>0.35</v>
      </c>
      <c r="O2605" s="17"/>
      <c r="P2605" s="15"/>
      <c r="Q2605" s="13"/>
      <c r="R2605" s="14"/>
    </row>
    <row r="2606" spans="1:18" ht="15.75" customHeight="1" x14ac:dyDescent="0.25">
      <c r="A2606" s="1"/>
      <c r="B2606" s="7" t="s">
        <v>23</v>
      </c>
      <c r="C2606" s="7">
        <v>1197831</v>
      </c>
      <c r="D2606" s="8">
        <v>44248</v>
      </c>
      <c r="E2606" s="7" t="s">
        <v>24</v>
      </c>
      <c r="F2606" s="7" t="s">
        <v>96</v>
      </c>
      <c r="G2606" s="7" t="s">
        <v>97</v>
      </c>
      <c r="H2606" s="7" t="s">
        <v>19</v>
      </c>
      <c r="I2606" s="9">
        <v>0.15000000000000008</v>
      </c>
      <c r="J2606" s="10">
        <v>4000</v>
      </c>
      <c r="K2606" s="11">
        <f t="shared" si="80"/>
        <v>600.00000000000034</v>
      </c>
      <c r="L2606" s="11">
        <f t="shared" si="81"/>
        <v>240.00000000000014</v>
      </c>
      <c r="M2606" s="12">
        <v>0.4</v>
      </c>
      <c r="O2606" s="17"/>
      <c r="P2606" s="15"/>
      <c r="Q2606" s="13"/>
      <c r="R2606" s="14"/>
    </row>
    <row r="2607" spans="1:18" ht="15.75" customHeight="1" x14ac:dyDescent="0.25">
      <c r="A2607" s="1"/>
      <c r="B2607" s="7" t="s">
        <v>23</v>
      </c>
      <c r="C2607" s="7">
        <v>1197831</v>
      </c>
      <c r="D2607" s="8">
        <v>44248</v>
      </c>
      <c r="E2607" s="7" t="s">
        <v>24</v>
      </c>
      <c r="F2607" s="7" t="s">
        <v>96</v>
      </c>
      <c r="G2607" s="7" t="s">
        <v>97</v>
      </c>
      <c r="H2607" s="7" t="s">
        <v>20</v>
      </c>
      <c r="I2607" s="9">
        <v>0.2</v>
      </c>
      <c r="J2607" s="10">
        <v>2500</v>
      </c>
      <c r="K2607" s="11">
        <f t="shared" si="80"/>
        <v>500</v>
      </c>
      <c r="L2607" s="11">
        <f t="shared" si="81"/>
        <v>200</v>
      </c>
      <c r="M2607" s="12">
        <v>0.4</v>
      </c>
      <c r="O2607" s="17"/>
      <c r="P2607" s="15"/>
      <c r="Q2607" s="13"/>
      <c r="R2607" s="14"/>
    </row>
    <row r="2608" spans="1:18" ht="15.75" customHeight="1" x14ac:dyDescent="0.25">
      <c r="A2608" s="1"/>
      <c r="B2608" s="7" t="s">
        <v>23</v>
      </c>
      <c r="C2608" s="7">
        <v>1197831</v>
      </c>
      <c r="D2608" s="8">
        <v>44248</v>
      </c>
      <c r="E2608" s="7" t="s">
        <v>24</v>
      </c>
      <c r="F2608" s="7" t="s">
        <v>96</v>
      </c>
      <c r="G2608" s="7" t="s">
        <v>97</v>
      </c>
      <c r="H2608" s="7" t="s">
        <v>21</v>
      </c>
      <c r="I2608" s="9">
        <v>0.35000000000000003</v>
      </c>
      <c r="J2608" s="10">
        <v>3250</v>
      </c>
      <c r="K2608" s="11">
        <f t="shared" si="80"/>
        <v>1137.5</v>
      </c>
      <c r="L2608" s="11">
        <f t="shared" si="81"/>
        <v>398.125</v>
      </c>
      <c r="M2608" s="12">
        <v>0.35</v>
      </c>
      <c r="O2608" s="17"/>
      <c r="P2608" s="15"/>
      <c r="Q2608" s="13"/>
      <c r="R2608" s="14"/>
    </row>
    <row r="2609" spans="1:18" ht="15.75" customHeight="1" x14ac:dyDescent="0.25">
      <c r="A2609" s="1"/>
      <c r="B2609" s="7" t="s">
        <v>23</v>
      </c>
      <c r="C2609" s="7">
        <v>1197831</v>
      </c>
      <c r="D2609" s="8">
        <v>44248</v>
      </c>
      <c r="E2609" s="7" t="s">
        <v>24</v>
      </c>
      <c r="F2609" s="7" t="s">
        <v>96</v>
      </c>
      <c r="G2609" s="7" t="s">
        <v>97</v>
      </c>
      <c r="H2609" s="7" t="s">
        <v>22</v>
      </c>
      <c r="I2609" s="9">
        <v>0.2</v>
      </c>
      <c r="J2609" s="10">
        <v>4250</v>
      </c>
      <c r="K2609" s="11">
        <f t="shared" si="80"/>
        <v>850</v>
      </c>
      <c r="L2609" s="11">
        <f t="shared" si="81"/>
        <v>340</v>
      </c>
      <c r="M2609" s="12">
        <v>0.4</v>
      </c>
      <c r="O2609" s="17"/>
      <c r="P2609" s="15"/>
      <c r="Q2609" s="13"/>
      <c r="R2609" s="14"/>
    </row>
    <row r="2610" spans="1:18" ht="15.75" customHeight="1" x14ac:dyDescent="0.25">
      <c r="A2610" s="1"/>
      <c r="B2610" s="7" t="s">
        <v>23</v>
      </c>
      <c r="C2610" s="7">
        <v>1197831</v>
      </c>
      <c r="D2610" s="8">
        <v>44274</v>
      </c>
      <c r="E2610" s="7" t="s">
        <v>24</v>
      </c>
      <c r="F2610" s="7" t="s">
        <v>96</v>
      </c>
      <c r="G2610" s="7" t="s">
        <v>97</v>
      </c>
      <c r="H2610" s="7" t="s">
        <v>17</v>
      </c>
      <c r="I2610" s="9">
        <v>0.2</v>
      </c>
      <c r="J2610" s="10">
        <v>6450</v>
      </c>
      <c r="K2610" s="11">
        <f t="shared" si="80"/>
        <v>1290</v>
      </c>
      <c r="L2610" s="11">
        <f t="shared" si="81"/>
        <v>516</v>
      </c>
      <c r="M2610" s="12">
        <v>0.4</v>
      </c>
      <c r="O2610" s="17"/>
      <c r="P2610" s="15"/>
      <c r="Q2610" s="13"/>
      <c r="R2610" s="14"/>
    </row>
    <row r="2611" spans="1:18" ht="15.75" customHeight="1" x14ac:dyDescent="0.25">
      <c r="A2611" s="1"/>
      <c r="B2611" s="7" t="s">
        <v>23</v>
      </c>
      <c r="C2611" s="7">
        <v>1197831</v>
      </c>
      <c r="D2611" s="8">
        <v>44274</v>
      </c>
      <c r="E2611" s="7" t="s">
        <v>24</v>
      </c>
      <c r="F2611" s="7" t="s">
        <v>96</v>
      </c>
      <c r="G2611" s="7" t="s">
        <v>97</v>
      </c>
      <c r="H2611" s="7" t="s">
        <v>18</v>
      </c>
      <c r="I2611" s="9">
        <v>0.2</v>
      </c>
      <c r="J2611" s="10">
        <v>3250</v>
      </c>
      <c r="K2611" s="11">
        <f t="shared" si="80"/>
        <v>650</v>
      </c>
      <c r="L2611" s="11">
        <f t="shared" si="81"/>
        <v>227.49999999999997</v>
      </c>
      <c r="M2611" s="12">
        <v>0.35</v>
      </c>
      <c r="O2611" s="17"/>
      <c r="P2611" s="15"/>
      <c r="Q2611" s="13"/>
      <c r="R2611" s="14"/>
    </row>
    <row r="2612" spans="1:18" ht="15.75" customHeight="1" x14ac:dyDescent="0.25">
      <c r="A2612" s="1"/>
      <c r="B2612" s="7" t="s">
        <v>23</v>
      </c>
      <c r="C2612" s="7">
        <v>1197831</v>
      </c>
      <c r="D2612" s="8">
        <v>44274</v>
      </c>
      <c r="E2612" s="7" t="s">
        <v>24</v>
      </c>
      <c r="F2612" s="7" t="s">
        <v>96</v>
      </c>
      <c r="G2612" s="7" t="s">
        <v>97</v>
      </c>
      <c r="H2612" s="7" t="s">
        <v>19</v>
      </c>
      <c r="I2612" s="9">
        <v>0.10000000000000002</v>
      </c>
      <c r="J2612" s="10">
        <v>3500</v>
      </c>
      <c r="K2612" s="11">
        <f t="shared" si="80"/>
        <v>350.00000000000006</v>
      </c>
      <c r="L2612" s="11">
        <f t="shared" si="81"/>
        <v>140.00000000000003</v>
      </c>
      <c r="M2612" s="12">
        <v>0.4</v>
      </c>
      <c r="O2612" s="17"/>
      <c r="P2612" s="15"/>
      <c r="Q2612" s="13"/>
      <c r="R2612" s="14"/>
    </row>
    <row r="2613" spans="1:18" ht="15.75" customHeight="1" x14ac:dyDescent="0.25">
      <c r="A2613" s="1"/>
      <c r="B2613" s="7" t="s">
        <v>23</v>
      </c>
      <c r="C2613" s="7">
        <v>1197831</v>
      </c>
      <c r="D2613" s="8">
        <v>44274</v>
      </c>
      <c r="E2613" s="7" t="s">
        <v>24</v>
      </c>
      <c r="F2613" s="7" t="s">
        <v>96</v>
      </c>
      <c r="G2613" s="7" t="s">
        <v>97</v>
      </c>
      <c r="H2613" s="7" t="s">
        <v>20</v>
      </c>
      <c r="I2613" s="9">
        <v>0.19999999999999996</v>
      </c>
      <c r="J2613" s="10">
        <v>2000</v>
      </c>
      <c r="K2613" s="11">
        <f t="shared" si="80"/>
        <v>399.99999999999989</v>
      </c>
      <c r="L2613" s="11">
        <f t="shared" si="81"/>
        <v>159.99999999999997</v>
      </c>
      <c r="M2613" s="12">
        <v>0.4</v>
      </c>
      <c r="O2613" s="17"/>
      <c r="P2613" s="15"/>
      <c r="Q2613" s="13"/>
      <c r="R2613" s="14"/>
    </row>
    <row r="2614" spans="1:18" ht="15.75" customHeight="1" x14ac:dyDescent="0.25">
      <c r="A2614" s="1"/>
      <c r="B2614" s="7" t="s">
        <v>23</v>
      </c>
      <c r="C2614" s="7">
        <v>1197831</v>
      </c>
      <c r="D2614" s="8">
        <v>44274</v>
      </c>
      <c r="E2614" s="7" t="s">
        <v>24</v>
      </c>
      <c r="F2614" s="7" t="s">
        <v>96</v>
      </c>
      <c r="G2614" s="7" t="s">
        <v>97</v>
      </c>
      <c r="H2614" s="7" t="s">
        <v>21</v>
      </c>
      <c r="I2614" s="9">
        <v>0.35000000000000009</v>
      </c>
      <c r="J2614" s="10">
        <v>2500</v>
      </c>
      <c r="K2614" s="11">
        <f t="shared" si="80"/>
        <v>875.00000000000023</v>
      </c>
      <c r="L2614" s="11">
        <f t="shared" si="81"/>
        <v>306.25000000000006</v>
      </c>
      <c r="M2614" s="12">
        <v>0.35</v>
      </c>
      <c r="O2614" s="17"/>
      <c r="P2614" s="15"/>
      <c r="Q2614" s="13"/>
      <c r="R2614" s="14"/>
    </row>
    <row r="2615" spans="1:18" ht="15.75" customHeight="1" x14ac:dyDescent="0.25">
      <c r="A2615" s="1"/>
      <c r="B2615" s="7" t="s">
        <v>23</v>
      </c>
      <c r="C2615" s="7">
        <v>1197831</v>
      </c>
      <c r="D2615" s="8">
        <v>44274</v>
      </c>
      <c r="E2615" s="7" t="s">
        <v>24</v>
      </c>
      <c r="F2615" s="7" t="s">
        <v>96</v>
      </c>
      <c r="G2615" s="7" t="s">
        <v>97</v>
      </c>
      <c r="H2615" s="7" t="s">
        <v>22</v>
      </c>
      <c r="I2615" s="9">
        <v>0.25</v>
      </c>
      <c r="J2615" s="10">
        <v>3500</v>
      </c>
      <c r="K2615" s="11">
        <f t="shared" si="80"/>
        <v>875</v>
      </c>
      <c r="L2615" s="11">
        <f t="shared" si="81"/>
        <v>350</v>
      </c>
      <c r="M2615" s="12">
        <v>0.4</v>
      </c>
      <c r="O2615" s="17"/>
      <c r="P2615" s="15"/>
      <c r="Q2615" s="13"/>
      <c r="R2615" s="14"/>
    </row>
    <row r="2616" spans="1:18" ht="15.75" customHeight="1" x14ac:dyDescent="0.25">
      <c r="A2616" s="1"/>
      <c r="B2616" s="7" t="s">
        <v>23</v>
      </c>
      <c r="C2616" s="7">
        <v>1197831</v>
      </c>
      <c r="D2616" s="8">
        <v>44306</v>
      </c>
      <c r="E2616" s="7" t="s">
        <v>24</v>
      </c>
      <c r="F2616" s="7" t="s">
        <v>96</v>
      </c>
      <c r="G2616" s="7" t="s">
        <v>97</v>
      </c>
      <c r="H2616" s="7" t="s">
        <v>17</v>
      </c>
      <c r="I2616" s="9">
        <v>0.25</v>
      </c>
      <c r="J2616" s="10">
        <v>6000</v>
      </c>
      <c r="K2616" s="11">
        <f t="shared" si="80"/>
        <v>1500</v>
      </c>
      <c r="L2616" s="11">
        <f t="shared" si="81"/>
        <v>600</v>
      </c>
      <c r="M2616" s="12">
        <v>0.4</v>
      </c>
      <c r="O2616" s="17"/>
      <c r="P2616" s="15"/>
      <c r="Q2616" s="13"/>
      <c r="R2616" s="14"/>
    </row>
    <row r="2617" spans="1:18" ht="15.75" customHeight="1" x14ac:dyDescent="0.25">
      <c r="A2617" s="1"/>
      <c r="B2617" s="7" t="s">
        <v>23</v>
      </c>
      <c r="C2617" s="7">
        <v>1197831</v>
      </c>
      <c r="D2617" s="8">
        <v>44306</v>
      </c>
      <c r="E2617" s="7" t="s">
        <v>24</v>
      </c>
      <c r="F2617" s="7" t="s">
        <v>96</v>
      </c>
      <c r="G2617" s="7" t="s">
        <v>97</v>
      </c>
      <c r="H2617" s="7" t="s">
        <v>18</v>
      </c>
      <c r="I2617" s="9">
        <v>0.25</v>
      </c>
      <c r="J2617" s="10">
        <v>3000</v>
      </c>
      <c r="K2617" s="11">
        <f t="shared" si="80"/>
        <v>750</v>
      </c>
      <c r="L2617" s="11">
        <f t="shared" si="81"/>
        <v>262.5</v>
      </c>
      <c r="M2617" s="12">
        <v>0.35</v>
      </c>
      <c r="O2617" s="17"/>
      <c r="P2617" s="15"/>
      <c r="Q2617" s="13"/>
      <c r="R2617" s="14"/>
    </row>
    <row r="2618" spans="1:18" ht="15.75" customHeight="1" x14ac:dyDescent="0.25">
      <c r="A2618" s="1"/>
      <c r="B2618" s="7" t="s">
        <v>23</v>
      </c>
      <c r="C2618" s="7">
        <v>1197831</v>
      </c>
      <c r="D2618" s="8">
        <v>44306</v>
      </c>
      <c r="E2618" s="7" t="s">
        <v>24</v>
      </c>
      <c r="F2618" s="7" t="s">
        <v>96</v>
      </c>
      <c r="G2618" s="7" t="s">
        <v>97</v>
      </c>
      <c r="H2618" s="7" t="s">
        <v>19</v>
      </c>
      <c r="I2618" s="9">
        <v>0.15000000000000002</v>
      </c>
      <c r="J2618" s="10">
        <v>3000</v>
      </c>
      <c r="K2618" s="11">
        <f t="shared" si="80"/>
        <v>450.00000000000006</v>
      </c>
      <c r="L2618" s="11">
        <f t="shared" si="81"/>
        <v>180.00000000000003</v>
      </c>
      <c r="M2618" s="12">
        <v>0.4</v>
      </c>
      <c r="O2618" s="17"/>
      <c r="P2618" s="15"/>
      <c r="Q2618" s="13"/>
      <c r="R2618" s="14"/>
    </row>
    <row r="2619" spans="1:18" ht="15.75" customHeight="1" x14ac:dyDescent="0.25">
      <c r="A2619" s="1"/>
      <c r="B2619" s="7" t="s">
        <v>23</v>
      </c>
      <c r="C2619" s="7">
        <v>1197831</v>
      </c>
      <c r="D2619" s="8">
        <v>44306</v>
      </c>
      <c r="E2619" s="7" t="s">
        <v>24</v>
      </c>
      <c r="F2619" s="7" t="s">
        <v>96</v>
      </c>
      <c r="G2619" s="7" t="s">
        <v>97</v>
      </c>
      <c r="H2619" s="7" t="s">
        <v>20</v>
      </c>
      <c r="I2619" s="9">
        <v>0.19999999999999996</v>
      </c>
      <c r="J2619" s="10">
        <v>2250</v>
      </c>
      <c r="K2619" s="11">
        <f t="shared" si="80"/>
        <v>449.99999999999989</v>
      </c>
      <c r="L2619" s="11">
        <f t="shared" si="81"/>
        <v>179.99999999999997</v>
      </c>
      <c r="M2619" s="12">
        <v>0.4</v>
      </c>
      <c r="O2619" s="17"/>
      <c r="P2619" s="15"/>
      <c r="Q2619" s="13"/>
      <c r="R2619" s="14"/>
    </row>
    <row r="2620" spans="1:18" ht="15.75" customHeight="1" x14ac:dyDescent="0.25">
      <c r="A2620" s="1"/>
      <c r="B2620" s="7" t="s">
        <v>23</v>
      </c>
      <c r="C2620" s="7">
        <v>1197831</v>
      </c>
      <c r="D2620" s="8">
        <v>44306</v>
      </c>
      <c r="E2620" s="7" t="s">
        <v>24</v>
      </c>
      <c r="F2620" s="7" t="s">
        <v>96</v>
      </c>
      <c r="G2620" s="7" t="s">
        <v>97</v>
      </c>
      <c r="H2620" s="7" t="s">
        <v>21</v>
      </c>
      <c r="I2620" s="9">
        <v>0.4</v>
      </c>
      <c r="J2620" s="10">
        <v>2500</v>
      </c>
      <c r="K2620" s="11">
        <f t="shared" si="80"/>
        <v>1000</v>
      </c>
      <c r="L2620" s="11">
        <f t="shared" si="81"/>
        <v>350</v>
      </c>
      <c r="M2620" s="12">
        <v>0.35</v>
      </c>
      <c r="O2620" s="17"/>
      <c r="P2620" s="15"/>
      <c r="Q2620" s="13"/>
      <c r="R2620" s="14"/>
    </row>
    <row r="2621" spans="1:18" ht="15.75" customHeight="1" x14ac:dyDescent="0.25">
      <c r="A2621" s="1"/>
      <c r="B2621" s="7" t="s">
        <v>23</v>
      </c>
      <c r="C2621" s="7">
        <v>1197831</v>
      </c>
      <c r="D2621" s="8">
        <v>44306</v>
      </c>
      <c r="E2621" s="7" t="s">
        <v>24</v>
      </c>
      <c r="F2621" s="7" t="s">
        <v>96</v>
      </c>
      <c r="G2621" s="7" t="s">
        <v>97</v>
      </c>
      <c r="H2621" s="7" t="s">
        <v>22</v>
      </c>
      <c r="I2621" s="9">
        <v>0.30000000000000004</v>
      </c>
      <c r="J2621" s="10">
        <v>4000</v>
      </c>
      <c r="K2621" s="11">
        <f t="shared" si="80"/>
        <v>1200.0000000000002</v>
      </c>
      <c r="L2621" s="11">
        <f t="shared" si="81"/>
        <v>480.00000000000011</v>
      </c>
      <c r="M2621" s="12">
        <v>0.4</v>
      </c>
      <c r="O2621" s="17"/>
      <c r="P2621" s="15"/>
      <c r="Q2621" s="13"/>
      <c r="R2621" s="14"/>
    </row>
    <row r="2622" spans="1:18" ht="15.75" customHeight="1" x14ac:dyDescent="0.25">
      <c r="A2622" s="1"/>
      <c r="B2622" s="7" t="s">
        <v>23</v>
      </c>
      <c r="C2622" s="7">
        <v>1197831</v>
      </c>
      <c r="D2622" s="8">
        <v>44335</v>
      </c>
      <c r="E2622" s="7" t="s">
        <v>24</v>
      </c>
      <c r="F2622" s="7" t="s">
        <v>96</v>
      </c>
      <c r="G2622" s="7" t="s">
        <v>97</v>
      </c>
      <c r="H2622" s="7" t="s">
        <v>17</v>
      </c>
      <c r="I2622" s="9">
        <v>0.4</v>
      </c>
      <c r="J2622" s="10">
        <v>6700</v>
      </c>
      <c r="K2622" s="11">
        <f t="shared" si="80"/>
        <v>2680</v>
      </c>
      <c r="L2622" s="11">
        <f t="shared" si="81"/>
        <v>1072</v>
      </c>
      <c r="M2622" s="12">
        <v>0.4</v>
      </c>
      <c r="O2622" s="17"/>
      <c r="P2622" s="15"/>
      <c r="Q2622" s="13"/>
      <c r="R2622" s="14"/>
    </row>
    <row r="2623" spans="1:18" ht="15.75" customHeight="1" x14ac:dyDescent="0.25">
      <c r="A2623" s="1"/>
      <c r="B2623" s="7" t="s">
        <v>23</v>
      </c>
      <c r="C2623" s="7">
        <v>1197831</v>
      </c>
      <c r="D2623" s="8">
        <v>44335</v>
      </c>
      <c r="E2623" s="7" t="s">
        <v>24</v>
      </c>
      <c r="F2623" s="7" t="s">
        <v>96</v>
      </c>
      <c r="G2623" s="7" t="s">
        <v>97</v>
      </c>
      <c r="H2623" s="7" t="s">
        <v>18</v>
      </c>
      <c r="I2623" s="9">
        <v>0.4</v>
      </c>
      <c r="J2623" s="10">
        <v>3750</v>
      </c>
      <c r="K2623" s="11">
        <f t="shared" si="80"/>
        <v>1500</v>
      </c>
      <c r="L2623" s="11">
        <f t="shared" si="81"/>
        <v>525</v>
      </c>
      <c r="M2623" s="12">
        <v>0.35</v>
      </c>
      <c r="O2623" s="17"/>
      <c r="P2623" s="15"/>
      <c r="Q2623" s="13"/>
      <c r="R2623" s="14"/>
    </row>
    <row r="2624" spans="1:18" ht="15.75" customHeight="1" x14ac:dyDescent="0.25">
      <c r="A2624" s="1"/>
      <c r="B2624" s="7" t="s">
        <v>23</v>
      </c>
      <c r="C2624" s="7">
        <v>1197831</v>
      </c>
      <c r="D2624" s="8">
        <v>44335</v>
      </c>
      <c r="E2624" s="7" t="s">
        <v>24</v>
      </c>
      <c r="F2624" s="7" t="s">
        <v>96</v>
      </c>
      <c r="G2624" s="7" t="s">
        <v>97</v>
      </c>
      <c r="H2624" s="7" t="s">
        <v>19</v>
      </c>
      <c r="I2624" s="9">
        <v>0.35000000000000003</v>
      </c>
      <c r="J2624" s="10">
        <v>3500</v>
      </c>
      <c r="K2624" s="11">
        <f t="shared" si="80"/>
        <v>1225.0000000000002</v>
      </c>
      <c r="L2624" s="11">
        <f t="shared" si="81"/>
        <v>490.00000000000011</v>
      </c>
      <c r="M2624" s="12">
        <v>0.4</v>
      </c>
      <c r="O2624" s="17"/>
      <c r="P2624" s="15"/>
      <c r="Q2624" s="13"/>
      <c r="R2624" s="14"/>
    </row>
    <row r="2625" spans="1:18" ht="15.75" customHeight="1" x14ac:dyDescent="0.25">
      <c r="A2625" s="1"/>
      <c r="B2625" s="7" t="s">
        <v>23</v>
      </c>
      <c r="C2625" s="7">
        <v>1197831</v>
      </c>
      <c r="D2625" s="8">
        <v>44335</v>
      </c>
      <c r="E2625" s="7" t="s">
        <v>24</v>
      </c>
      <c r="F2625" s="7" t="s">
        <v>96</v>
      </c>
      <c r="G2625" s="7" t="s">
        <v>97</v>
      </c>
      <c r="H2625" s="7" t="s">
        <v>20</v>
      </c>
      <c r="I2625" s="9">
        <v>0.35000000000000003</v>
      </c>
      <c r="J2625" s="10">
        <v>3000</v>
      </c>
      <c r="K2625" s="11">
        <f t="shared" si="80"/>
        <v>1050</v>
      </c>
      <c r="L2625" s="11">
        <f t="shared" si="81"/>
        <v>420</v>
      </c>
      <c r="M2625" s="12">
        <v>0.4</v>
      </c>
      <c r="O2625" s="17"/>
      <c r="P2625" s="15"/>
      <c r="Q2625" s="13"/>
      <c r="R2625" s="14"/>
    </row>
    <row r="2626" spans="1:18" ht="15.75" customHeight="1" x14ac:dyDescent="0.25">
      <c r="A2626" s="1"/>
      <c r="B2626" s="7" t="s">
        <v>23</v>
      </c>
      <c r="C2626" s="7">
        <v>1197831</v>
      </c>
      <c r="D2626" s="8">
        <v>44335</v>
      </c>
      <c r="E2626" s="7" t="s">
        <v>24</v>
      </c>
      <c r="F2626" s="7" t="s">
        <v>96</v>
      </c>
      <c r="G2626" s="7" t="s">
        <v>97</v>
      </c>
      <c r="H2626" s="7" t="s">
        <v>21</v>
      </c>
      <c r="I2626" s="9">
        <v>0.44999999999999996</v>
      </c>
      <c r="J2626" s="10">
        <v>3250</v>
      </c>
      <c r="K2626" s="11">
        <f t="shared" si="80"/>
        <v>1462.4999999999998</v>
      </c>
      <c r="L2626" s="11">
        <f t="shared" si="81"/>
        <v>511.87499999999989</v>
      </c>
      <c r="M2626" s="12">
        <v>0.35</v>
      </c>
      <c r="O2626" s="17"/>
      <c r="P2626" s="15"/>
      <c r="Q2626" s="13"/>
      <c r="R2626" s="14"/>
    </row>
    <row r="2627" spans="1:18" ht="15.75" customHeight="1" x14ac:dyDescent="0.25">
      <c r="A2627" s="1"/>
      <c r="B2627" s="7" t="s">
        <v>23</v>
      </c>
      <c r="C2627" s="7">
        <v>1197831</v>
      </c>
      <c r="D2627" s="8">
        <v>44335</v>
      </c>
      <c r="E2627" s="7" t="s">
        <v>24</v>
      </c>
      <c r="F2627" s="7" t="s">
        <v>96</v>
      </c>
      <c r="G2627" s="7" t="s">
        <v>97</v>
      </c>
      <c r="H2627" s="7" t="s">
        <v>22</v>
      </c>
      <c r="I2627" s="9">
        <v>0.44999999999999996</v>
      </c>
      <c r="J2627" s="10">
        <v>4250</v>
      </c>
      <c r="K2627" s="11">
        <f t="shared" si="80"/>
        <v>1912.4999999999998</v>
      </c>
      <c r="L2627" s="11">
        <f t="shared" si="81"/>
        <v>765</v>
      </c>
      <c r="M2627" s="12">
        <v>0.4</v>
      </c>
      <c r="O2627" s="17"/>
      <c r="P2627" s="15"/>
      <c r="Q2627" s="13"/>
      <c r="R2627" s="14"/>
    </row>
    <row r="2628" spans="1:18" ht="15.75" customHeight="1" x14ac:dyDescent="0.25">
      <c r="A2628" s="1"/>
      <c r="B2628" s="7" t="s">
        <v>23</v>
      </c>
      <c r="C2628" s="7">
        <v>1197831</v>
      </c>
      <c r="D2628" s="8">
        <v>44368</v>
      </c>
      <c r="E2628" s="7" t="s">
        <v>24</v>
      </c>
      <c r="F2628" s="7" t="s">
        <v>96</v>
      </c>
      <c r="G2628" s="7" t="s">
        <v>97</v>
      </c>
      <c r="H2628" s="7" t="s">
        <v>17</v>
      </c>
      <c r="I2628" s="9">
        <v>0.39999999999999997</v>
      </c>
      <c r="J2628" s="10">
        <v>6750</v>
      </c>
      <c r="K2628" s="11">
        <f t="shared" si="80"/>
        <v>2700</v>
      </c>
      <c r="L2628" s="11">
        <f t="shared" si="81"/>
        <v>1080</v>
      </c>
      <c r="M2628" s="12">
        <v>0.4</v>
      </c>
      <c r="O2628" s="17"/>
      <c r="P2628" s="15"/>
      <c r="Q2628" s="13"/>
      <c r="R2628" s="14"/>
    </row>
    <row r="2629" spans="1:18" ht="15.75" customHeight="1" x14ac:dyDescent="0.25">
      <c r="A2629" s="1"/>
      <c r="B2629" s="7" t="s">
        <v>23</v>
      </c>
      <c r="C2629" s="7">
        <v>1197831</v>
      </c>
      <c r="D2629" s="8">
        <v>44368</v>
      </c>
      <c r="E2629" s="7" t="s">
        <v>24</v>
      </c>
      <c r="F2629" s="7" t="s">
        <v>96</v>
      </c>
      <c r="G2629" s="7" t="s">
        <v>97</v>
      </c>
      <c r="H2629" s="7" t="s">
        <v>18</v>
      </c>
      <c r="I2629" s="9">
        <v>0.35000000000000003</v>
      </c>
      <c r="J2629" s="10">
        <v>4250</v>
      </c>
      <c r="K2629" s="11">
        <f t="shared" si="80"/>
        <v>1487.5000000000002</v>
      </c>
      <c r="L2629" s="11">
        <f t="shared" si="81"/>
        <v>520.625</v>
      </c>
      <c r="M2629" s="12">
        <v>0.35</v>
      </c>
      <c r="O2629" s="17"/>
      <c r="P2629" s="15"/>
      <c r="Q2629" s="13"/>
      <c r="R2629" s="14"/>
    </row>
    <row r="2630" spans="1:18" ht="15.75" customHeight="1" x14ac:dyDescent="0.25">
      <c r="A2630" s="1"/>
      <c r="B2630" s="7" t="s">
        <v>23</v>
      </c>
      <c r="C2630" s="7">
        <v>1197831</v>
      </c>
      <c r="D2630" s="8">
        <v>44368</v>
      </c>
      <c r="E2630" s="7" t="s">
        <v>24</v>
      </c>
      <c r="F2630" s="7" t="s">
        <v>96</v>
      </c>
      <c r="G2630" s="7" t="s">
        <v>97</v>
      </c>
      <c r="H2630" s="7" t="s">
        <v>19</v>
      </c>
      <c r="I2630" s="9">
        <v>0.4</v>
      </c>
      <c r="J2630" s="10">
        <v>4000</v>
      </c>
      <c r="K2630" s="11">
        <f t="shared" ref="K2630:K2693" si="82">I2630*J2630</f>
        <v>1600</v>
      </c>
      <c r="L2630" s="11">
        <f t="shared" ref="L2630:L2693" si="83">K2630*M2630</f>
        <v>640</v>
      </c>
      <c r="M2630" s="12">
        <v>0.4</v>
      </c>
      <c r="O2630" s="17"/>
      <c r="P2630" s="15"/>
      <c r="Q2630" s="13"/>
      <c r="R2630" s="14"/>
    </row>
    <row r="2631" spans="1:18" ht="15.75" customHeight="1" x14ac:dyDescent="0.25">
      <c r="A2631" s="1"/>
      <c r="B2631" s="7" t="s">
        <v>23</v>
      </c>
      <c r="C2631" s="7">
        <v>1197831</v>
      </c>
      <c r="D2631" s="8">
        <v>44368</v>
      </c>
      <c r="E2631" s="7" t="s">
        <v>24</v>
      </c>
      <c r="F2631" s="7" t="s">
        <v>96</v>
      </c>
      <c r="G2631" s="7" t="s">
        <v>97</v>
      </c>
      <c r="H2631" s="7" t="s">
        <v>20</v>
      </c>
      <c r="I2631" s="9">
        <v>0.4</v>
      </c>
      <c r="J2631" s="10">
        <v>3750</v>
      </c>
      <c r="K2631" s="11">
        <f t="shared" si="82"/>
        <v>1500</v>
      </c>
      <c r="L2631" s="11">
        <f t="shared" si="83"/>
        <v>600</v>
      </c>
      <c r="M2631" s="12">
        <v>0.4</v>
      </c>
      <c r="O2631" s="17"/>
      <c r="P2631" s="15"/>
      <c r="Q2631" s="13"/>
      <c r="R2631" s="14"/>
    </row>
    <row r="2632" spans="1:18" ht="15.75" customHeight="1" x14ac:dyDescent="0.25">
      <c r="A2632" s="1"/>
      <c r="B2632" s="7" t="s">
        <v>23</v>
      </c>
      <c r="C2632" s="7">
        <v>1197831</v>
      </c>
      <c r="D2632" s="8">
        <v>44368</v>
      </c>
      <c r="E2632" s="7" t="s">
        <v>24</v>
      </c>
      <c r="F2632" s="7" t="s">
        <v>96</v>
      </c>
      <c r="G2632" s="7" t="s">
        <v>97</v>
      </c>
      <c r="H2632" s="7" t="s">
        <v>21</v>
      </c>
      <c r="I2632" s="9">
        <v>0.54999999999999993</v>
      </c>
      <c r="J2632" s="10">
        <v>3750</v>
      </c>
      <c r="K2632" s="11">
        <f t="shared" si="82"/>
        <v>2062.4999999999995</v>
      </c>
      <c r="L2632" s="11">
        <f t="shared" si="83"/>
        <v>721.87499999999977</v>
      </c>
      <c r="M2632" s="12">
        <v>0.35</v>
      </c>
      <c r="O2632" s="17"/>
      <c r="P2632" s="15"/>
      <c r="Q2632" s="13"/>
      <c r="R2632" s="14"/>
    </row>
    <row r="2633" spans="1:18" ht="15.75" customHeight="1" x14ac:dyDescent="0.25">
      <c r="A2633" s="1"/>
      <c r="B2633" s="7" t="s">
        <v>23</v>
      </c>
      <c r="C2633" s="7">
        <v>1197831</v>
      </c>
      <c r="D2633" s="8">
        <v>44368</v>
      </c>
      <c r="E2633" s="7" t="s">
        <v>24</v>
      </c>
      <c r="F2633" s="7" t="s">
        <v>96</v>
      </c>
      <c r="G2633" s="7" t="s">
        <v>97</v>
      </c>
      <c r="H2633" s="7" t="s">
        <v>22</v>
      </c>
      <c r="I2633" s="9">
        <v>0.6</v>
      </c>
      <c r="J2633" s="10">
        <v>5500</v>
      </c>
      <c r="K2633" s="11">
        <f t="shared" si="82"/>
        <v>3300</v>
      </c>
      <c r="L2633" s="11">
        <f t="shared" si="83"/>
        <v>1320</v>
      </c>
      <c r="M2633" s="12">
        <v>0.4</v>
      </c>
      <c r="O2633" s="17"/>
      <c r="P2633" s="15"/>
      <c r="Q2633" s="13"/>
      <c r="R2633" s="14"/>
    </row>
    <row r="2634" spans="1:18" ht="15.75" customHeight="1" x14ac:dyDescent="0.25">
      <c r="A2634" s="1"/>
      <c r="B2634" s="7" t="s">
        <v>23</v>
      </c>
      <c r="C2634" s="7">
        <v>1197831</v>
      </c>
      <c r="D2634" s="8">
        <v>44396</v>
      </c>
      <c r="E2634" s="7" t="s">
        <v>24</v>
      </c>
      <c r="F2634" s="7" t="s">
        <v>96</v>
      </c>
      <c r="G2634" s="7" t="s">
        <v>97</v>
      </c>
      <c r="H2634" s="7" t="s">
        <v>17</v>
      </c>
      <c r="I2634" s="9">
        <v>0.54999999999999993</v>
      </c>
      <c r="J2634" s="10">
        <v>7750</v>
      </c>
      <c r="K2634" s="11">
        <f t="shared" si="82"/>
        <v>4262.4999999999991</v>
      </c>
      <c r="L2634" s="11">
        <f t="shared" si="83"/>
        <v>1704.9999999999998</v>
      </c>
      <c r="M2634" s="12">
        <v>0.4</v>
      </c>
      <c r="O2634" s="17"/>
      <c r="P2634" s="15"/>
      <c r="Q2634" s="13"/>
      <c r="R2634" s="14"/>
    </row>
    <row r="2635" spans="1:18" ht="15.75" customHeight="1" x14ac:dyDescent="0.25">
      <c r="A2635" s="1"/>
      <c r="B2635" s="7" t="s">
        <v>23</v>
      </c>
      <c r="C2635" s="7">
        <v>1197831</v>
      </c>
      <c r="D2635" s="8">
        <v>44396</v>
      </c>
      <c r="E2635" s="7" t="s">
        <v>24</v>
      </c>
      <c r="F2635" s="7" t="s">
        <v>96</v>
      </c>
      <c r="G2635" s="7" t="s">
        <v>97</v>
      </c>
      <c r="H2635" s="7" t="s">
        <v>18</v>
      </c>
      <c r="I2635" s="9">
        <v>0.5</v>
      </c>
      <c r="J2635" s="10">
        <v>5250</v>
      </c>
      <c r="K2635" s="11">
        <f t="shared" si="82"/>
        <v>2625</v>
      </c>
      <c r="L2635" s="11">
        <f t="shared" si="83"/>
        <v>918.74999999999989</v>
      </c>
      <c r="M2635" s="12">
        <v>0.35</v>
      </c>
      <c r="O2635" s="17"/>
      <c r="P2635" s="15"/>
      <c r="Q2635" s="13"/>
      <c r="R2635" s="14"/>
    </row>
    <row r="2636" spans="1:18" ht="15.75" customHeight="1" x14ac:dyDescent="0.25">
      <c r="A2636" s="1"/>
      <c r="B2636" s="7" t="s">
        <v>23</v>
      </c>
      <c r="C2636" s="7">
        <v>1197831</v>
      </c>
      <c r="D2636" s="8">
        <v>44396</v>
      </c>
      <c r="E2636" s="7" t="s">
        <v>24</v>
      </c>
      <c r="F2636" s="7" t="s">
        <v>96</v>
      </c>
      <c r="G2636" s="7" t="s">
        <v>97</v>
      </c>
      <c r="H2636" s="7" t="s">
        <v>19</v>
      </c>
      <c r="I2636" s="9">
        <v>0.45</v>
      </c>
      <c r="J2636" s="10">
        <v>4500</v>
      </c>
      <c r="K2636" s="11">
        <f t="shared" si="82"/>
        <v>2025</v>
      </c>
      <c r="L2636" s="11">
        <f t="shared" si="83"/>
        <v>810</v>
      </c>
      <c r="M2636" s="12">
        <v>0.4</v>
      </c>
      <c r="O2636" s="17"/>
      <c r="P2636" s="15"/>
      <c r="Q2636" s="13"/>
      <c r="R2636" s="14"/>
    </row>
    <row r="2637" spans="1:18" ht="15.75" customHeight="1" x14ac:dyDescent="0.25">
      <c r="A2637" s="1"/>
      <c r="B2637" s="7" t="s">
        <v>23</v>
      </c>
      <c r="C2637" s="7">
        <v>1197831</v>
      </c>
      <c r="D2637" s="8">
        <v>44396</v>
      </c>
      <c r="E2637" s="7" t="s">
        <v>24</v>
      </c>
      <c r="F2637" s="7" t="s">
        <v>96</v>
      </c>
      <c r="G2637" s="7" t="s">
        <v>97</v>
      </c>
      <c r="H2637" s="7" t="s">
        <v>20</v>
      </c>
      <c r="I2637" s="9">
        <v>0.45</v>
      </c>
      <c r="J2637" s="10">
        <v>4000</v>
      </c>
      <c r="K2637" s="11">
        <f t="shared" si="82"/>
        <v>1800</v>
      </c>
      <c r="L2637" s="11">
        <f t="shared" si="83"/>
        <v>720</v>
      </c>
      <c r="M2637" s="12">
        <v>0.4</v>
      </c>
      <c r="O2637" s="17"/>
      <c r="P2637" s="15"/>
      <c r="Q2637" s="13"/>
      <c r="R2637" s="14"/>
    </row>
    <row r="2638" spans="1:18" ht="15.75" customHeight="1" x14ac:dyDescent="0.25">
      <c r="A2638" s="1"/>
      <c r="B2638" s="7" t="s">
        <v>23</v>
      </c>
      <c r="C2638" s="7">
        <v>1197831</v>
      </c>
      <c r="D2638" s="8">
        <v>44396</v>
      </c>
      <c r="E2638" s="7" t="s">
        <v>24</v>
      </c>
      <c r="F2638" s="7" t="s">
        <v>96</v>
      </c>
      <c r="G2638" s="7" t="s">
        <v>97</v>
      </c>
      <c r="H2638" s="7" t="s">
        <v>21</v>
      </c>
      <c r="I2638" s="9">
        <v>0.6</v>
      </c>
      <c r="J2638" s="10">
        <v>4250</v>
      </c>
      <c r="K2638" s="11">
        <f t="shared" si="82"/>
        <v>2550</v>
      </c>
      <c r="L2638" s="11">
        <f t="shared" si="83"/>
        <v>892.5</v>
      </c>
      <c r="M2638" s="12">
        <v>0.35</v>
      </c>
      <c r="O2638" s="17"/>
      <c r="P2638" s="15"/>
      <c r="Q2638" s="13"/>
      <c r="R2638" s="14"/>
    </row>
    <row r="2639" spans="1:18" ht="15.75" customHeight="1" x14ac:dyDescent="0.25">
      <c r="A2639" s="1"/>
      <c r="B2639" s="7" t="s">
        <v>23</v>
      </c>
      <c r="C2639" s="7">
        <v>1197831</v>
      </c>
      <c r="D2639" s="8">
        <v>44396</v>
      </c>
      <c r="E2639" s="7" t="s">
        <v>24</v>
      </c>
      <c r="F2639" s="7" t="s">
        <v>96</v>
      </c>
      <c r="G2639" s="7" t="s">
        <v>97</v>
      </c>
      <c r="H2639" s="7" t="s">
        <v>22</v>
      </c>
      <c r="I2639" s="9">
        <v>0.65</v>
      </c>
      <c r="J2639" s="10">
        <v>6000</v>
      </c>
      <c r="K2639" s="11">
        <f t="shared" si="82"/>
        <v>3900</v>
      </c>
      <c r="L2639" s="11">
        <f t="shared" si="83"/>
        <v>1560</v>
      </c>
      <c r="M2639" s="12">
        <v>0.4</v>
      </c>
      <c r="O2639" s="17"/>
      <c r="P2639" s="15"/>
      <c r="Q2639" s="13"/>
      <c r="R2639" s="14"/>
    </row>
    <row r="2640" spans="1:18" ht="15.75" customHeight="1" x14ac:dyDescent="0.25">
      <c r="A2640" s="1"/>
      <c r="B2640" s="7" t="s">
        <v>23</v>
      </c>
      <c r="C2640" s="7">
        <v>1197831</v>
      </c>
      <c r="D2640" s="8">
        <v>44428</v>
      </c>
      <c r="E2640" s="7" t="s">
        <v>24</v>
      </c>
      <c r="F2640" s="7" t="s">
        <v>96</v>
      </c>
      <c r="G2640" s="7" t="s">
        <v>97</v>
      </c>
      <c r="H2640" s="7" t="s">
        <v>17</v>
      </c>
      <c r="I2640" s="9">
        <v>0.6</v>
      </c>
      <c r="J2640" s="10">
        <v>7500</v>
      </c>
      <c r="K2640" s="11">
        <f t="shared" si="82"/>
        <v>4500</v>
      </c>
      <c r="L2640" s="11">
        <f t="shared" si="83"/>
        <v>1800</v>
      </c>
      <c r="M2640" s="12">
        <v>0.4</v>
      </c>
      <c r="O2640" s="17"/>
      <c r="P2640" s="15"/>
      <c r="Q2640" s="13"/>
      <c r="R2640" s="14"/>
    </row>
    <row r="2641" spans="1:18" ht="15.75" customHeight="1" x14ac:dyDescent="0.25">
      <c r="A2641" s="1"/>
      <c r="B2641" s="7" t="s">
        <v>23</v>
      </c>
      <c r="C2641" s="7">
        <v>1197831</v>
      </c>
      <c r="D2641" s="8">
        <v>44428</v>
      </c>
      <c r="E2641" s="7" t="s">
        <v>24</v>
      </c>
      <c r="F2641" s="7" t="s">
        <v>96</v>
      </c>
      <c r="G2641" s="7" t="s">
        <v>97</v>
      </c>
      <c r="H2641" s="7" t="s">
        <v>18</v>
      </c>
      <c r="I2641" s="9">
        <v>0.55000000000000004</v>
      </c>
      <c r="J2641" s="10">
        <v>5250</v>
      </c>
      <c r="K2641" s="11">
        <f t="shared" si="82"/>
        <v>2887.5000000000005</v>
      </c>
      <c r="L2641" s="11">
        <f t="shared" si="83"/>
        <v>1010.6250000000001</v>
      </c>
      <c r="M2641" s="12">
        <v>0.35</v>
      </c>
      <c r="O2641" s="17"/>
      <c r="P2641" s="15"/>
      <c r="Q2641" s="13"/>
      <c r="R2641" s="14"/>
    </row>
    <row r="2642" spans="1:18" ht="15.75" customHeight="1" x14ac:dyDescent="0.25">
      <c r="A2642" s="1"/>
      <c r="B2642" s="7" t="s">
        <v>23</v>
      </c>
      <c r="C2642" s="7">
        <v>1197831</v>
      </c>
      <c r="D2642" s="8">
        <v>44428</v>
      </c>
      <c r="E2642" s="7" t="s">
        <v>24</v>
      </c>
      <c r="F2642" s="7" t="s">
        <v>96</v>
      </c>
      <c r="G2642" s="7" t="s">
        <v>97</v>
      </c>
      <c r="H2642" s="7" t="s">
        <v>19</v>
      </c>
      <c r="I2642" s="9">
        <v>0.5</v>
      </c>
      <c r="J2642" s="10">
        <v>4500</v>
      </c>
      <c r="K2642" s="11">
        <f t="shared" si="82"/>
        <v>2250</v>
      </c>
      <c r="L2642" s="11">
        <f t="shared" si="83"/>
        <v>900</v>
      </c>
      <c r="M2642" s="12">
        <v>0.4</v>
      </c>
      <c r="O2642" s="17"/>
      <c r="P2642" s="15"/>
      <c r="Q2642" s="13"/>
      <c r="R2642" s="14"/>
    </row>
    <row r="2643" spans="1:18" ht="15.75" customHeight="1" x14ac:dyDescent="0.25">
      <c r="A2643" s="1"/>
      <c r="B2643" s="7" t="s">
        <v>23</v>
      </c>
      <c r="C2643" s="7">
        <v>1197831</v>
      </c>
      <c r="D2643" s="8">
        <v>44428</v>
      </c>
      <c r="E2643" s="7" t="s">
        <v>24</v>
      </c>
      <c r="F2643" s="7" t="s">
        <v>96</v>
      </c>
      <c r="G2643" s="7" t="s">
        <v>97</v>
      </c>
      <c r="H2643" s="7" t="s">
        <v>20</v>
      </c>
      <c r="I2643" s="9">
        <v>0.4</v>
      </c>
      <c r="J2643" s="10">
        <v>4000</v>
      </c>
      <c r="K2643" s="11">
        <f t="shared" si="82"/>
        <v>1600</v>
      </c>
      <c r="L2643" s="11">
        <f t="shared" si="83"/>
        <v>640</v>
      </c>
      <c r="M2643" s="12">
        <v>0.4</v>
      </c>
      <c r="O2643" s="17"/>
      <c r="P2643" s="15"/>
      <c r="Q2643" s="13"/>
      <c r="R2643" s="14"/>
    </row>
    <row r="2644" spans="1:18" ht="15.75" customHeight="1" x14ac:dyDescent="0.25">
      <c r="A2644" s="1"/>
      <c r="B2644" s="7" t="s">
        <v>23</v>
      </c>
      <c r="C2644" s="7">
        <v>1197831</v>
      </c>
      <c r="D2644" s="8">
        <v>44428</v>
      </c>
      <c r="E2644" s="7" t="s">
        <v>24</v>
      </c>
      <c r="F2644" s="7" t="s">
        <v>96</v>
      </c>
      <c r="G2644" s="7" t="s">
        <v>97</v>
      </c>
      <c r="H2644" s="7" t="s">
        <v>21</v>
      </c>
      <c r="I2644" s="9">
        <v>0.5</v>
      </c>
      <c r="J2644" s="10">
        <v>3750</v>
      </c>
      <c r="K2644" s="11">
        <f t="shared" si="82"/>
        <v>1875</v>
      </c>
      <c r="L2644" s="11">
        <f t="shared" si="83"/>
        <v>656.25</v>
      </c>
      <c r="M2644" s="12">
        <v>0.35</v>
      </c>
      <c r="O2644" s="17"/>
      <c r="P2644" s="15"/>
      <c r="Q2644" s="13"/>
      <c r="R2644" s="14"/>
    </row>
    <row r="2645" spans="1:18" ht="15.75" customHeight="1" x14ac:dyDescent="0.25">
      <c r="A2645" s="1"/>
      <c r="B2645" s="7" t="s">
        <v>23</v>
      </c>
      <c r="C2645" s="7">
        <v>1197831</v>
      </c>
      <c r="D2645" s="8">
        <v>44428</v>
      </c>
      <c r="E2645" s="7" t="s">
        <v>24</v>
      </c>
      <c r="F2645" s="7" t="s">
        <v>96</v>
      </c>
      <c r="G2645" s="7" t="s">
        <v>97</v>
      </c>
      <c r="H2645" s="7" t="s">
        <v>22</v>
      </c>
      <c r="I2645" s="9">
        <v>0.55000000000000004</v>
      </c>
      <c r="J2645" s="10">
        <v>5500</v>
      </c>
      <c r="K2645" s="11">
        <f t="shared" si="82"/>
        <v>3025.0000000000005</v>
      </c>
      <c r="L2645" s="11">
        <f t="shared" si="83"/>
        <v>1210.0000000000002</v>
      </c>
      <c r="M2645" s="12">
        <v>0.4</v>
      </c>
      <c r="O2645" s="17"/>
      <c r="P2645" s="15"/>
      <c r="Q2645" s="13"/>
      <c r="R2645" s="14"/>
    </row>
    <row r="2646" spans="1:18" ht="15.75" customHeight="1" x14ac:dyDescent="0.25">
      <c r="A2646" s="1"/>
      <c r="B2646" s="7" t="s">
        <v>23</v>
      </c>
      <c r="C2646" s="7">
        <v>1197831</v>
      </c>
      <c r="D2646" s="8">
        <v>44458</v>
      </c>
      <c r="E2646" s="7" t="s">
        <v>24</v>
      </c>
      <c r="F2646" s="7" t="s">
        <v>96</v>
      </c>
      <c r="G2646" s="7" t="s">
        <v>97</v>
      </c>
      <c r="H2646" s="7" t="s">
        <v>17</v>
      </c>
      <c r="I2646" s="9">
        <v>0.5</v>
      </c>
      <c r="J2646" s="10">
        <v>6500</v>
      </c>
      <c r="K2646" s="11">
        <f t="shared" si="82"/>
        <v>3250</v>
      </c>
      <c r="L2646" s="11">
        <f t="shared" si="83"/>
        <v>1300</v>
      </c>
      <c r="M2646" s="12">
        <v>0.4</v>
      </c>
      <c r="O2646" s="17"/>
      <c r="P2646" s="15"/>
      <c r="Q2646" s="13"/>
      <c r="R2646" s="14"/>
    </row>
    <row r="2647" spans="1:18" ht="15.75" customHeight="1" x14ac:dyDescent="0.25">
      <c r="A2647" s="1"/>
      <c r="B2647" s="7" t="s">
        <v>23</v>
      </c>
      <c r="C2647" s="7">
        <v>1197831</v>
      </c>
      <c r="D2647" s="8">
        <v>44458</v>
      </c>
      <c r="E2647" s="7" t="s">
        <v>24</v>
      </c>
      <c r="F2647" s="7" t="s">
        <v>96</v>
      </c>
      <c r="G2647" s="7" t="s">
        <v>97</v>
      </c>
      <c r="H2647" s="7" t="s">
        <v>18</v>
      </c>
      <c r="I2647" s="9">
        <v>0.40000000000000013</v>
      </c>
      <c r="J2647" s="10">
        <v>4500</v>
      </c>
      <c r="K2647" s="11">
        <f t="shared" si="82"/>
        <v>1800.0000000000007</v>
      </c>
      <c r="L2647" s="11">
        <f t="shared" si="83"/>
        <v>630.00000000000023</v>
      </c>
      <c r="M2647" s="12">
        <v>0.35</v>
      </c>
      <c r="O2647" s="17"/>
      <c r="P2647" s="15"/>
      <c r="Q2647" s="13"/>
      <c r="R2647" s="14"/>
    </row>
    <row r="2648" spans="1:18" ht="15.75" customHeight="1" x14ac:dyDescent="0.25">
      <c r="A2648" s="1"/>
      <c r="B2648" s="7" t="s">
        <v>23</v>
      </c>
      <c r="C2648" s="7">
        <v>1197831</v>
      </c>
      <c r="D2648" s="8">
        <v>44458</v>
      </c>
      <c r="E2648" s="7" t="s">
        <v>24</v>
      </c>
      <c r="F2648" s="7" t="s">
        <v>96</v>
      </c>
      <c r="G2648" s="7" t="s">
        <v>97</v>
      </c>
      <c r="H2648" s="7" t="s">
        <v>19</v>
      </c>
      <c r="I2648" s="9">
        <v>0.15000000000000008</v>
      </c>
      <c r="J2648" s="10">
        <v>3500</v>
      </c>
      <c r="K2648" s="11">
        <f t="shared" si="82"/>
        <v>525.00000000000023</v>
      </c>
      <c r="L2648" s="11">
        <f t="shared" si="83"/>
        <v>210.00000000000011</v>
      </c>
      <c r="M2648" s="12">
        <v>0.4</v>
      </c>
      <c r="O2648" s="17"/>
      <c r="P2648" s="15"/>
      <c r="Q2648" s="13"/>
      <c r="R2648" s="14"/>
    </row>
    <row r="2649" spans="1:18" ht="15.75" customHeight="1" x14ac:dyDescent="0.25">
      <c r="A2649" s="1"/>
      <c r="B2649" s="7" t="s">
        <v>23</v>
      </c>
      <c r="C2649" s="7">
        <v>1197831</v>
      </c>
      <c r="D2649" s="8">
        <v>44458</v>
      </c>
      <c r="E2649" s="7" t="s">
        <v>24</v>
      </c>
      <c r="F2649" s="7" t="s">
        <v>96</v>
      </c>
      <c r="G2649" s="7" t="s">
        <v>97</v>
      </c>
      <c r="H2649" s="7" t="s">
        <v>20</v>
      </c>
      <c r="I2649" s="9">
        <v>0.15000000000000008</v>
      </c>
      <c r="J2649" s="10">
        <v>3250</v>
      </c>
      <c r="K2649" s="11">
        <f t="shared" si="82"/>
        <v>487.50000000000023</v>
      </c>
      <c r="L2649" s="11">
        <f t="shared" si="83"/>
        <v>195.00000000000011</v>
      </c>
      <c r="M2649" s="12">
        <v>0.4</v>
      </c>
      <c r="O2649" s="17"/>
      <c r="P2649" s="15"/>
      <c r="Q2649" s="13"/>
      <c r="R2649" s="14"/>
    </row>
    <row r="2650" spans="1:18" ht="15.75" customHeight="1" x14ac:dyDescent="0.25">
      <c r="A2650" s="1"/>
      <c r="B2650" s="7" t="s">
        <v>23</v>
      </c>
      <c r="C2650" s="7">
        <v>1197831</v>
      </c>
      <c r="D2650" s="8">
        <v>44458</v>
      </c>
      <c r="E2650" s="7" t="s">
        <v>24</v>
      </c>
      <c r="F2650" s="7" t="s">
        <v>96</v>
      </c>
      <c r="G2650" s="7" t="s">
        <v>97</v>
      </c>
      <c r="H2650" s="7" t="s">
        <v>21</v>
      </c>
      <c r="I2650" s="9">
        <v>0.25000000000000006</v>
      </c>
      <c r="J2650" s="10">
        <v>3250</v>
      </c>
      <c r="K2650" s="11">
        <f t="shared" si="82"/>
        <v>812.50000000000023</v>
      </c>
      <c r="L2650" s="11">
        <f t="shared" si="83"/>
        <v>284.37500000000006</v>
      </c>
      <c r="M2650" s="12">
        <v>0.35</v>
      </c>
      <c r="O2650" s="17"/>
      <c r="P2650" s="15"/>
      <c r="Q2650" s="13"/>
      <c r="R2650" s="14"/>
    </row>
    <row r="2651" spans="1:18" ht="15.75" customHeight="1" x14ac:dyDescent="0.25">
      <c r="A2651" s="1"/>
      <c r="B2651" s="7" t="s">
        <v>23</v>
      </c>
      <c r="C2651" s="7">
        <v>1197831</v>
      </c>
      <c r="D2651" s="8">
        <v>44458</v>
      </c>
      <c r="E2651" s="7" t="s">
        <v>24</v>
      </c>
      <c r="F2651" s="7" t="s">
        <v>96</v>
      </c>
      <c r="G2651" s="7" t="s">
        <v>97</v>
      </c>
      <c r="H2651" s="7" t="s">
        <v>22</v>
      </c>
      <c r="I2651" s="9">
        <v>0.3000000000000001</v>
      </c>
      <c r="J2651" s="10">
        <v>4250</v>
      </c>
      <c r="K2651" s="11">
        <f t="shared" si="82"/>
        <v>1275.0000000000005</v>
      </c>
      <c r="L2651" s="11">
        <f t="shared" si="83"/>
        <v>510.00000000000023</v>
      </c>
      <c r="M2651" s="12">
        <v>0.4</v>
      </c>
      <c r="O2651" s="17"/>
      <c r="P2651" s="15"/>
      <c r="Q2651" s="13"/>
      <c r="R2651" s="14"/>
    </row>
    <row r="2652" spans="1:18" ht="15.75" customHeight="1" x14ac:dyDescent="0.25">
      <c r="A2652" s="1"/>
      <c r="B2652" s="7" t="s">
        <v>23</v>
      </c>
      <c r="C2652" s="7">
        <v>1197831</v>
      </c>
      <c r="D2652" s="8">
        <v>44490</v>
      </c>
      <c r="E2652" s="7" t="s">
        <v>24</v>
      </c>
      <c r="F2652" s="7" t="s">
        <v>96</v>
      </c>
      <c r="G2652" s="7" t="s">
        <v>97</v>
      </c>
      <c r="H2652" s="7" t="s">
        <v>17</v>
      </c>
      <c r="I2652" s="9">
        <v>0.3000000000000001</v>
      </c>
      <c r="J2652" s="10">
        <v>6000</v>
      </c>
      <c r="K2652" s="11">
        <f t="shared" si="82"/>
        <v>1800.0000000000007</v>
      </c>
      <c r="L2652" s="11">
        <f t="shared" si="83"/>
        <v>720.00000000000034</v>
      </c>
      <c r="M2652" s="12">
        <v>0.4</v>
      </c>
      <c r="O2652" s="17"/>
      <c r="P2652" s="15"/>
      <c r="Q2652" s="13"/>
      <c r="R2652" s="14"/>
    </row>
    <row r="2653" spans="1:18" ht="15.75" customHeight="1" x14ac:dyDescent="0.25">
      <c r="A2653" s="1"/>
      <c r="B2653" s="7" t="s">
        <v>23</v>
      </c>
      <c r="C2653" s="7">
        <v>1197831</v>
      </c>
      <c r="D2653" s="8">
        <v>44490</v>
      </c>
      <c r="E2653" s="7" t="s">
        <v>24</v>
      </c>
      <c r="F2653" s="7" t="s">
        <v>96</v>
      </c>
      <c r="G2653" s="7" t="s">
        <v>97</v>
      </c>
      <c r="H2653" s="7" t="s">
        <v>18</v>
      </c>
      <c r="I2653" s="9">
        <v>0.20000000000000012</v>
      </c>
      <c r="J2653" s="10">
        <v>4250</v>
      </c>
      <c r="K2653" s="11">
        <f t="shared" si="82"/>
        <v>850.00000000000057</v>
      </c>
      <c r="L2653" s="11">
        <f t="shared" si="83"/>
        <v>297.50000000000017</v>
      </c>
      <c r="M2653" s="12">
        <v>0.35</v>
      </c>
      <c r="O2653" s="17"/>
      <c r="P2653" s="15"/>
      <c r="Q2653" s="13"/>
      <c r="R2653" s="14"/>
    </row>
    <row r="2654" spans="1:18" ht="15.75" customHeight="1" x14ac:dyDescent="0.25">
      <c r="A2654" s="1"/>
      <c r="B2654" s="7" t="s">
        <v>23</v>
      </c>
      <c r="C2654" s="7">
        <v>1197831</v>
      </c>
      <c r="D2654" s="8">
        <v>44490</v>
      </c>
      <c r="E2654" s="7" t="s">
        <v>24</v>
      </c>
      <c r="F2654" s="7" t="s">
        <v>96</v>
      </c>
      <c r="G2654" s="7" t="s">
        <v>97</v>
      </c>
      <c r="H2654" s="7" t="s">
        <v>19</v>
      </c>
      <c r="I2654" s="9">
        <v>0.20000000000000012</v>
      </c>
      <c r="J2654" s="10">
        <v>3000</v>
      </c>
      <c r="K2654" s="11">
        <f t="shared" si="82"/>
        <v>600.00000000000034</v>
      </c>
      <c r="L2654" s="11">
        <f t="shared" si="83"/>
        <v>240.00000000000014</v>
      </c>
      <c r="M2654" s="12">
        <v>0.4</v>
      </c>
      <c r="O2654" s="17"/>
      <c r="P2654" s="15"/>
      <c r="Q2654" s="13"/>
      <c r="R2654" s="14"/>
    </row>
    <row r="2655" spans="1:18" ht="15.75" customHeight="1" x14ac:dyDescent="0.25">
      <c r="A2655" s="1"/>
      <c r="B2655" s="7" t="s">
        <v>23</v>
      </c>
      <c r="C2655" s="7">
        <v>1197831</v>
      </c>
      <c r="D2655" s="8">
        <v>44490</v>
      </c>
      <c r="E2655" s="7" t="s">
        <v>24</v>
      </c>
      <c r="F2655" s="7" t="s">
        <v>96</v>
      </c>
      <c r="G2655" s="7" t="s">
        <v>97</v>
      </c>
      <c r="H2655" s="7" t="s">
        <v>20</v>
      </c>
      <c r="I2655" s="9">
        <v>0.20000000000000012</v>
      </c>
      <c r="J2655" s="10">
        <v>2750</v>
      </c>
      <c r="K2655" s="11">
        <f t="shared" si="82"/>
        <v>550.00000000000034</v>
      </c>
      <c r="L2655" s="11">
        <f t="shared" si="83"/>
        <v>220.00000000000014</v>
      </c>
      <c r="M2655" s="12">
        <v>0.4</v>
      </c>
      <c r="O2655" s="17"/>
      <c r="P2655" s="15"/>
      <c r="Q2655" s="13"/>
      <c r="R2655" s="14"/>
    </row>
    <row r="2656" spans="1:18" ht="15.75" customHeight="1" x14ac:dyDescent="0.25">
      <c r="A2656" s="1"/>
      <c r="B2656" s="7" t="s">
        <v>23</v>
      </c>
      <c r="C2656" s="7">
        <v>1197831</v>
      </c>
      <c r="D2656" s="8">
        <v>44490</v>
      </c>
      <c r="E2656" s="7" t="s">
        <v>24</v>
      </c>
      <c r="F2656" s="7" t="s">
        <v>96</v>
      </c>
      <c r="G2656" s="7" t="s">
        <v>97</v>
      </c>
      <c r="H2656" s="7" t="s">
        <v>21</v>
      </c>
      <c r="I2656" s="9">
        <v>0.3000000000000001</v>
      </c>
      <c r="J2656" s="10">
        <v>2750</v>
      </c>
      <c r="K2656" s="11">
        <f t="shared" si="82"/>
        <v>825.00000000000023</v>
      </c>
      <c r="L2656" s="11">
        <f t="shared" si="83"/>
        <v>288.75000000000006</v>
      </c>
      <c r="M2656" s="12">
        <v>0.35</v>
      </c>
      <c r="O2656" s="17"/>
      <c r="P2656" s="15"/>
      <c r="Q2656" s="13"/>
      <c r="R2656" s="14"/>
    </row>
    <row r="2657" spans="1:18" ht="15.75" customHeight="1" x14ac:dyDescent="0.25">
      <c r="A2657" s="1"/>
      <c r="B2657" s="7" t="s">
        <v>23</v>
      </c>
      <c r="C2657" s="7">
        <v>1197831</v>
      </c>
      <c r="D2657" s="8">
        <v>44490</v>
      </c>
      <c r="E2657" s="7" t="s">
        <v>24</v>
      </c>
      <c r="F2657" s="7" t="s">
        <v>96</v>
      </c>
      <c r="G2657" s="7" t="s">
        <v>97</v>
      </c>
      <c r="H2657" s="7" t="s">
        <v>22</v>
      </c>
      <c r="I2657" s="9">
        <v>0.30000000000000004</v>
      </c>
      <c r="J2657" s="10">
        <v>4000</v>
      </c>
      <c r="K2657" s="11">
        <f t="shared" si="82"/>
        <v>1200.0000000000002</v>
      </c>
      <c r="L2657" s="11">
        <f t="shared" si="83"/>
        <v>480.00000000000011</v>
      </c>
      <c r="M2657" s="12">
        <v>0.4</v>
      </c>
      <c r="O2657" s="17"/>
      <c r="P2657" s="15"/>
      <c r="Q2657" s="13"/>
      <c r="R2657" s="14"/>
    </row>
    <row r="2658" spans="1:18" ht="15.75" customHeight="1" x14ac:dyDescent="0.25">
      <c r="A2658" s="1"/>
      <c r="B2658" s="7" t="s">
        <v>23</v>
      </c>
      <c r="C2658" s="7">
        <v>1197831</v>
      </c>
      <c r="D2658" s="8">
        <v>44520</v>
      </c>
      <c r="E2658" s="7" t="s">
        <v>24</v>
      </c>
      <c r="F2658" s="7" t="s">
        <v>96</v>
      </c>
      <c r="G2658" s="7" t="s">
        <v>97</v>
      </c>
      <c r="H2658" s="7" t="s">
        <v>17</v>
      </c>
      <c r="I2658" s="9">
        <v>0.25000000000000011</v>
      </c>
      <c r="J2658" s="10">
        <v>5500</v>
      </c>
      <c r="K2658" s="11">
        <f t="shared" si="82"/>
        <v>1375.0000000000007</v>
      </c>
      <c r="L2658" s="11">
        <f t="shared" si="83"/>
        <v>550.00000000000034</v>
      </c>
      <c r="M2658" s="12">
        <v>0.4</v>
      </c>
      <c r="O2658" s="17"/>
      <c r="P2658" s="15"/>
      <c r="Q2658" s="13"/>
      <c r="R2658" s="14"/>
    </row>
    <row r="2659" spans="1:18" ht="15.75" customHeight="1" x14ac:dyDescent="0.25">
      <c r="A2659" s="1"/>
      <c r="B2659" s="7" t="s">
        <v>23</v>
      </c>
      <c r="C2659" s="7">
        <v>1197831</v>
      </c>
      <c r="D2659" s="8">
        <v>44520</v>
      </c>
      <c r="E2659" s="7" t="s">
        <v>24</v>
      </c>
      <c r="F2659" s="7" t="s">
        <v>96</v>
      </c>
      <c r="G2659" s="7" t="s">
        <v>97</v>
      </c>
      <c r="H2659" s="7" t="s">
        <v>18</v>
      </c>
      <c r="I2659" s="9">
        <v>0.15000000000000013</v>
      </c>
      <c r="J2659" s="10">
        <v>3750</v>
      </c>
      <c r="K2659" s="11">
        <f t="shared" si="82"/>
        <v>562.50000000000045</v>
      </c>
      <c r="L2659" s="11">
        <f t="shared" si="83"/>
        <v>196.87500000000014</v>
      </c>
      <c r="M2659" s="12">
        <v>0.35</v>
      </c>
      <c r="O2659" s="17"/>
      <c r="P2659" s="15"/>
      <c r="Q2659" s="13"/>
      <c r="R2659" s="14"/>
    </row>
    <row r="2660" spans="1:18" ht="15.75" customHeight="1" x14ac:dyDescent="0.25">
      <c r="A2660" s="1"/>
      <c r="B2660" s="7" t="s">
        <v>23</v>
      </c>
      <c r="C2660" s="7">
        <v>1197831</v>
      </c>
      <c r="D2660" s="8">
        <v>44520</v>
      </c>
      <c r="E2660" s="7" t="s">
        <v>24</v>
      </c>
      <c r="F2660" s="7" t="s">
        <v>96</v>
      </c>
      <c r="G2660" s="7" t="s">
        <v>97</v>
      </c>
      <c r="H2660" s="7" t="s">
        <v>19</v>
      </c>
      <c r="I2660" s="9">
        <v>0.25000000000000017</v>
      </c>
      <c r="J2660" s="10">
        <v>3200</v>
      </c>
      <c r="K2660" s="11">
        <f t="shared" si="82"/>
        <v>800.00000000000057</v>
      </c>
      <c r="L2660" s="11">
        <f t="shared" si="83"/>
        <v>320.00000000000023</v>
      </c>
      <c r="M2660" s="12">
        <v>0.4</v>
      </c>
      <c r="O2660" s="17"/>
      <c r="P2660" s="15"/>
      <c r="Q2660" s="13"/>
      <c r="R2660" s="14"/>
    </row>
    <row r="2661" spans="1:18" ht="15.75" customHeight="1" x14ac:dyDescent="0.25">
      <c r="A2661" s="1"/>
      <c r="B2661" s="7" t="s">
        <v>23</v>
      </c>
      <c r="C2661" s="7">
        <v>1197831</v>
      </c>
      <c r="D2661" s="8">
        <v>44520</v>
      </c>
      <c r="E2661" s="7" t="s">
        <v>24</v>
      </c>
      <c r="F2661" s="7" t="s">
        <v>96</v>
      </c>
      <c r="G2661" s="7" t="s">
        <v>97</v>
      </c>
      <c r="H2661" s="7" t="s">
        <v>20</v>
      </c>
      <c r="I2661" s="9">
        <v>0.55000000000000016</v>
      </c>
      <c r="J2661" s="10">
        <v>3750</v>
      </c>
      <c r="K2661" s="11">
        <f t="shared" si="82"/>
        <v>2062.5000000000005</v>
      </c>
      <c r="L2661" s="11">
        <f t="shared" si="83"/>
        <v>825.00000000000023</v>
      </c>
      <c r="M2661" s="12">
        <v>0.4</v>
      </c>
      <c r="O2661" s="17"/>
      <c r="P2661" s="15"/>
      <c r="Q2661" s="13"/>
      <c r="R2661" s="14"/>
    </row>
    <row r="2662" spans="1:18" ht="15.75" customHeight="1" x14ac:dyDescent="0.25">
      <c r="A2662" s="1"/>
      <c r="B2662" s="7" t="s">
        <v>23</v>
      </c>
      <c r="C2662" s="7">
        <v>1197831</v>
      </c>
      <c r="D2662" s="8">
        <v>44520</v>
      </c>
      <c r="E2662" s="7" t="s">
        <v>24</v>
      </c>
      <c r="F2662" s="7" t="s">
        <v>96</v>
      </c>
      <c r="G2662" s="7" t="s">
        <v>97</v>
      </c>
      <c r="H2662" s="7" t="s">
        <v>21</v>
      </c>
      <c r="I2662" s="9">
        <v>0.75000000000000011</v>
      </c>
      <c r="J2662" s="10">
        <v>3500</v>
      </c>
      <c r="K2662" s="11">
        <f t="shared" si="82"/>
        <v>2625.0000000000005</v>
      </c>
      <c r="L2662" s="11">
        <f t="shared" si="83"/>
        <v>918.75000000000011</v>
      </c>
      <c r="M2662" s="12">
        <v>0.35</v>
      </c>
      <c r="O2662" s="17"/>
      <c r="P2662" s="15"/>
      <c r="Q2662" s="13"/>
      <c r="R2662" s="14"/>
    </row>
    <row r="2663" spans="1:18" ht="15.75" customHeight="1" x14ac:dyDescent="0.25">
      <c r="A2663" s="1"/>
      <c r="B2663" s="7" t="s">
        <v>23</v>
      </c>
      <c r="C2663" s="7">
        <v>1197831</v>
      </c>
      <c r="D2663" s="8">
        <v>44520</v>
      </c>
      <c r="E2663" s="7" t="s">
        <v>24</v>
      </c>
      <c r="F2663" s="7" t="s">
        <v>96</v>
      </c>
      <c r="G2663" s="7" t="s">
        <v>97</v>
      </c>
      <c r="H2663" s="7" t="s">
        <v>22</v>
      </c>
      <c r="I2663" s="9">
        <v>0.75</v>
      </c>
      <c r="J2663" s="10">
        <v>4500</v>
      </c>
      <c r="K2663" s="11">
        <f t="shared" si="82"/>
        <v>3375</v>
      </c>
      <c r="L2663" s="11">
        <f t="shared" si="83"/>
        <v>1350</v>
      </c>
      <c r="M2663" s="12">
        <v>0.4</v>
      </c>
      <c r="O2663" s="17"/>
      <c r="P2663" s="15"/>
      <c r="Q2663" s="13"/>
      <c r="R2663" s="14"/>
    </row>
    <row r="2664" spans="1:18" ht="15.75" customHeight="1" x14ac:dyDescent="0.25">
      <c r="A2664" s="1"/>
      <c r="B2664" s="7" t="s">
        <v>23</v>
      </c>
      <c r="C2664" s="7">
        <v>1197831</v>
      </c>
      <c r="D2664" s="8">
        <v>44549</v>
      </c>
      <c r="E2664" s="7" t="s">
        <v>24</v>
      </c>
      <c r="F2664" s="7" t="s">
        <v>96</v>
      </c>
      <c r="G2664" s="7" t="s">
        <v>97</v>
      </c>
      <c r="H2664" s="7" t="s">
        <v>17</v>
      </c>
      <c r="I2664" s="9">
        <v>0.70000000000000007</v>
      </c>
      <c r="J2664" s="10">
        <v>7000</v>
      </c>
      <c r="K2664" s="11">
        <f t="shared" si="82"/>
        <v>4900.0000000000009</v>
      </c>
      <c r="L2664" s="11">
        <f t="shared" si="83"/>
        <v>1960.0000000000005</v>
      </c>
      <c r="M2664" s="12">
        <v>0.4</v>
      </c>
      <c r="O2664" s="17"/>
      <c r="P2664" s="15"/>
      <c r="Q2664" s="13"/>
      <c r="R2664" s="14"/>
    </row>
    <row r="2665" spans="1:18" ht="15.75" customHeight="1" x14ac:dyDescent="0.25">
      <c r="A2665" s="1"/>
      <c r="B2665" s="7" t="s">
        <v>23</v>
      </c>
      <c r="C2665" s="7">
        <v>1197831</v>
      </c>
      <c r="D2665" s="8">
        <v>44549</v>
      </c>
      <c r="E2665" s="7" t="s">
        <v>24</v>
      </c>
      <c r="F2665" s="7" t="s">
        <v>96</v>
      </c>
      <c r="G2665" s="7" t="s">
        <v>97</v>
      </c>
      <c r="H2665" s="7" t="s">
        <v>18</v>
      </c>
      <c r="I2665" s="9">
        <v>0.60000000000000009</v>
      </c>
      <c r="J2665" s="10">
        <v>5000</v>
      </c>
      <c r="K2665" s="11">
        <f t="shared" si="82"/>
        <v>3000.0000000000005</v>
      </c>
      <c r="L2665" s="11">
        <f t="shared" si="83"/>
        <v>1050</v>
      </c>
      <c r="M2665" s="12">
        <v>0.35</v>
      </c>
      <c r="O2665" s="17"/>
      <c r="P2665" s="15"/>
      <c r="Q2665" s="13"/>
      <c r="R2665" s="14"/>
    </row>
    <row r="2666" spans="1:18" ht="15.75" customHeight="1" x14ac:dyDescent="0.25">
      <c r="A2666" s="1"/>
      <c r="B2666" s="7" t="s">
        <v>23</v>
      </c>
      <c r="C2666" s="7">
        <v>1197831</v>
      </c>
      <c r="D2666" s="8">
        <v>44549</v>
      </c>
      <c r="E2666" s="7" t="s">
        <v>24</v>
      </c>
      <c r="F2666" s="7" t="s">
        <v>96</v>
      </c>
      <c r="G2666" s="7" t="s">
        <v>97</v>
      </c>
      <c r="H2666" s="7" t="s">
        <v>19</v>
      </c>
      <c r="I2666" s="9">
        <v>0.60000000000000009</v>
      </c>
      <c r="J2666" s="10">
        <v>4500</v>
      </c>
      <c r="K2666" s="11">
        <f t="shared" si="82"/>
        <v>2700.0000000000005</v>
      </c>
      <c r="L2666" s="11">
        <f t="shared" si="83"/>
        <v>1080.0000000000002</v>
      </c>
      <c r="M2666" s="12">
        <v>0.4</v>
      </c>
      <c r="O2666" s="17"/>
      <c r="P2666" s="15"/>
      <c r="Q2666" s="13"/>
      <c r="R2666" s="14"/>
    </row>
    <row r="2667" spans="1:18" ht="15.75" customHeight="1" x14ac:dyDescent="0.25">
      <c r="A2667" s="1"/>
      <c r="B2667" s="7" t="s">
        <v>23</v>
      </c>
      <c r="C2667" s="7">
        <v>1197831</v>
      </c>
      <c r="D2667" s="8">
        <v>44549</v>
      </c>
      <c r="E2667" s="7" t="s">
        <v>24</v>
      </c>
      <c r="F2667" s="7" t="s">
        <v>96</v>
      </c>
      <c r="G2667" s="7" t="s">
        <v>97</v>
      </c>
      <c r="H2667" s="7" t="s">
        <v>20</v>
      </c>
      <c r="I2667" s="9">
        <v>0.60000000000000009</v>
      </c>
      <c r="J2667" s="10">
        <v>4000</v>
      </c>
      <c r="K2667" s="11">
        <f t="shared" si="82"/>
        <v>2400.0000000000005</v>
      </c>
      <c r="L2667" s="11">
        <f t="shared" si="83"/>
        <v>960.00000000000023</v>
      </c>
      <c r="M2667" s="12">
        <v>0.4</v>
      </c>
      <c r="O2667" s="17"/>
      <c r="P2667" s="15"/>
      <c r="Q2667" s="13"/>
      <c r="R2667" s="14"/>
    </row>
    <row r="2668" spans="1:18" ht="15.75" customHeight="1" x14ac:dyDescent="0.25">
      <c r="A2668" s="1"/>
      <c r="B2668" s="7" t="s">
        <v>23</v>
      </c>
      <c r="C2668" s="7">
        <v>1197831</v>
      </c>
      <c r="D2668" s="8">
        <v>44549</v>
      </c>
      <c r="E2668" s="7" t="s">
        <v>24</v>
      </c>
      <c r="F2668" s="7" t="s">
        <v>96</v>
      </c>
      <c r="G2668" s="7" t="s">
        <v>97</v>
      </c>
      <c r="H2668" s="7" t="s">
        <v>21</v>
      </c>
      <c r="I2668" s="9">
        <v>0.70000000000000007</v>
      </c>
      <c r="J2668" s="10">
        <v>4000</v>
      </c>
      <c r="K2668" s="11">
        <f t="shared" si="82"/>
        <v>2800.0000000000005</v>
      </c>
      <c r="L2668" s="11">
        <f t="shared" si="83"/>
        <v>980.00000000000011</v>
      </c>
      <c r="M2668" s="12">
        <v>0.35</v>
      </c>
      <c r="O2668" s="17"/>
      <c r="P2668" s="15"/>
      <c r="Q2668" s="13"/>
      <c r="R2668" s="14"/>
    </row>
    <row r="2669" spans="1:18" ht="15.75" customHeight="1" x14ac:dyDescent="0.25">
      <c r="A2669" s="1"/>
      <c r="B2669" s="7" t="s">
        <v>23</v>
      </c>
      <c r="C2669" s="7">
        <v>1197831</v>
      </c>
      <c r="D2669" s="8">
        <v>44549</v>
      </c>
      <c r="E2669" s="7" t="s">
        <v>24</v>
      </c>
      <c r="F2669" s="7" t="s">
        <v>96</v>
      </c>
      <c r="G2669" s="7" t="s">
        <v>97</v>
      </c>
      <c r="H2669" s="7" t="s">
        <v>22</v>
      </c>
      <c r="I2669" s="9">
        <v>0.75</v>
      </c>
      <c r="J2669" s="10">
        <v>5000</v>
      </c>
      <c r="K2669" s="11">
        <f t="shared" si="82"/>
        <v>3750</v>
      </c>
      <c r="L2669" s="11">
        <f t="shared" si="83"/>
        <v>1500</v>
      </c>
      <c r="M2669" s="12">
        <v>0.4</v>
      </c>
      <c r="O2669" s="17"/>
      <c r="P2669" s="15"/>
      <c r="Q2669" s="13"/>
      <c r="R2669" s="14"/>
    </row>
    <row r="2670" spans="1:18" ht="15.75" customHeight="1" x14ac:dyDescent="0.25">
      <c r="A2670" s="1" t="s">
        <v>39</v>
      </c>
      <c r="B2670" s="7" t="s">
        <v>23</v>
      </c>
      <c r="C2670" s="7">
        <v>1197831</v>
      </c>
      <c r="D2670" s="8">
        <v>44219</v>
      </c>
      <c r="E2670" s="7" t="s">
        <v>24</v>
      </c>
      <c r="F2670" s="7" t="s">
        <v>98</v>
      </c>
      <c r="G2670" s="7" t="s">
        <v>99</v>
      </c>
      <c r="H2670" s="7" t="s">
        <v>17</v>
      </c>
      <c r="I2670" s="9">
        <v>0.25000000000000006</v>
      </c>
      <c r="J2670" s="10">
        <v>5750</v>
      </c>
      <c r="K2670" s="11">
        <f t="shared" si="82"/>
        <v>1437.5000000000002</v>
      </c>
      <c r="L2670" s="11">
        <f t="shared" si="83"/>
        <v>575.00000000000011</v>
      </c>
      <c r="M2670" s="12">
        <v>0.4</v>
      </c>
      <c r="O2670" s="17"/>
      <c r="P2670" s="15"/>
      <c r="Q2670" s="13"/>
      <c r="R2670" s="14"/>
    </row>
    <row r="2671" spans="1:18" ht="15.75" customHeight="1" x14ac:dyDescent="0.25">
      <c r="A2671" s="1"/>
      <c r="B2671" s="7" t="s">
        <v>23</v>
      </c>
      <c r="C2671" s="7">
        <v>1197831</v>
      </c>
      <c r="D2671" s="8">
        <v>44219</v>
      </c>
      <c r="E2671" s="7" t="s">
        <v>24</v>
      </c>
      <c r="F2671" s="7" t="s">
        <v>98</v>
      </c>
      <c r="G2671" s="7" t="s">
        <v>99</v>
      </c>
      <c r="H2671" s="7" t="s">
        <v>18</v>
      </c>
      <c r="I2671" s="9">
        <v>0.25000000000000006</v>
      </c>
      <c r="J2671" s="10">
        <v>3750</v>
      </c>
      <c r="K2671" s="11">
        <f t="shared" si="82"/>
        <v>937.50000000000023</v>
      </c>
      <c r="L2671" s="11">
        <f t="shared" si="83"/>
        <v>328.12500000000006</v>
      </c>
      <c r="M2671" s="12">
        <v>0.35</v>
      </c>
      <c r="O2671" s="17"/>
      <c r="P2671" s="15"/>
      <c r="Q2671" s="13"/>
      <c r="R2671" s="14"/>
    </row>
    <row r="2672" spans="1:18" ht="15.75" customHeight="1" x14ac:dyDescent="0.25">
      <c r="A2672" s="1"/>
      <c r="B2672" s="7" t="s">
        <v>23</v>
      </c>
      <c r="C2672" s="7">
        <v>1197831</v>
      </c>
      <c r="D2672" s="8">
        <v>44219</v>
      </c>
      <c r="E2672" s="7" t="s">
        <v>24</v>
      </c>
      <c r="F2672" s="7" t="s">
        <v>98</v>
      </c>
      <c r="G2672" s="7" t="s">
        <v>99</v>
      </c>
      <c r="H2672" s="7" t="s">
        <v>19</v>
      </c>
      <c r="I2672" s="9">
        <v>0.15000000000000008</v>
      </c>
      <c r="J2672" s="10">
        <v>3750</v>
      </c>
      <c r="K2672" s="11">
        <f t="shared" si="82"/>
        <v>562.50000000000034</v>
      </c>
      <c r="L2672" s="11">
        <f t="shared" si="83"/>
        <v>225.00000000000014</v>
      </c>
      <c r="M2672" s="12">
        <v>0.4</v>
      </c>
      <c r="O2672" s="17"/>
      <c r="P2672" s="15"/>
      <c r="Q2672" s="13"/>
      <c r="R2672" s="14"/>
    </row>
    <row r="2673" spans="1:18" ht="15.75" customHeight="1" x14ac:dyDescent="0.25">
      <c r="A2673" s="1"/>
      <c r="B2673" s="7" t="s">
        <v>23</v>
      </c>
      <c r="C2673" s="7">
        <v>1197831</v>
      </c>
      <c r="D2673" s="8">
        <v>44219</v>
      </c>
      <c r="E2673" s="7" t="s">
        <v>24</v>
      </c>
      <c r="F2673" s="7" t="s">
        <v>98</v>
      </c>
      <c r="G2673" s="7" t="s">
        <v>99</v>
      </c>
      <c r="H2673" s="7" t="s">
        <v>20</v>
      </c>
      <c r="I2673" s="9">
        <v>0.2</v>
      </c>
      <c r="J2673" s="10">
        <v>2250</v>
      </c>
      <c r="K2673" s="11">
        <f t="shared" si="82"/>
        <v>450</v>
      </c>
      <c r="L2673" s="11">
        <f t="shared" si="83"/>
        <v>180</v>
      </c>
      <c r="M2673" s="12">
        <v>0.4</v>
      </c>
      <c r="O2673" s="17"/>
      <c r="P2673" s="15"/>
      <c r="Q2673" s="13"/>
      <c r="R2673" s="14"/>
    </row>
    <row r="2674" spans="1:18" ht="15.75" customHeight="1" x14ac:dyDescent="0.25">
      <c r="A2674" s="1"/>
      <c r="B2674" s="7" t="s">
        <v>23</v>
      </c>
      <c r="C2674" s="7">
        <v>1197831</v>
      </c>
      <c r="D2674" s="8">
        <v>44219</v>
      </c>
      <c r="E2674" s="7" t="s">
        <v>24</v>
      </c>
      <c r="F2674" s="7" t="s">
        <v>98</v>
      </c>
      <c r="G2674" s="7" t="s">
        <v>99</v>
      </c>
      <c r="H2674" s="7" t="s">
        <v>21</v>
      </c>
      <c r="I2674" s="9">
        <v>0.35000000000000003</v>
      </c>
      <c r="J2674" s="10">
        <v>2750</v>
      </c>
      <c r="K2674" s="11">
        <f t="shared" si="82"/>
        <v>962.50000000000011</v>
      </c>
      <c r="L2674" s="11">
        <f t="shared" si="83"/>
        <v>336.875</v>
      </c>
      <c r="M2674" s="12">
        <v>0.35</v>
      </c>
      <c r="O2674" s="17"/>
      <c r="P2674" s="15"/>
      <c r="Q2674" s="13"/>
      <c r="R2674" s="14"/>
    </row>
    <row r="2675" spans="1:18" ht="15.75" customHeight="1" x14ac:dyDescent="0.25">
      <c r="A2675" s="1"/>
      <c r="B2675" s="7" t="s">
        <v>23</v>
      </c>
      <c r="C2675" s="7">
        <v>1197831</v>
      </c>
      <c r="D2675" s="8">
        <v>44219</v>
      </c>
      <c r="E2675" s="7" t="s">
        <v>24</v>
      </c>
      <c r="F2675" s="7" t="s">
        <v>98</v>
      </c>
      <c r="G2675" s="7" t="s">
        <v>99</v>
      </c>
      <c r="H2675" s="7" t="s">
        <v>22</v>
      </c>
      <c r="I2675" s="9">
        <v>0.25000000000000006</v>
      </c>
      <c r="J2675" s="10">
        <v>3750</v>
      </c>
      <c r="K2675" s="11">
        <f t="shared" si="82"/>
        <v>937.50000000000023</v>
      </c>
      <c r="L2675" s="11">
        <f t="shared" si="83"/>
        <v>375.00000000000011</v>
      </c>
      <c r="M2675" s="12">
        <v>0.4</v>
      </c>
      <c r="O2675" s="17"/>
      <c r="P2675" s="15"/>
      <c r="Q2675" s="13"/>
      <c r="R2675" s="14"/>
    </row>
    <row r="2676" spans="1:18" ht="15.75" customHeight="1" x14ac:dyDescent="0.25">
      <c r="A2676" s="1"/>
      <c r="B2676" s="7" t="s">
        <v>23</v>
      </c>
      <c r="C2676" s="7">
        <v>1197831</v>
      </c>
      <c r="D2676" s="8">
        <v>44248</v>
      </c>
      <c r="E2676" s="7" t="s">
        <v>24</v>
      </c>
      <c r="F2676" s="7" t="s">
        <v>98</v>
      </c>
      <c r="G2676" s="7" t="s">
        <v>99</v>
      </c>
      <c r="H2676" s="7" t="s">
        <v>17</v>
      </c>
      <c r="I2676" s="9">
        <v>0.25000000000000006</v>
      </c>
      <c r="J2676" s="10">
        <v>6250</v>
      </c>
      <c r="K2676" s="11">
        <f t="shared" si="82"/>
        <v>1562.5000000000005</v>
      </c>
      <c r="L2676" s="11">
        <f t="shared" si="83"/>
        <v>625.00000000000023</v>
      </c>
      <c r="M2676" s="12">
        <v>0.4</v>
      </c>
      <c r="O2676" s="17"/>
      <c r="P2676" s="15"/>
      <c r="Q2676" s="13"/>
      <c r="R2676" s="14"/>
    </row>
    <row r="2677" spans="1:18" ht="15.75" customHeight="1" x14ac:dyDescent="0.25">
      <c r="A2677" s="1"/>
      <c r="B2677" s="7" t="s">
        <v>23</v>
      </c>
      <c r="C2677" s="7">
        <v>1197831</v>
      </c>
      <c r="D2677" s="8">
        <v>44248</v>
      </c>
      <c r="E2677" s="7" t="s">
        <v>24</v>
      </c>
      <c r="F2677" s="7" t="s">
        <v>98</v>
      </c>
      <c r="G2677" s="7" t="s">
        <v>99</v>
      </c>
      <c r="H2677" s="7" t="s">
        <v>18</v>
      </c>
      <c r="I2677" s="9">
        <v>0.25000000000000006</v>
      </c>
      <c r="J2677" s="10">
        <v>2750</v>
      </c>
      <c r="K2677" s="11">
        <f t="shared" si="82"/>
        <v>687.50000000000011</v>
      </c>
      <c r="L2677" s="11">
        <f t="shared" si="83"/>
        <v>240.62500000000003</v>
      </c>
      <c r="M2677" s="12">
        <v>0.35</v>
      </c>
      <c r="O2677" s="17"/>
      <c r="P2677" s="15"/>
      <c r="Q2677" s="13"/>
      <c r="R2677" s="14"/>
    </row>
    <row r="2678" spans="1:18" ht="15.75" customHeight="1" x14ac:dyDescent="0.25">
      <c r="A2678" s="1"/>
      <c r="B2678" s="7" t="s">
        <v>23</v>
      </c>
      <c r="C2678" s="7">
        <v>1197831</v>
      </c>
      <c r="D2678" s="8">
        <v>44248</v>
      </c>
      <c r="E2678" s="7" t="s">
        <v>24</v>
      </c>
      <c r="F2678" s="7" t="s">
        <v>98</v>
      </c>
      <c r="G2678" s="7" t="s">
        <v>99</v>
      </c>
      <c r="H2678" s="7" t="s">
        <v>19</v>
      </c>
      <c r="I2678" s="9">
        <v>0.15000000000000008</v>
      </c>
      <c r="J2678" s="10">
        <v>3250</v>
      </c>
      <c r="K2678" s="11">
        <f t="shared" si="82"/>
        <v>487.50000000000023</v>
      </c>
      <c r="L2678" s="11">
        <f t="shared" si="83"/>
        <v>195.00000000000011</v>
      </c>
      <c r="M2678" s="12">
        <v>0.4</v>
      </c>
      <c r="O2678" s="17"/>
      <c r="P2678" s="15"/>
      <c r="Q2678" s="13"/>
      <c r="R2678" s="14"/>
    </row>
    <row r="2679" spans="1:18" ht="15.75" customHeight="1" x14ac:dyDescent="0.25">
      <c r="A2679" s="1"/>
      <c r="B2679" s="7" t="s">
        <v>23</v>
      </c>
      <c r="C2679" s="7">
        <v>1197831</v>
      </c>
      <c r="D2679" s="8">
        <v>44248</v>
      </c>
      <c r="E2679" s="7" t="s">
        <v>24</v>
      </c>
      <c r="F2679" s="7" t="s">
        <v>98</v>
      </c>
      <c r="G2679" s="7" t="s">
        <v>99</v>
      </c>
      <c r="H2679" s="7" t="s">
        <v>20</v>
      </c>
      <c r="I2679" s="9">
        <v>0.2</v>
      </c>
      <c r="J2679" s="10">
        <v>1750</v>
      </c>
      <c r="K2679" s="11">
        <f t="shared" si="82"/>
        <v>350</v>
      </c>
      <c r="L2679" s="11">
        <f t="shared" si="83"/>
        <v>140</v>
      </c>
      <c r="M2679" s="12">
        <v>0.4</v>
      </c>
      <c r="O2679" s="17"/>
      <c r="P2679" s="15"/>
      <c r="Q2679" s="13"/>
      <c r="R2679" s="14"/>
    </row>
    <row r="2680" spans="1:18" ht="15.75" customHeight="1" x14ac:dyDescent="0.25">
      <c r="A2680" s="1"/>
      <c r="B2680" s="7" t="s">
        <v>23</v>
      </c>
      <c r="C2680" s="7">
        <v>1197831</v>
      </c>
      <c r="D2680" s="8">
        <v>44248</v>
      </c>
      <c r="E2680" s="7" t="s">
        <v>24</v>
      </c>
      <c r="F2680" s="7" t="s">
        <v>98</v>
      </c>
      <c r="G2680" s="7" t="s">
        <v>99</v>
      </c>
      <c r="H2680" s="7" t="s">
        <v>21</v>
      </c>
      <c r="I2680" s="9">
        <v>0.35000000000000003</v>
      </c>
      <c r="J2680" s="10">
        <v>2500</v>
      </c>
      <c r="K2680" s="11">
        <f t="shared" si="82"/>
        <v>875.00000000000011</v>
      </c>
      <c r="L2680" s="11">
        <f t="shared" si="83"/>
        <v>306.25</v>
      </c>
      <c r="M2680" s="12">
        <v>0.35</v>
      </c>
      <c r="O2680" s="17"/>
      <c r="P2680" s="15"/>
      <c r="Q2680" s="13"/>
      <c r="R2680" s="14"/>
    </row>
    <row r="2681" spans="1:18" ht="15.75" customHeight="1" x14ac:dyDescent="0.25">
      <c r="A2681" s="1"/>
      <c r="B2681" s="7" t="s">
        <v>23</v>
      </c>
      <c r="C2681" s="7">
        <v>1197831</v>
      </c>
      <c r="D2681" s="8">
        <v>44248</v>
      </c>
      <c r="E2681" s="7" t="s">
        <v>24</v>
      </c>
      <c r="F2681" s="7" t="s">
        <v>98</v>
      </c>
      <c r="G2681" s="7" t="s">
        <v>99</v>
      </c>
      <c r="H2681" s="7" t="s">
        <v>22</v>
      </c>
      <c r="I2681" s="9">
        <v>0.2</v>
      </c>
      <c r="J2681" s="10">
        <v>3500</v>
      </c>
      <c r="K2681" s="11">
        <f t="shared" si="82"/>
        <v>700</v>
      </c>
      <c r="L2681" s="11">
        <f t="shared" si="83"/>
        <v>280</v>
      </c>
      <c r="M2681" s="12">
        <v>0.4</v>
      </c>
      <c r="O2681" s="17"/>
      <c r="P2681" s="15"/>
      <c r="Q2681" s="13"/>
      <c r="R2681" s="14"/>
    </row>
    <row r="2682" spans="1:18" ht="15.75" customHeight="1" x14ac:dyDescent="0.25">
      <c r="A2682" s="1"/>
      <c r="B2682" s="7" t="s">
        <v>23</v>
      </c>
      <c r="C2682" s="7">
        <v>1197831</v>
      </c>
      <c r="D2682" s="8">
        <v>44274</v>
      </c>
      <c r="E2682" s="7" t="s">
        <v>24</v>
      </c>
      <c r="F2682" s="7" t="s">
        <v>98</v>
      </c>
      <c r="G2682" s="7" t="s">
        <v>99</v>
      </c>
      <c r="H2682" s="7" t="s">
        <v>17</v>
      </c>
      <c r="I2682" s="9">
        <v>0.2</v>
      </c>
      <c r="J2682" s="10">
        <v>5700</v>
      </c>
      <c r="K2682" s="11">
        <f t="shared" si="82"/>
        <v>1140</v>
      </c>
      <c r="L2682" s="11">
        <f t="shared" si="83"/>
        <v>456</v>
      </c>
      <c r="M2682" s="12">
        <v>0.4</v>
      </c>
      <c r="O2682" s="17"/>
      <c r="P2682" s="15"/>
      <c r="Q2682" s="13"/>
      <c r="R2682" s="14"/>
    </row>
    <row r="2683" spans="1:18" ht="15.75" customHeight="1" x14ac:dyDescent="0.25">
      <c r="A2683" s="1"/>
      <c r="B2683" s="7" t="s">
        <v>23</v>
      </c>
      <c r="C2683" s="7">
        <v>1197831</v>
      </c>
      <c r="D2683" s="8">
        <v>44274</v>
      </c>
      <c r="E2683" s="7" t="s">
        <v>24</v>
      </c>
      <c r="F2683" s="7" t="s">
        <v>98</v>
      </c>
      <c r="G2683" s="7" t="s">
        <v>99</v>
      </c>
      <c r="H2683" s="7" t="s">
        <v>18</v>
      </c>
      <c r="I2683" s="9">
        <v>0.2</v>
      </c>
      <c r="J2683" s="10">
        <v>2500</v>
      </c>
      <c r="K2683" s="11">
        <f t="shared" si="82"/>
        <v>500</v>
      </c>
      <c r="L2683" s="11">
        <f t="shared" si="83"/>
        <v>175</v>
      </c>
      <c r="M2683" s="12">
        <v>0.35</v>
      </c>
      <c r="O2683" s="17"/>
      <c r="P2683" s="15"/>
      <c r="Q2683" s="13"/>
      <c r="R2683" s="14"/>
    </row>
    <row r="2684" spans="1:18" ht="15.75" customHeight="1" x14ac:dyDescent="0.25">
      <c r="A2684" s="1"/>
      <c r="B2684" s="7" t="s">
        <v>23</v>
      </c>
      <c r="C2684" s="7">
        <v>1197831</v>
      </c>
      <c r="D2684" s="8">
        <v>44274</v>
      </c>
      <c r="E2684" s="7" t="s">
        <v>24</v>
      </c>
      <c r="F2684" s="7" t="s">
        <v>98</v>
      </c>
      <c r="G2684" s="7" t="s">
        <v>99</v>
      </c>
      <c r="H2684" s="7" t="s">
        <v>19</v>
      </c>
      <c r="I2684" s="9">
        <v>0.10000000000000002</v>
      </c>
      <c r="J2684" s="10">
        <v>2750</v>
      </c>
      <c r="K2684" s="11">
        <f t="shared" si="82"/>
        <v>275.00000000000006</v>
      </c>
      <c r="L2684" s="11">
        <f t="shared" si="83"/>
        <v>110.00000000000003</v>
      </c>
      <c r="M2684" s="12">
        <v>0.4</v>
      </c>
      <c r="O2684" s="17"/>
      <c r="P2684" s="15"/>
      <c r="Q2684" s="13"/>
      <c r="R2684" s="14"/>
    </row>
    <row r="2685" spans="1:18" ht="15.75" customHeight="1" x14ac:dyDescent="0.25">
      <c r="A2685" s="1"/>
      <c r="B2685" s="7" t="s">
        <v>23</v>
      </c>
      <c r="C2685" s="7">
        <v>1197831</v>
      </c>
      <c r="D2685" s="8">
        <v>44274</v>
      </c>
      <c r="E2685" s="7" t="s">
        <v>24</v>
      </c>
      <c r="F2685" s="7" t="s">
        <v>98</v>
      </c>
      <c r="G2685" s="7" t="s">
        <v>99</v>
      </c>
      <c r="H2685" s="7" t="s">
        <v>20</v>
      </c>
      <c r="I2685" s="9">
        <v>0.19999999999999996</v>
      </c>
      <c r="J2685" s="10">
        <v>1250</v>
      </c>
      <c r="K2685" s="11">
        <f t="shared" si="82"/>
        <v>249.99999999999994</v>
      </c>
      <c r="L2685" s="11">
        <f t="shared" si="83"/>
        <v>99.999999999999986</v>
      </c>
      <c r="M2685" s="12">
        <v>0.4</v>
      </c>
      <c r="O2685" s="17"/>
      <c r="P2685" s="15"/>
      <c r="Q2685" s="13"/>
      <c r="R2685" s="14"/>
    </row>
    <row r="2686" spans="1:18" ht="15.75" customHeight="1" x14ac:dyDescent="0.25">
      <c r="A2686" s="1"/>
      <c r="B2686" s="7" t="s">
        <v>23</v>
      </c>
      <c r="C2686" s="7">
        <v>1197831</v>
      </c>
      <c r="D2686" s="8">
        <v>44274</v>
      </c>
      <c r="E2686" s="7" t="s">
        <v>24</v>
      </c>
      <c r="F2686" s="7" t="s">
        <v>98</v>
      </c>
      <c r="G2686" s="7" t="s">
        <v>99</v>
      </c>
      <c r="H2686" s="7" t="s">
        <v>21</v>
      </c>
      <c r="I2686" s="9">
        <v>0.35000000000000009</v>
      </c>
      <c r="J2686" s="10">
        <v>1750</v>
      </c>
      <c r="K2686" s="11">
        <f t="shared" si="82"/>
        <v>612.50000000000011</v>
      </c>
      <c r="L2686" s="11">
        <f t="shared" si="83"/>
        <v>214.37500000000003</v>
      </c>
      <c r="M2686" s="12">
        <v>0.35</v>
      </c>
      <c r="O2686" s="17"/>
      <c r="P2686" s="15"/>
      <c r="Q2686" s="13"/>
      <c r="R2686" s="14"/>
    </row>
    <row r="2687" spans="1:18" ht="15.75" customHeight="1" x14ac:dyDescent="0.25">
      <c r="A2687" s="1"/>
      <c r="B2687" s="7" t="s">
        <v>23</v>
      </c>
      <c r="C2687" s="7">
        <v>1197831</v>
      </c>
      <c r="D2687" s="8">
        <v>44274</v>
      </c>
      <c r="E2687" s="7" t="s">
        <v>24</v>
      </c>
      <c r="F2687" s="7" t="s">
        <v>98</v>
      </c>
      <c r="G2687" s="7" t="s">
        <v>99</v>
      </c>
      <c r="H2687" s="7" t="s">
        <v>22</v>
      </c>
      <c r="I2687" s="9">
        <v>0.25</v>
      </c>
      <c r="J2687" s="10">
        <v>2750</v>
      </c>
      <c r="K2687" s="11">
        <f t="shared" si="82"/>
        <v>687.5</v>
      </c>
      <c r="L2687" s="11">
        <f t="shared" si="83"/>
        <v>275</v>
      </c>
      <c r="M2687" s="12">
        <v>0.4</v>
      </c>
      <c r="O2687" s="17"/>
      <c r="P2687" s="15"/>
      <c r="Q2687" s="13"/>
      <c r="R2687" s="14"/>
    </row>
    <row r="2688" spans="1:18" ht="15.75" customHeight="1" x14ac:dyDescent="0.25">
      <c r="A2688" s="1"/>
      <c r="B2688" s="7" t="s">
        <v>23</v>
      </c>
      <c r="C2688" s="7">
        <v>1197831</v>
      </c>
      <c r="D2688" s="8">
        <v>44306</v>
      </c>
      <c r="E2688" s="7" t="s">
        <v>24</v>
      </c>
      <c r="F2688" s="7" t="s">
        <v>98</v>
      </c>
      <c r="G2688" s="7" t="s">
        <v>99</v>
      </c>
      <c r="H2688" s="7" t="s">
        <v>17</v>
      </c>
      <c r="I2688" s="9">
        <v>0.25</v>
      </c>
      <c r="J2688" s="10">
        <v>5250</v>
      </c>
      <c r="K2688" s="11">
        <f t="shared" si="82"/>
        <v>1312.5</v>
      </c>
      <c r="L2688" s="11">
        <f t="shared" si="83"/>
        <v>525</v>
      </c>
      <c r="M2688" s="12">
        <v>0.4</v>
      </c>
      <c r="O2688" s="17"/>
      <c r="P2688" s="15"/>
      <c r="Q2688" s="13"/>
      <c r="R2688" s="14"/>
    </row>
    <row r="2689" spans="1:18" ht="15.75" customHeight="1" x14ac:dyDescent="0.25">
      <c r="A2689" s="1"/>
      <c r="B2689" s="7" t="s">
        <v>23</v>
      </c>
      <c r="C2689" s="7">
        <v>1197831</v>
      </c>
      <c r="D2689" s="8">
        <v>44306</v>
      </c>
      <c r="E2689" s="7" t="s">
        <v>24</v>
      </c>
      <c r="F2689" s="7" t="s">
        <v>98</v>
      </c>
      <c r="G2689" s="7" t="s">
        <v>99</v>
      </c>
      <c r="H2689" s="7" t="s">
        <v>18</v>
      </c>
      <c r="I2689" s="9">
        <v>0.25</v>
      </c>
      <c r="J2689" s="10">
        <v>2250</v>
      </c>
      <c r="K2689" s="11">
        <f t="shared" si="82"/>
        <v>562.5</v>
      </c>
      <c r="L2689" s="11">
        <f t="shared" si="83"/>
        <v>196.875</v>
      </c>
      <c r="M2689" s="12">
        <v>0.35</v>
      </c>
      <c r="O2689" s="17"/>
      <c r="P2689" s="15"/>
      <c r="Q2689" s="13"/>
      <c r="R2689" s="14"/>
    </row>
    <row r="2690" spans="1:18" ht="15.75" customHeight="1" x14ac:dyDescent="0.25">
      <c r="A2690" s="1"/>
      <c r="B2690" s="7" t="s">
        <v>23</v>
      </c>
      <c r="C2690" s="7">
        <v>1197831</v>
      </c>
      <c r="D2690" s="8">
        <v>44306</v>
      </c>
      <c r="E2690" s="7" t="s">
        <v>24</v>
      </c>
      <c r="F2690" s="7" t="s">
        <v>98</v>
      </c>
      <c r="G2690" s="7" t="s">
        <v>99</v>
      </c>
      <c r="H2690" s="7" t="s">
        <v>19</v>
      </c>
      <c r="I2690" s="9">
        <v>0.15000000000000002</v>
      </c>
      <c r="J2690" s="10">
        <v>2250</v>
      </c>
      <c r="K2690" s="11">
        <f t="shared" si="82"/>
        <v>337.50000000000006</v>
      </c>
      <c r="L2690" s="11">
        <f t="shared" si="83"/>
        <v>135.00000000000003</v>
      </c>
      <c r="M2690" s="12">
        <v>0.4</v>
      </c>
      <c r="O2690" s="17"/>
      <c r="P2690" s="15"/>
      <c r="Q2690" s="13"/>
      <c r="R2690" s="14"/>
    </row>
    <row r="2691" spans="1:18" ht="15.75" customHeight="1" x14ac:dyDescent="0.25">
      <c r="A2691" s="1"/>
      <c r="B2691" s="7" t="s">
        <v>23</v>
      </c>
      <c r="C2691" s="7">
        <v>1197831</v>
      </c>
      <c r="D2691" s="8">
        <v>44306</v>
      </c>
      <c r="E2691" s="7" t="s">
        <v>24</v>
      </c>
      <c r="F2691" s="7" t="s">
        <v>98</v>
      </c>
      <c r="G2691" s="7" t="s">
        <v>99</v>
      </c>
      <c r="H2691" s="7" t="s">
        <v>20</v>
      </c>
      <c r="I2691" s="9">
        <v>0.19999999999999996</v>
      </c>
      <c r="J2691" s="10">
        <v>1500</v>
      </c>
      <c r="K2691" s="11">
        <f t="shared" si="82"/>
        <v>299.99999999999994</v>
      </c>
      <c r="L2691" s="11">
        <f t="shared" si="83"/>
        <v>119.99999999999999</v>
      </c>
      <c r="M2691" s="12">
        <v>0.4</v>
      </c>
      <c r="O2691" s="17"/>
      <c r="P2691" s="15"/>
      <c r="Q2691" s="13"/>
      <c r="R2691" s="14"/>
    </row>
    <row r="2692" spans="1:18" ht="15.75" customHeight="1" x14ac:dyDescent="0.25">
      <c r="A2692" s="1"/>
      <c r="B2692" s="7" t="s">
        <v>23</v>
      </c>
      <c r="C2692" s="7">
        <v>1197831</v>
      </c>
      <c r="D2692" s="8">
        <v>44306</v>
      </c>
      <c r="E2692" s="7" t="s">
        <v>24</v>
      </c>
      <c r="F2692" s="7" t="s">
        <v>98</v>
      </c>
      <c r="G2692" s="7" t="s">
        <v>99</v>
      </c>
      <c r="H2692" s="7" t="s">
        <v>21</v>
      </c>
      <c r="I2692" s="9">
        <v>0.4</v>
      </c>
      <c r="J2692" s="10">
        <v>1750</v>
      </c>
      <c r="K2692" s="11">
        <f t="shared" si="82"/>
        <v>700</v>
      </c>
      <c r="L2692" s="11">
        <f t="shared" si="83"/>
        <v>244.99999999999997</v>
      </c>
      <c r="M2692" s="12">
        <v>0.35</v>
      </c>
      <c r="O2692" s="17"/>
      <c r="P2692" s="15"/>
      <c r="Q2692" s="13"/>
      <c r="R2692" s="14"/>
    </row>
    <row r="2693" spans="1:18" ht="15.75" customHeight="1" x14ac:dyDescent="0.25">
      <c r="A2693" s="1"/>
      <c r="B2693" s="7" t="s">
        <v>23</v>
      </c>
      <c r="C2693" s="7">
        <v>1197831</v>
      </c>
      <c r="D2693" s="8">
        <v>44306</v>
      </c>
      <c r="E2693" s="7" t="s">
        <v>24</v>
      </c>
      <c r="F2693" s="7" t="s">
        <v>98</v>
      </c>
      <c r="G2693" s="7" t="s">
        <v>99</v>
      </c>
      <c r="H2693" s="7" t="s">
        <v>22</v>
      </c>
      <c r="I2693" s="9">
        <v>0.30000000000000004</v>
      </c>
      <c r="J2693" s="10">
        <v>3250</v>
      </c>
      <c r="K2693" s="11">
        <f t="shared" si="82"/>
        <v>975.00000000000011</v>
      </c>
      <c r="L2693" s="11">
        <f t="shared" si="83"/>
        <v>390.00000000000006</v>
      </c>
      <c r="M2693" s="12">
        <v>0.4</v>
      </c>
      <c r="O2693" s="17"/>
      <c r="P2693" s="15"/>
      <c r="Q2693" s="13"/>
      <c r="R2693" s="14"/>
    </row>
    <row r="2694" spans="1:18" ht="15.75" customHeight="1" x14ac:dyDescent="0.25">
      <c r="A2694" s="1"/>
      <c r="B2694" s="7" t="s">
        <v>23</v>
      </c>
      <c r="C2694" s="7">
        <v>1197831</v>
      </c>
      <c r="D2694" s="8">
        <v>44335</v>
      </c>
      <c r="E2694" s="7" t="s">
        <v>24</v>
      </c>
      <c r="F2694" s="7" t="s">
        <v>98</v>
      </c>
      <c r="G2694" s="7" t="s">
        <v>99</v>
      </c>
      <c r="H2694" s="7" t="s">
        <v>17</v>
      </c>
      <c r="I2694" s="9">
        <v>0.4</v>
      </c>
      <c r="J2694" s="10">
        <v>5950</v>
      </c>
      <c r="K2694" s="11">
        <f t="shared" ref="K2694:K2757" si="84">I2694*J2694</f>
        <v>2380</v>
      </c>
      <c r="L2694" s="11">
        <f t="shared" ref="L2694:L2757" si="85">K2694*M2694</f>
        <v>952</v>
      </c>
      <c r="M2694" s="12">
        <v>0.4</v>
      </c>
      <c r="O2694" s="17"/>
      <c r="P2694" s="15"/>
      <c r="Q2694" s="13"/>
      <c r="R2694" s="14"/>
    </row>
    <row r="2695" spans="1:18" ht="15.75" customHeight="1" x14ac:dyDescent="0.25">
      <c r="A2695" s="1"/>
      <c r="B2695" s="7" t="s">
        <v>23</v>
      </c>
      <c r="C2695" s="7">
        <v>1197831</v>
      </c>
      <c r="D2695" s="8">
        <v>44335</v>
      </c>
      <c r="E2695" s="7" t="s">
        <v>24</v>
      </c>
      <c r="F2695" s="7" t="s">
        <v>98</v>
      </c>
      <c r="G2695" s="7" t="s">
        <v>99</v>
      </c>
      <c r="H2695" s="7" t="s">
        <v>18</v>
      </c>
      <c r="I2695" s="9">
        <v>0.4</v>
      </c>
      <c r="J2695" s="10">
        <v>3000</v>
      </c>
      <c r="K2695" s="11">
        <f t="shared" si="84"/>
        <v>1200</v>
      </c>
      <c r="L2695" s="11">
        <f t="shared" si="85"/>
        <v>420</v>
      </c>
      <c r="M2695" s="12">
        <v>0.35</v>
      </c>
      <c r="O2695" s="17"/>
      <c r="P2695" s="15"/>
      <c r="Q2695" s="13"/>
      <c r="R2695" s="14"/>
    </row>
    <row r="2696" spans="1:18" ht="15.75" customHeight="1" x14ac:dyDescent="0.25">
      <c r="A2696" s="1"/>
      <c r="B2696" s="7" t="s">
        <v>23</v>
      </c>
      <c r="C2696" s="7">
        <v>1197831</v>
      </c>
      <c r="D2696" s="8">
        <v>44335</v>
      </c>
      <c r="E2696" s="7" t="s">
        <v>24</v>
      </c>
      <c r="F2696" s="7" t="s">
        <v>98</v>
      </c>
      <c r="G2696" s="7" t="s">
        <v>99</v>
      </c>
      <c r="H2696" s="7" t="s">
        <v>19</v>
      </c>
      <c r="I2696" s="9">
        <v>0.35000000000000003</v>
      </c>
      <c r="J2696" s="10">
        <v>2750</v>
      </c>
      <c r="K2696" s="11">
        <f t="shared" si="84"/>
        <v>962.50000000000011</v>
      </c>
      <c r="L2696" s="11">
        <f t="shared" si="85"/>
        <v>385.00000000000006</v>
      </c>
      <c r="M2696" s="12">
        <v>0.4</v>
      </c>
      <c r="O2696" s="17"/>
      <c r="P2696" s="15"/>
      <c r="Q2696" s="13"/>
      <c r="R2696" s="14"/>
    </row>
    <row r="2697" spans="1:18" ht="15.75" customHeight="1" x14ac:dyDescent="0.25">
      <c r="A2697" s="1"/>
      <c r="B2697" s="7" t="s">
        <v>23</v>
      </c>
      <c r="C2697" s="7">
        <v>1197831</v>
      </c>
      <c r="D2697" s="8">
        <v>44335</v>
      </c>
      <c r="E2697" s="7" t="s">
        <v>24</v>
      </c>
      <c r="F2697" s="7" t="s">
        <v>98</v>
      </c>
      <c r="G2697" s="7" t="s">
        <v>99</v>
      </c>
      <c r="H2697" s="7" t="s">
        <v>20</v>
      </c>
      <c r="I2697" s="9">
        <v>0.35000000000000003</v>
      </c>
      <c r="J2697" s="10">
        <v>2250</v>
      </c>
      <c r="K2697" s="11">
        <f t="shared" si="84"/>
        <v>787.50000000000011</v>
      </c>
      <c r="L2697" s="11">
        <f t="shared" si="85"/>
        <v>315.00000000000006</v>
      </c>
      <c r="M2697" s="12">
        <v>0.4</v>
      </c>
      <c r="O2697" s="17"/>
      <c r="P2697" s="15"/>
      <c r="Q2697" s="13"/>
      <c r="R2697" s="14"/>
    </row>
    <row r="2698" spans="1:18" ht="15.75" customHeight="1" x14ac:dyDescent="0.25">
      <c r="A2698" s="1"/>
      <c r="B2698" s="7" t="s">
        <v>23</v>
      </c>
      <c r="C2698" s="7">
        <v>1197831</v>
      </c>
      <c r="D2698" s="8">
        <v>44335</v>
      </c>
      <c r="E2698" s="7" t="s">
        <v>24</v>
      </c>
      <c r="F2698" s="7" t="s">
        <v>98</v>
      </c>
      <c r="G2698" s="7" t="s">
        <v>99</v>
      </c>
      <c r="H2698" s="7" t="s">
        <v>21</v>
      </c>
      <c r="I2698" s="9">
        <v>0.44999999999999996</v>
      </c>
      <c r="J2698" s="10">
        <v>2500</v>
      </c>
      <c r="K2698" s="11">
        <f t="shared" si="84"/>
        <v>1125</v>
      </c>
      <c r="L2698" s="11">
        <f t="shared" si="85"/>
        <v>393.75</v>
      </c>
      <c r="M2698" s="12">
        <v>0.35</v>
      </c>
      <c r="O2698" s="17"/>
      <c r="P2698" s="15"/>
      <c r="Q2698" s="13"/>
      <c r="R2698" s="14"/>
    </row>
    <row r="2699" spans="1:18" ht="15.75" customHeight="1" x14ac:dyDescent="0.25">
      <c r="A2699" s="1"/>
      <c r="B2699" s="7" t="s">
        <v>23</v>
      </c>
      <c r="C2699" s="7">
        <v>1197831</v>
      </c>
      <c r="D2699" s="8">
        <v>44335</v>
      </c>
      <c r="E2699" s="7" t="s">
        <v>24</v>
      </c>
      <c r="F2699" s="7" t="s">
        <v>98</v>
      </c>
      <c r="G2699" s="7" t="s">
        <v>99</v>
      </c>
      <c r="H2699" s="7" t="s">
        <v>22</v>
      </c>
      <c r="I2699" s="9">
        <v>0.44999999999999996</v>
      </c>
      <c r="J2699" s="10">
        <v>3500</v>
      </c>
      <c r="K2699" s="11">
        <f t="shared" si="84"/>
        <v>1574.9999999999998</v>
      </c>
      <c r="L2699" s="11">
        <f t="shared" si="85"/>
        <v>630</v>
      </c>
      <c r="M2699" s="12">
        <v>0.4</v>
      </c>
      <c r="O2699" s="17"/>
      <c r="P2699" s="15"/>
      <c r="Q2699" s="13"/>
      <c r="R2699" s="14"/>
    </row>
    <row r="2700" spans="1:18" ht="15.75" customHeight="1" x14ac:dyDescent="0.25">
      <c r="A2700" s="1"/>
      <c r="B2700" s="7" t="s">
        <v>23</v>
      </c>
      <c r="C2700" s="7">
        <v>1197831</v>
      </c>
      <c r="D2700" s="8">
        <v>44368</v>
      </c>
      <c r="E2700" s="7" t="s">
        <v>24</v>
      </c>
      <c r="F2700" s="7" t="s">
        <v>98</v>
      </c>
      <c r="G2700" s="7" t="s">
        <v>99</v>
      </c>
      <c r="H2700" s="7" t="s">
        <v>17</v>
      </c>
      <c r="I2700" s="9">
        <v>0.39999999999999997</v>
      </c>
      <c r="J2700" s="10">
        <v>6000</v>
      </c>
      <c r="K2700" s="11">
        <f t="shared" si="84"/>
        <v>2400</v>
      </c>
      <c r="L2700" s="11">
        <f t="shared" si="85"/>
        <v>960</v>
      </c>
      <c r="M2700" s="12">
        <v>0.4</v>
      </c>
      <c r="O2700" s="17"/>
      <c r="P2700" s="15"/>
      <c r="Q2700" s="13"/>
      <c r="R2700" s="14"/>
    </row>
    <row r="2701" spans="1:18" ht="15.75" customHeight="1" x14ac:dyDescent="0.25">
      <c r="A2701" s="1"/>
      <c r="B2701" s="7" t="s">
        <v>23</v>
      </c>
      <c r="C2701" s="7">
        <v>1197831</v>
      </c>
      <c r="D2701" s="8">
        <v>44368</v>
      </c>
      <c r="E2701" s="7" t="s">
        <v>24</v>
      </c>
      <c r="F2701" s="7" t="s">
        <v>98</v>
      </c>
      <c r="G2701" s="7" t="s">
        <v>99</v>
      </c>
      <c r="H2701" s="7" t="s">
        <v>18</v>
      </c>
      <c r="I2701" s="9">
        <v>0.35000000000000003</v>
      </c>
      <c r="J2701" s="10">
        <v>3500</v>
      </c>
      <c r="K2701" s="11">
        <f t="shared" si="84"/>
        <v>1225.0000000000002</v>
      </c>
      <c r="L2701" s="11">
        <f t="shared" si="85"/>
        <v>428.75000000000006</v>
      </c>
      <c r="M2701" s="12">
        <v>0.35</v>
      </c>
      <c r="O2701" s="17"/>
      <c r="P2701" s="15"/>
      <c r="Q2701" s="13"/>
      <c r="R2701" s="14"/>
    </row>
    <row r="2702" spans="1:18" ht="15.75" customHeight="1" x14ac:dyDescent="0.25">
      <c r="A2702" s="1"/>
      <c r="B2702" s="7" t="s">
        <v>23</v>
      </c>
      <c r="C2702" s="7">
        <v>1197831</v>
      </c>
      <c r="D2702" s="8">
        <v>44368</v>
      </c>
      <c r="E2702" s="7" t="s">
        <v>24</v>
      </c>
      <c r="F2702" s="7" t="s">
        <v>98</v>
      </c>
      <c r="G2702" s="7" t="s">
        <v>99</v>
      </c>
      <c r="H2702" s="7" t="s">
        <v>19</v>
      </c>
      <c r="I2702" s="9">
        <v>0.4</v>
      </c>
      <c r="J2702" s="10">
        <v>3250</v>
      </c>
      <c r="K2702" s="11">
        <f t="shared" si="84"/>
        <v>1300</v>
      </c>
      <c r="L2702" s="11">
        <f t="shared" si="85"/>
        <v>520</v>
      </c>
      <c r="M2702" s="12">
        <v>0.4</v>
      </c>
      <c r="O2702" s="17"/>
      <c r="P2702" s="15"/>
      <c r="Q2702" s="13"/>
      <c r="R2702" s="14"/>
    </row>
    <row r="2703" spans="1:18" ht="15.75" customHeight="1" x14ac:dyDescent="0.25">
      <c r="A2703" s="1"/>
      <c r="B2703" s="7" t="s">
        <v>23</v>
      </c>
      <c r="C2703" s="7">
        <v>1197831</v>
      </c>
      <c r="D2703" s="8">
        <v>44368</v>
      </c>
      <c r="E2703" s="7" t="s">
        <v>24</v>
      </c>
      <c r="F2703" s="7" t="s">
        <v>98</v>
      </c>
      <c r="G2703" s="7" t="s">
        <v>99</v>
      </c>
      <c r="H2703" s="7" t="s">
        <v>20</v>
      </c>
      <c r="I2703" s="9">
        <v>0.4</v>
      </c>
      <c r="J2703" s="10">
        <v>3000</v>
      </c>
      <c r="K2703" s="11">
        <f t="shared" si="84"/>
        <v>1200</v>
      </c>
      <c r="L2703" s="11">
        <f t="shared" si="85"/>
        <v>480</v>
      </c>
      <c r="M2703" s="12">
        <v>0.4</v>
      </c>
      <c r="O2703" s="17"/>
      <c r="P2703" s="15"/>
      <c r="Q2703" s="13"/>
      <c r="R2703" s="14"/>
    </row>
    <row r="2704" spans="1:18" ht="15.75" customHeight="1" x14ac:dyDescent="0.25">
      <c r="A2704" s="1"/>
      <c r="B2704" s="7" t="s">
        <v>23</v>
      </c>
      <c r="C2704" s="7">
        <v>1197831</v>
      </c>
      <c r="D2704" s="8">
        <v>44368</v>
      </c>
      <c r="E2704" s="7" t="s">
        <v>24</v>
      </c>
      <c r="F2704" s="7" t="s">
        <v>98</v>
      </c>
      <c r="G2704" s="7" t="s">
        <v>99</v>
      </c>
      <c r="H2704" s="7" t="s">
        <v>21</v>
      </c>
      <c r="I2704" s="9">
        <v>0.54999999999999993</v>
      </c>
      <c r="J2704" s="10">
        <v>3000</v>
      </c>
      <c r="K2704" s="11">
        <f t="shared" si="84"/>
        <v>1649.9999999999998</v>
      </c>
      <c r="L2704" s="11">
        <f t="shared" si="85"/>
        <v>577.49999999999989</v>
      </c>
      <c r="M2704" s="12">
        <v>0.35</v>
      </c>
      <c r="O2704" s="17"/>
      <c r="P2704" s="15"/>
      <c r="Q2704" s="13"/>
      <c r="R2704" s="14"/>
    </row>
    <row r="2705" spans="1:18" ht="15.75" customHeight="1" x14ac:dyDescent="0.25">
      <c r="A2705" s="1"/>
      <c r="B2705" s="7" t="s">
        <v>23</v>
      </c>
      <c r="C2705" s="7">
        <v>1197831</v>
      </c>
      <c r="D2705" s="8">
        <v>44368</v>
      </c>
      <c r="E2705" s="7" t="s">
        <v>24</v>
      </c>
      <c r="F2705" s="7" t="s">
        <v>98</v>
      </c>
      <c r="G2705" s="7" t="s">
        <v>99</v>
      </c>
      <c r="H2705" s="7" t="s">
        <v>22</v>
      </c>
      <c r="I2705" s="9">
        <v>0.6</v>
      </c>
      <c r="J2705" s="10">
        <v>4750</v>
      </c>
      <c r="K2705" s="11">
        <f t="shared" si="84"/>
        <v>2850</v>
      </c>
      <c r="L2705" s="11">
        <f t="shared" si="85"/>
        <v>1140</v>
      </c>
      <c r="M2705" s="12">
        <v>0.4</v>
      </c>
      <c r="O2705" s="17"/>
      <c r="P2705" s="15"/>
      <c r="Q2705" s="13"/>
      <c r="R2705" s="14"/>
    </row>
    <row r="2706" spans="1:18" ht="15.75" customHeight="1" x14ac:dyDescent="0.25">
      <c r="A2706" s="1"/>
      <c r="B2706" s="7" t="s">
        <v>23</v>
      </c>
      <c r="C2706" s="7">
        <v>1197831</v>
      </c>
      <c r="D2706" s="8">
        <v>44396</v>
      </c>
      <c r="E2706" s="7" t="s">
        <v>24</v>
      </c>
      <c r="F2706" s="7" t="s">
        <v>98</v>
      </c>
      <c r="G2706" s="7" t="s">
        <v>99</v>
      </c>
      <c r="H2706" s="7" t="s">
        <v>17</v>
      </c>
      <c r="I2706" s="9">
        <v>0.54999999999999993</v>
      </c>
      <c r="J2706" s="10">
        <v>7000</v>
      </c>
      <c r="K2706" s="11">
        <f t="shared" si="84"/>
        <v>3849.9999999999995</v>
      </c>
      <c r="L2706" s="11">
        <f t="shared" si="85"/>
        <v>1540</v>
      </c>
      <c r="M2706" s="12">
        <v>0.4</v>
      </c>
      <c r="O2706" s="17"/>
      <c r="P2706" s="15"/>
      <c r="Q2706" s="13"/>
      <c r="R2706" s="14"/>
    </row>
    <row r="2707" spans="1:18" ht="15.75" customHeight="1" x14ac:dyDescent="0.25">
      <c r="A2707" s="1"/>
      <c r="B2707" s="7" t="s">
        <v>23</v>
      </c>
      <c r="C2707" s="7">
        <v>1197831</v>
      </c>
      <c r="D2707" s="8">
        <v>44396</v>
      </c>
      <c r="E2707" s="7" t="s">
        <v>24</v>
      </c>
      <c r="F2707" s="7" t="s">
        <v>98</v>
      </c>
      <c r="G2707" s="7" t="s">
        <v>99</v>
      </c>
      <c r="H2707" s="7" t="s">
        <v>18</v>
      </c>
      <c r="I2707" s="9">
        <v>0.5</v>
      </c>
      <c r="J2707" s="10">
        <v>4500</v>
      </c>
      <c r="K2707" s="11">
        <f t="shared" si="84"/>
        <v>2250</v>
      </c>
      <c r="L2707" s="11">
        <f t="shared" si="85"/>
        <v>787.5</v>
      </c>
      <c r="M2707" s="12">
        <v>0.35</v>
      </c>
      <c r="O2707" s="17"/>
      <c r="P2707" s="15"/>
      <c r="Q2707" s="13"/>
      <c r="R2707" s="14"/>
    </row>
    <row r="2708" spans="1:18" ht="15.75" customHeight="1" x14ac:dyDescent="0.25">
      <c r="A2708" s="1"/>
      <c r="B2708" s="7" t="s">
        <v>23</v>
      </c>
      <c r="C2708" s="7">
        <v>1197831</v>
      </c>
      <c r="D2708" s="8">
        <v>44396</v>
      </c>
      <c r="E2708" s="7" t="s">
        <v>24</v>
      </c>
      <c r="F2708" s="7" t="s">
        <v>98</v>
      </c>
      <c r="G2708" s="7" t="s">
        <v>99</v>
      </c>
      <c r="H2708" s="7" t="s">
        <v>19</v>
      </c>
      <c r="I2708" s="9">
        <v>0.45</v>
      </c>
      <c r="J2708" s="10">
        <v>3750</v>
      </c>
      <c r="K2708" s="11">
        <f t="shared" si="84"/>
        <v>1687.5</v>
      </c>
      <c r="L2708" s="11">
        <f t="shared" si="85"/>
        <v>675</v>
      </c>
      <c r="M2708" s="12">
        <v>0.4</v>
      </c>
      <c r="O2708" s="17"/>
      <c r="P2708" s="15"/>
      <c r="Q2708" s="13"/>
      <c r="R2708" s="14"/>
    </row>
    <row r="2709" spans="1:18" ht="15.75" customHeight="1" x14ac:dyDescent="0.25">
      <c r="A2709" s="1"/>
      <c r="B2709" s="7" t="s">
        <v>23</v>
      </c>
      <c r="C2709" s="7">
        <v>1197831</v>
      </c>
      <c r="D2709" s="8">
        <v>44396</v>
      </c>
      <c r="E2709" s="7" t="s">
        <v>24</v>
      </c>
      <c r="F2709" s="7" t="s">
        <v>98</v>
      </c>
      <c r="G2709" s="7" t="s">
        <v>99</v>
      </c>
      <c r="H2709" s="7" t="s">
        <v>20</v>
      </c>
      <c r="I2709" s="9">
        <v>0.45</v>
      </c>
      <c r="J2709" s="10">
        <v>3250</v>
      </c>
      <c r="K2709" s="11">
        <f t="shared" si="84"/>
        <v>1462.5</v>
      </c>
      <c r="L2709" s="11">
        <f t="shared" si="85"/>
        <v>585</v>
      </c>
      <c r="M2709" s="12">
        <v>0.4</v>
      </c>
      <c r="O2709" s="17"/>
      <c r="P2709" s="15"/>
      <c r="Q2709" s="13"/>
      <c r="R2709" s="14"/>
    </row>
    <row r="2710" spans="1:18" ht="15.75" customHeight="1" x14ac:dyDescent="0.25">
      <c r="A2710" s="1"/>
      <c r="B2710" s="7" t="s">
        <v>23</v>
      </c>
      <c r="C2710" s="7">
        <v>1197831</v>
      </c>
      <c r="D2710" s="8">
        <v>44396</v>
      </c>
      <c r="E2710" s="7" t="s">
        <v>24</v>
      </c>
      <c r="F2710" s="7" t="s">
        <v>98</v>
      </c>
      <c r="G2710" s="7" t="s">
        <v>99</v>
      </c>
      <c r="H2710" s="7" t="s">
        <v>21</v>
      </c>
      <c r="I2710" s="9">
        <v>0.6</v>
      </c>
      <c r="J2710" s="10">
        <v>3500</v>
      </c>
      <c r="K2710" s="11">
        <f t="shared" si="84"/>
        <v>2100</v>
      </c>
      <c r="L2710" s="11">
        <f t="shared" si="85"/>
        <v>735</v>
      </c>
      <c r="M2710" s="12">
        <v>0.35</v>
      </c>
      <c r="O2710" s="17"/>
      <c r="P2710" s="15"/>
      <c r="Q2710" s="13"/>
      <c r="R2710" s="14"/>
    </row>
    <row r="2711" spans="1:18" ht="15.75" customHeight="1" x14ac:dyDescent="0.25">
      <c r="A2711" s="1"/>
      <c r="B2711" s="7" t="s">
        <v>23</v>
      </c>
      <c r="C2711" s="7">
        <v>1197831</v>
      </c>
      <c r="D2711" s="8">
        <v>44396</v>
      </c>
      <c r="E2711" s="7" t="s">
        <v>24</v>
      </c>
      <c r="F2711" s="7" t="s">
        <v>98</v>
      </c>
      <c r="G2711" s="7" t="s">
        <v>99</v>
      </c>
      <c r="H2711" s="7" t="s">
        <v>22</v>
      </c>
      <c r="I2711" s="9">
        <v>0.65</v>
      </c>
      <c r="J2711" s="10">
        <v>5250</v>
      </c>
      <c r="K2711" s="11">
        <f t="shared" si="84"/>
        <v>3412.5</v>
      </c>
      <c r="L2711" s="11">
        <f t="shared" si="85"/>
        <v>1365</v>
      </c>
      <c r="M2711" s="12">
        <v>0.4</v>
      </c>
      <c r="O2711" s="17"/>
      <c r="P2711" s="15"/>
      <c r="Q2711" s="13"/>
      <c r="R2711" s="14"/>
    </row>
    <row r="2712" spans="1:18" ht="15.75" customHeight="1" x14ac:dyDescent="0.25">
      <c r="A2712" s="1"/>
      <c r="B2712" s="7" t="s">
        <v>23</v>
      </c>
      <c r="C2712" s="7">
        <v>1197831</v>
      </c>
      <c r="D2712" s="8">
        <v>44428</v>
      </c>
      <c r="E2712" s="7" t="s">
        <v>24</v>
      </c>
      <c r="F2712" s="7" t="s">
        <v>98</v>
      </c>
      <c r="G2712" s="7" t="s">
        <v>99</v>
      </c>
      <c r="H2712" s="7" t="s">
        <v>17</v>
      </c>
      <c r="I2712" s="9">
        <v>0.6</v>
      </c>
      <c r="J2712" s="10">
        <v>6750</v>
      </c>
      <c r="K2712" s="11">
        <f t="shared" si="84"/>
        <v>4050</v>
      </c>
      <c r="L2712" s="11">
        <f t="shared" si="85"/>
        <v>1620</v>
      </c>
      <c r="M2712" s="12">
        <v>0.4</v>
      </c>
      <c r="O2712" s="17"/>
      <c r="P2712" s="15"/>
      <c r="Q2712" s="13"/>
      <c r="R2712" s="14"/>
    </row>
    <row r="2713" spans="1:18" ht="15.75" customHeight="1" x14ac:dyDescent="0.25">
      <c r="A2713" s="1"/>
      <c r="B2713" s="7" t="s">
        <v>23</v>
      </c>
      <c r="C2713" s="7">
        <v>1197831</v>
      </c>
      <c r="D2713" s="8">
        <v>44428</v>
      </c>
      <c r="E2713" s="7" t="s">
        <v>24</v>
      </c>
      <c r="F2713" s="7" t="s">
        <v>98</v>
      </c>
      <c r="G2713" s="7" t="s">
        <v>99</v>
      </c>
      <c r="H2713" s="7" t="s">
        <v>18</v>
      </c>
      <c r="I2713" s="9">
        <v>0.55000000000000004</v>
      </c>
      <c r="J2713" s="10">
        <v>4500</v>
      </c>
      <c r="K2713" s="11">
        <f t="shared" si="84"/>
        <v>2475</v>
      </c>
      <c r="L2713" s="11">
        <f t="shared" si="85"/>
        <v>866.25</v>
      </c>
      <c r="M2713" s="12">
        <v>0.35</v>
      </c>
      <c r="O2713" s="17"/>
      <c r="P2713" s="15"/>
      <c r="Q2713" s="13"/>
      <c r="R2713" s="14"/>
    </row>
    <row r="2714" spans="1:18" ht="15.75" customHeight="1" x14ac:dyDescent="0.25">
      <c r="A2714" s="1"/>
      <c r="B2714" s="7" t="s">
        <v>23</v>
      </c>
      <c r="C2714" s="7">
        <v>1197831</v>
      </c>
      <c r="D2714" s="8">
        <v>44428</v>
      </c>
      <c r="E2714" s="7" t="s">
        <v>24</v>
      </c>
      <c r="F2714" s="7" t="s">
        <v>98</v>
      </c>
      <c r="G2714" s="7" t="s">
        <v>99</v>
      </c>
      <c r="H2714" s="7" t="s">
        <v>19</v>
      </c>
      <c r="I2714" s="9">
        <v>0.5</v>
      </c>
      <c r="J2714" s="10">
        <v>3750</v>
      </c>
      <c r="K2714" s="11">
        <f t="shared" si="84"/>
        <v>1875</v>
      </c>
      <c r="L2714" s="11">
        <f t="shared" si="85"/>
        <v>750</v>
      </c>
      <c r="M2714" s="12">
        <v>0.4</v>
      </c>
      <c r="O2714" s="17"/>
      <c r="P2714" s="15"/>
      <c r="Q2714" s="13"/>
      <c r="R2714" s="14"/>
    </row>
    <row r="2715" spans="1:18" ht="15.75" customHeight="1" x14ac:dyDescent="0.25">
      <c r="A2715" s="1"/>
      <c r="B2715" s="7" t="s">
        <v>23</v>
      </c>
      <c r="C2715" s="7">
        <v>1197831</v>
      </c>
      <c r="D2715" s="8">
        <v>44428</v>
      </c>
      <c r="E2715" s="7" t="s">
        <v>24</v>
      </c>
      <c r="F2715" s="7" t="s">
        <v>98</v>
      </c>
      <c r="G2715" s="7" t="s">
        <v>99</v>
      </c>
      <c r="H2715" s="7" t="s">
        <v>20</v>
      </c>
      <c r="I2715" s="9">
        <v>0.4</v>
      </c>
      <c r="J2715" s="10">
        <v>3250</v>
      </c>
      <c r="K2715" s="11">
        <f t="shared" si="84"/>
        <v>1300</v>
      </c>
      <c r="L2715" s="11">
        <f t="shared" si="85"/>
        <v>520</v>
      </c>
      <c r="M2715" s="12">
        <v>0.4</v>
      </c>
      <c r="O2715" s="17"/>
      <c r="P2715" s="15"/>
      <c r="Q2715" s="13"/>
      <c r="R2715" s="14"/>
    </row>
    <row r="2716" spans="1:18" ht="15.75" customHeight="1" x14ac:dyDescent="0.25">
      <c r="A2716" s="1"/>
      <c r="B2716" s="7" t="s">
        <v>23</v>
      </c>
      <c r="C2716" s="7">
        <v>1197831</v>
      </c>
      <c r="D2716" s="8">
        <v>44428</v>
      </c>
      <c r="E2716" s="7" t="s">
        <v>24</v>
      </c>
      <c r="F2716" s="7" t="s">
        <v>98</v>
      </c>
      <c r="G2716" s="7" t="s">
        <v>99</v>
      </c>
      <c r="H2716" s="7" t="s">
        <v>21</v>
      </c>
      <c r="I2716" s="9">
        <v>0.5</v>
      </c>
      <c r="J2716" s="10">
        <v>3000</v>
      </c>
      <c r="K2716" s="11">
        <f t="shared" si="84"/>
        <v>1500</v>
      </c>
      <c r="L2716" s="11">
        <f t="shared" si="85"/>
        <v>525</v>
      </c>
      <c r="M2716" s="12">
        <v>0.35</v>
      </c>
      <c r="O2716" s="17"/>
      <c r="P2716" s="15"/>
      <c r="Q2716" s="13"/>
      <c r="R2716" s="14"/>
    </row>
    <row r="2717" spans="1:18" ht="15.75" customHeight="1" x14ac:dyDescent="0.25">
      <c r="A2717" s="1"/>
      <c r="B2717" s="7" t="s">
        <v>23</v>
      </c>
      <c r="C2717" s="7">
        <v>1197831</v>
      </c>
      <c r="D2717" s="8">
        <v>44428</v>
      </c>
      <c r="E2717" s="7" t="s">
        <v>24</v>
      </c>
      <c r="F2717" s="7" t="s">
        <v>98</v>
      </c>
      <c r="G2717" s="7" t="s">
        <v>99</v>
      </c>
      <c r="H2717" s="7" t="s">
        <v>22</v>
      </c>
      <c r="I2717" s="9">
        <v>0.55000000000000004</v>
      </c>
      <c r="J2717" s="10">
        <v>4750</v>
      </c>
      <c r="K2717" s="11">
        <f t="shared" si="84"/>
        <v>2612.5</v>
      </c>
      <c r="L2717" s="11">
        <f t="shared" si="85"/>
        <v>1045</v>
      </c>
      <c r="M2717" s="12">
        <v>0.4</v>
      </c>
      <c r="O2717" s="17"/>
      <c r="P2717" s="15"/>
      <c r="Q2717" s="13"/>
      <c r="R2717" s="14"/>
    </row>
    <row r="2718" spans="1:18" ht="15.75" customHeight="1" x14ac:dyDescent="0.25">
      <c r="A2718" s="1"/>
      <c r="B2718" s="7" t="s">
        <v>23</v>
      </c>
      <c r="C2718" s="7">
        <v>1197831</v>
      </c>
      <c r="D2718" s="8">
        <v>44458</v>
      </c>
      <c r="E2718" s="7" t="s">
        <v>24</v>
      </c>
      <c r="F2718" s="7" t="s">
        <v>98</v>
      </c>
      <c r="G2718" s="7" t="s">
        <v>99</v>
      </c>
      <c r="H2718" s="7" t="s">
        <v>17</v>
      </c>
      <c r="I2718" s="9">
        <v>0.5</v>
      </c>
      <c r="J2718" s="10">
        <v>5750</v>
      </c>
      <c r="K2718" s="11">
        <f t="shared" si="84"/>
        <v>2875</v>
      </c>
      <c r="L2718" s="11">
        <f t="shared" si="85"/>
        <v>1150</v>
      </c>
      <c r="M2718" s="12">
        <v>0.4</v>
      </c>
      <c r="O2718" s="17"/>
      <c r="P2718" s="15"/>
      <c r="Q2718" s="13"/>
      <c r="R2718" s="14"/>
    </row>
    <row r="2719" spans="1:18" ht="15.75" customHeight="1" x14ac:dyDescent="0.25">
      <c r="A2719" s="1"/>
      <c r="B2719" s="7" t="s">
        <v>23</v>
      </c>
      <c r="C2719" s="7">
        <v>1197831</v>
      </c>
      <c r="D2719" s="8">
        <v>44458</v>
      </c>
      <c r="E2719" s="7" t="s">
        <v>24</v>
      </c>
      <c r="F2719" s="7" t="s">
        <v>98</v>
      </c>
      <c r="G2719" s="7" t="s">
        <v>99</v>
      </c>
      <c r="H2719" s="7" t="s">
        <v>18</v>
      </c>
      <c r="I2719" s="9">
        <v>0.40000000000000013</v>
      </c>
      <c r="J2719" s="10">
        <v>3750</v>
      </c>
      <c r="K2719" s="11">
        <f t="shared" si="84"/>
        <v>1500.0000000000005</v>
      </c>
      <c r="L2719" s="11">
        <f t="shared" si="85"/>
        <v>525.00000000000011</v>
      </c>
      <c r="M2719" s="12">
        <v>0.35</v>
      </c>
      <c r="O2719" s="17"/>
      <c r="P2719" s="15"/>
      <c r="Q2719" s="13"/>
      <c r="R2719" s="14"/>
    </row>
    <row r="2720" spans="1:18" ht="15.75" customHeight="1" x14ac:dyDescent="0.25">
      <c r="A2720" s="1"/>
      <c r="B2720" s="7" t="s">
        <v>23</v>
      </c>
      <c r="C2720" s="7">
        <v>1197831</v>
      </c>
      <c r="D2720" s="8">
        <v>44458</v>
      </c>
      <c r="E2720" s="7" t="s">
        <v>24</v>
      </c>
      <c r="F2720" s="7" t="s">
        <v>98</v>
      </c>
      <c r="G2720" s="7" t="s">
        <v>99</v>
      </c>
      <c r="H2720" s="7" t="s">
        <v>19</v>
      </c>
      <c r="I2720" s="9">
        <v>0.15000000000000008</v>
      </c>
      <c r="J2720" s="10">
        <v>2750</v>
      </c>
      <c r="K2720" s="11">
        <f t="shared" si="84"/>
        <v>412.50000000000023</v>
      </c>
      <c r="L2720" s="11">
        <f t="shared" si="85"/>
        <v>165.00000000000011</v>
      </c>
      <c r="M2720" s="12">
        <v>0.4</v>
      </c>
      <c r="O2720" s="17"/>
      <c r="P2720" s="15"/>
      <c r="Q2720" s="13"/>
      <c r="R2720" s="14"/>
    </row>
    <row r="2721" spans="1:18" ht="15.75" customHeight="1" x14ac:dyDescent="0.25">
      <c r="A2721" s="1"/>
      <c r="B2721" s="7" t="s">
        <v>23</v>
      </c>
      <c r="C2721" s="7">
        <v>1197831</v>
      </c>
      <c r="D2721" s="8">
        <v>44458</v>
      </c>
      <c r="E2721" s="7" t="s">
        <v>24</v>
      </c>
      <c r="F2721" s="7" t="s">
        <v>98</v>
      </c>
      <c r="G2721" s="7" t="s">
        <v>99</v>
      </c>
      <c r="H2721" s="7" t="s">
        <v>20</v>
      </c>
      <c r="I2721" s="9">
        <v>0.15000000000000008</v>
      </c>
      <c r="J2721" s="10">
        <v>2500</v>
      </c>
      <c r="K2721" s="11">
        <f t="shared" si="84"/>
        <v>375.00000000000017</v>
      </c>
      <c r="L2721" s="11">
        <f t="shared" si="85"/>
        <v>150.00000000000009</v>
      </c>
      <c r="M2721" s="12">
        <v>0.4</v>
      </c>
      <c r="O2721" s="17"/>
      <c r="P2721" s="15"/>
      <c r="Q2721" s="13"/>
      <c r="R2721" s="14"/>
    </row>
    <row r="2722" spans="1:18" ht="15.75" customHeight="1" x14ac:dyDescent="0.25">
      <c r="A2722" s="1"/>
      <c r="B2722" s="7" t="s">
        <v>23</v>
      </c>
      <c r="C2722" s="7">
        <v>1197831</v>
      </c>
      <c r="D2722" s="8">
        <v>44458</v>
      </c>
      <c r="E2722" s="7" t="s">
        <v>24</v>
      </c>
      <c r="F2722" s="7" t="s">
        <v>98</v>
      </c>
      <c r="G2722" s="7" t="s">
        <v>99</v>
      </c>
      <c r="H2722" s="7" t="s">
        <v>21</v>
      </c>
      <c r="I2722" s="9">
        <v>0.25000000000000006</v>
      </c>
      <c r="J2722" s="10">
        <v>2500</v>
      </c>
      <c r="K2722" s="11">
        <f t="shared" si="84"/>
        <v>625.00000000000011</v>
      </c>
      <c r="L2722" s="11">
        <f t="shared" si="85"/>
        <v>218.75000000000003</v>
      </c>
      <c r="M2722" s="12">
        <v>0.35</v>
      </c>
      <c r="O2722" s="17"/>
      <c r="P2722" s="15"/>
      <c r="Q2722" s="13"/>
      <c r="R2722" s="14"/>
    </row>
    <row r="2723" spans="1:18" ht="15.75" customHeight="1" x14ac:dyDescent="0.25">
      <c r="A2723" s="1"/>
      <c r="B2723" s="7" t="s">
        <v>23</v>
      </c>
      <c r="C2723" s="7">
        <v>1197831</v>
      </c>
      <c r="D2723" s="8">
        <v>44458</v>
      </c>
      <c r="E2723" s="7" t="s">
        <v>24</v>
      </c>
      <c r="F2723" s="7" t="s">
        <v>98</v>
      </c>
      <c r="G2723" s="7" t="s">
        <v>99</v>
      </c>
      <c r="H2723" s="7" t="s">
        <v>22</v>
      </c>
      <c r="I2723" s="9">
        <v>0.3000000000000001</v>
      </c>
      <c r="J2723" s="10">
        <v>3500</v>
      </c>
      <c r="K2723" s="11">
        <f t="shared" si="84"/>
        <v>1050.0000000000005</v>
      </c>
      <c r="L2723" s="11">
        <f t="shared" si="85"/>
        <v>420.00000000000023</v>
      </c>
      <c r="M2723" s="12">
        <v>0.4</v>
      </c>
      <c r="O2723" s="17"/>
      <c r="P2723" s="15"/>
      <c r="Q2723" s="13"/>
      <c r="R2723" s="14"/>
    </row>
    <row r="2724" spans="1:18" ht="15.75" customHeight="1" x14ac:dyDescent="0.25">
      <c r="A2724" s="1"/>
      <c r="B2724" s="7" t="s">
        <v>23</v>
      </c>
      <c r="C2724" s="7">
        <v>1197831</v>
      </c>
      <c r="D2724" s="8">
        <v>44490</v>
      </c>
      <c r="E2724" s="7" t="s">
        <v>24</v>
      </c>
      <c r="F2724" s="7" t="s">
        <v>98</v>
      </c>
      <c r="G2724" s="7" t="s">
        <v>99</v>
      </c>
      <c r="H2724" s="7" t="s">
        <v>17</v>
      </c>
      <c r="I2724" s="9">
        <v>0.3000000000000001</v>
      </c>
      <c r="J2724" s="10">
        <v>5250</v>
      </c>
      <c r="K2724" s="11">
        <f t="shared" si="84"/>
        <v>1575.0000000000005</v>
      </c>
      <c r="L2724" s="11">
        <f t="shared" si="85"/>
        <v>630.00000000000023</v>
      </c>
      <c r="M2724" s="12">
        <v>0.4</v>
      </c>
      <c r="O2724" s="17"/>
      <c r="P2724" s="15"/>
      <c r="Q2724" s="13"/>
      <c r="R2724" s="14"/>
    </row>
    <row r="2725" spans="1:18" ht="15.75" customHeight="1" x14ac:dyDescent="0.25">
      <c r="A2725" s="1"/>
      <c r="B2725" s="7" t="s">
        <v>23</v>
      </c>
      <c r="C2725" s="7">
        <v>1197831</v>
      </c>
      <c r="D2725" s="8">
        <v>44490</v>
      </c>
      <c r="E2725" s="7" t="s">
        <v>24</v>
      </c>
      <c r="F2725" s="7" t="s">
        <v>98</v>
      </c>
      <c r="G2725" s="7" t="s">
        <v>99</v>
      </c>
      <c r="H2725" s="7" t="s">
        <v>18</v>
      </c>
      <c r="I2725" s="9">
        <v>0.20000000000000012</v>
      </c>
      <c r="J2725" s="10">
        <v>3500</v>
      </c>
      <c r="K2725" s="11">
        <f t="shared" si="84"/>
        <v>700.00000000000045</v>
      </c>
      <c r="L2725" s="11">
        <f t="shared" si="85"/>
        <v>245.00000000000014</v>
      </c>
      <c r="M2725" s="12">
        <v>0.35</v>
      </c>
      <c r="O2725" s="17"/>
      <c r="P2725" s="15"/>
      <c r="Q2725" s="13"/>
      <c r="R2725" s="14"/>
    </row>
    <row r="2726" spans="1:18" ht="15.75" customHeight="1" x14ac:dyDescent="0.25">
      <c r="A2726" s="1"/>
      <c r="B2726" s="7" t="s">
        <v>23</v>
      </c>
      <c r="C2726" s="7">
        <v>1197831</v>
      </c>
      <c r="D2726" s="8">
        <v>44490</v>
      </c>
      <c r="E2726" s="7" t="s">
        <v>24</v>
      </c>
      <c r="F2726" s="7" t="s">
        <v>98</v>
      </c>
      <c r="G2726" s="7" t="s">
        <v>99</v>
      </c>
      <c r="H2726" s="7" t="s">
        <v>19</v>
      </c>
      <c r="I2726" s="9">
        <v>0.20000000000000012</v>
      </c>
      <c r="J2726" s="10">
        <v>2250</v>
      </c>
      <c r="K2726" s="11">
        <f t="shared" si="84"/>
        <v>450.00000000000028</v>
      </c>
      <c r="L2726" s="11">
        <f t="shared" si="85"/>
        <v>180.00000000000011</v>
      </c>
      <c r="M2726" s="12">
        <v>0.4</v>
      </c>
      <c r="O2726" s="17"/>
      <c r="P2726" s="15"/>
      <c r="Q2726" s="13"/>
      <c r="R2726" s="14"/>
    </row>
    <row r="2727" spans="1:18" ht="15.75" customHeight="1" x14ac:dyDescent="0.25">
      <c r="A2727" s="1"/>
      <c r="B2727" s="7" t="s">
        <v>23</v>
      </c>
      <c r="C2727" s="7">
        <v>1197831</v>
      </c>
      <c r="D2727" s="8">
        <v>44490</v>
      </c>
      <c r="E2727" s="7" t="s">
        <v>24</v>
      </c>
      <c r="F2727" s="7" t="s">
        <v>98</v>
      </c>
      <c r="G2727" s="7" t="s">
        <v>99</v>
      </c>
      <c r="H2727" s="7" t="s">
        <v>20</v>
      </c>
      <c r="I2727" s="9">
        <v>0.20000000000000012</v>
      </c>
      <c r="J2727" s="10">
        <v>2000</v>
      </c>
      <c r="K2727" s="11">
        <f t="shared" si="84"/>
        <v>400.00000000000023</v>
      </c>
      <c r="L2727" s="11">
        <f t="shared" si="85"/>
        <v>160.00000000000011</v>
      </c>
      <c r="M2727" s="12">
        <v>0.4</v>
      </c>
      <c r="O2727" s="17"/>
      <c r="P2727" s="15"/>
      <c r="Q2727" s="13"/>
      <c r="R2727" s="14"/>
    </row>
    <row r="2728" spans="1:18" ht="15.75" customHeight="1" x14ac:dyDescent="0.25">
      <c r="A2728" s="1"/>
      <c r="B2728" s="7" t="s">
        <v>23</v>
      </c>
      <c r="C2728" s="7">
        <v>1197831</v>
      </c>
      <c r="D2728" s="8">
        <v>44490</v>
      </c>
      <c r="E2728" s="7" t="s">
        <v>24</v>
      </c>
      <c r="F2728" s="7" t="s">
        <v>98</v>
      </c>
      <c r="G2728" s="7" t="s">
        <v>99</v>
      </c>
      <c r="H2728" s="7" t="s">
        <v>21</v>
      </c>
      <c r="I2728" s="9">
        <v>0.3000000000000001</v>
      </c>
      <c r="J2728" s="10">
        <v>2000</v>
      </c>
      <c r="K2728" s="11">
        <f t="shared" si="84"/>
        <v>600.00000000000023</v>
      </c>
      <c r="L2728" s="11">
        <f t="shared" si="85"/>
        <v>210.00000000000006</v>
      </c>
      <c r="M2728" s="12">
        <v>0.35</v>
      </c>
      <c r="O2728" s="17"/>
      <c r="P2728" s="15"/>
      <c r="Q2728" s="13"/>
      <c r="R2728" s="14"/>
    </row>
    <row r="2729" spans="1:18" ht="15.75" customHeight="1" x14ac:dyDescent="0.25">
      <c r="A2729" s="1"/>
      <c r="B2729" s="7" t="s">
        <v>23</v>
      </c>
      <c r="C2729" s="7">
        <v>1197831</v>
      </c>
      <c r="D2729" s="8">
        <v>44490</v>
      </c>
      <c r="E2729" s="7" t="s">
        <v>24</v>
      </c>
      <c r="F2729" s="7" t="s">
        <v>98</v>
      </c>
      <c r="G2729" s="7" t="s">
        <v>99</v>
      </c>
      <c r="H2729" s="7" t="s">
        <v>22</v>
      </c>
      <c r="I2729" s="9">
        <v>0.30000000000000004</v>
      </c>
      <c r="J2729" s="10">
        <v>3250</v>
      </c>
      <c r="K2729" s="11">
        <f t="shared" si="84"/>
        <v>975.00000000000011</v>
      </c>
      <c r="L2729" s="11">
        <f t="shared" si="85"/>
        <v>390.00000000000006</v>
      </c>
      <c r="M2729" s="12">
        <v>0.4</v>
      </c>
      <c r="O2729" s="17"/>
      <c r="P2729" s="15"/>
      <c r="Q2729" s="13"/>
      <c r="R2729" s="14"/>
    </row>
    <row r="2730" spans="1:18" ht="15.75" customHeight="1" x14ac:dyDescent="0.25">
      <c r="A2730" s="1"/>
      <c r="B2730" s="7" t="s">
        <v>23</v>
      </c>
      <c r="C2730" s="7">
        <v>1197831</v>
      </c>
      <c r="D2730" s="8">
        <v>44520</v>
      </c>
      <c r="E2730" s="7" t="s">
        <v>24</v>
      </c>
      <c r="F2730" s="7" t="s">
        <v>98</v>
      </c>
      <c r="G2730" s="7" t="s">
        <v>99</v>
      </c>
      <c r="H2730" s="7" t="s">
        <v>17</v>
      </c>
      <c r="I2730" s="9">
        <v>0.25000000000000011</v>
      </c>
      <c r="J2730" s="10">
        <v>4750</v>
      </c>
      <c r="K2730" s="11">
        <f t="shared" si="84"/>
        <v>1187.5000000000005</v>
      </c>
      <c r="L2730" s="11">
        <f t="shared" si="85"/>
        <v>475.00000000000023</v>
      </c>
      <c r="M2730" s="12">
        <v>0.4</v>
      </c>
      <c r="O2730" s="17"/>
      <c r="P2730" s="15"/>
      <c r="Q2730" s="13"/>
      <c r="R2730" s="14"/>
    </row>
    <row r="2731" spans="1:18" ht="15.75" customHeight="1" x14ac:dyDescent="0.25">
      <c r="A2731" s="1"/>
      <c r="B2731" s="7" t="s">
        <v>23</v>
      </c>
      <c r="C2731" s="7">
        <v>1197831</v>
      </c>
      <c r="D2731" s="8">
        <v>44520</v>
      </c>
      <c r="E2731" s="7" t="s">
        <v>24</v>
      </c>
      <c r="F2731" s="7" t="s">
        <v>98</v>
      </c>
      <c r="G2731" s="7" t="s">
        <v>99</v>
      </c>
      <c r="H2731" s="7" t="s">
        <v>18</v>
      </c>
      <c r="I2731" s="9">
        <v>0.15000000000000013</v>
      </c>
      <c r="J2731" s="10">
        <v>3000</v>
      </c>
      <c r="K2731" s="11">
        <f t="shared" si="84"/>
        <v>450.0000000000004</v>
      </c>
      <c r="L2731" s="11">
        <f t="shared" si="85"/>
        <v>157.50000000000014</v>
      </c>
      <c r="M2731" s="12">
        <v>0.35</v>
      </c>
      <c r="O2731" s="17"/>
      <c r="P2731" s="15"/>
      <c r="Q2731" s="13"/>
      <c r="R2731" s="14"/>
    </row>
    <row r="2732" spans="1:18" ht="15.75" customHeight="1" x14ac:dyDescent="0.25">
      <c r="A2732" s="1"/>
      <c r="B2732" s="7" t="s">
        <v>23</v>
      </c>
      <c r="C2732" s="7">
        <v>1197831</v>
      </c>
      <c r="D2732" s="8">
        <v>44520</v>
      </c>
      <c r="E2732" s="7" t="s">
        <v>24</v>
      </c>
      <c r="F2732" s="7" t="s">
        <v>98</v>
      </c>
      <c r="G2732" s="7" t="s">
        <v>99</v>
      </c>
      <c r="H2732" s="7" t="s">
        <v>19</v>
      </c>
      <c r="I2732" s="9">
        <v>0.25000000000000017</v>
      </c>
      <c r="J2732" s="10">
        <v>2450</v>
      </c>
      <c r="K2732" s="11">
        <f t="shared" si="84"/>
        <v>612.50000000000045</v>
      </c>
      <c r="L2732" s="11">
        <f t="shared" si="85"/>
        <v>245.0000000000002</v>
      </c>
      <c r="M2732" s="12">
        <v>0.4</v>
      </c>
      <c r="O2732" s="17"/>
      <c r="P2732" s="15"/>
      <c r="Q2732" s="13"/>
      <c r="R2732" s="14"/>
    </row>
    <row r="2733" spans="1:18" ht="15.75" customHeight="1" x14ac:dyDescent="0.25">
      <c r="A2733" s="1"/>
      <c r="B2733" s="7" t="s">
        <v>23</v>
      </c>
      <c r="C2733" s="7">
        <v>1197831</v>
      </c>
      <c r="D2733" s="8">
        <v>44520</v>
      </c>
      <c r="E2733" s="7" t="s">
        <v>24</v>
      </c>
      <c r="F2733" s="7" t="s">
        <v>98</v>
      </c>
      <c r="G2733" s="7" t="s">
        <v>99</v>
      </c>
      <c r="H2733" s="7" t="s">
        <v>20</v>
      </c>
      <c r="I2733" s="9">
        <v>0.55000000000000016</v>
      </c>
      <c r="J2733" s="10">
        <v>3000</v>
      </c>
      <c r="K2733" s="11">
        <f t="shared" si="84"/>
        <v>1650.0000000000005</v>
      </c>
      <c r="L2733" s="11">
        <f t="shared" si="85"/>
        <v>660.00000000000023</v>
      </c>
      <c r="M2733" s="12">
        <v>0.4</v>
      </c>
      <c r="O2733" s="17"/>
      <c r="P2733" s="15"/>
      <c r="Q2733" s="13"/>
      <c r="R2733" s="14"/>
    </row>
    <row r="2734" spans="1:18" ht="15.75" customHeight="1" x14ac:dyDescent="0.25">
      <c r="A2734" s="1"/>
      <c r="B2734" s="7" t="s">
        <v>23</v>
      </c>
      <c r="C2734" s="7">
        <v>1197831</v>
      </c>
      <c r="D2734" s="8">
        <v>44520</v>
      </c>
      <c r="E2734" s="7" t="s">
        <v>24</v>
      </c>
      <c r="F2734" s="7" t="s">
        <v>98</v>
      </c>
      <c r="G2734" s="7" t="s">
        <v>99</v>
      </c>
      <c r="H2734" s="7" t="s">
        <v>21</v>
      </c>
      <c r="I2734" s="9">
        <v>0.75000000000000011</v>
      </c>
      <c r="J2734" s="10">
        <v>2750</v>
      </c>
      <c r="K2734" s="11">
        <f t="shared" si="84"/>
        <v>2062.5000000000005</v>
      </c>
      <c r="L2734" s="11">
        <f t="shared" si="85"/>
        <v>721.87500000000011</v>
      </c>
      <c r="M2734" s="12">
        <v>0.35</v>
      </c>
      <c r="O2734" s="17"/>
      <c r="P2734" s="15"/>
      <c r="Q2734" s="13"/>
      <c r="R2734" s="14"/>
    </row>
    <row r="2735" spans="1:18" ht="15.75" customHeight="1" x14ac:dyDescent="0.25">
      <c r="A2735" s="1"/>
      <c r="B2735" s="7" t="s">
        <v>23</v>
      </c>
      <c r="C2735" s="7">
        <v>1197831</v>
      </c>
      <c r="D2735" s="8">
        <v>44520</v>
      </c>
      <c r="E2735" s="7" t="s">
        <v>24</v>
      </c>
      <c r="F2735" s="7" t="s">
        <v>98</v>
      </c>
      <c r="G2735" s="7" t="s">
        <v>99</v>
      </c>
      <c r="H2735" s="7" t="s">
        <v>22</v>
      </c>
      <c r="I2735" s="9">
        <v>0.75</v>
      </c>
      <c r="J2735" s="10">
        <v>3750</v>
      </c>
      <c r="K2735" s="11">
        <f t="shared" si="84"/>
        <v>2812.5</v>
      </c>
      <c r="L2735" s="11">
        <f t="shared" si="85"/>
        <v>1125</v>
      </c>
      <c r="M2735" s="12">
        <v>0.4</v>
      </c>
      <c r="O2735" s="17"/>
      <c r="P2735" s="15"/>
      <c r="Q2735" s="13"/>
      <c r="R2735" s="14"/>
    </row>
    <row r="2736" spans="1:18" ht="15.75" customHeight="1" x14ac:dyDescent="0.25">
      <c r="A2736" s="1"/>
      <c r="B2736" s="7" t="s">
        <v>23</v>
      </c>
      <c r="C2736" s="7">
        <v>1197831</v>
      </c>
      <c r="D2736" s="8">
        <v>44549</v>
      </c>
      <c r="E2736" s="7" t="s">
        <v>24</v>
      </c>
      <c r="F2736" s="7" t="s">
        <v>98</v>
      </c>
      <c r="G2736" s="7" t="s">
        <v>99</v>
      </c>
      <c r="H2736" s="7" t="s">
        <v>17</v>
      </c>
      <c r="I2736" s="9">
        <v>0.70000000000000007</v>
      </c>
      <c r="J2736" s="10">
        <v>6250</v>
      </c>
      <c r="K2736" s="11">
        <f t="shared" si="84"/>
        <v>4375</v>
      </c>
      <c r="L2736" s="11">
        <f t="shared" si="85"/>
        <v>1750</v>
      </c>
      <c r="M2736" s="12">
        <v>0.4</v>
      </c>
      <c r="O2736" s="17"/>
      <c r="P2736" s="15"/>
      <c r="Q2736" s="13"/>
      <c r="R2736" s="14"/>
    </row>
    <row r="2737" spans="1:18" ht="15.75" customHeight="1" x14ac:dyDescent="0.25">
      <c r="A2737" s="1"/>
      <c r="B2737" s="7" t="s">
        <v>23</v>
      </c>
      <c r="C2737" s="7">
        <v>1197831</v>
      </c>
      <c r="D2737" s="8">
        <v>44549</v>
      </c>
      <c r="E2737" s="7" t="s">
        <v>24</v>
      </c>
      <c r="F2737" s="7" t="s">
        <v>98</v>
      </c>
      <c r="G2737" s="7" t="s">
        <v>99</v>
      </c>
      <c r="H2737" s="7" t="s">
        <v>18</v>
      </c>
      <c r="I2737" s="9">
        <v>0.60000000000000009</v>
      </c>
      <c r="J2737" s="10">
        <v>4250</v>
      </c>
      <c r="K2737" s="11">
        <f t="shared" si="84"/>
        <v>2550.0000000000005</v>
      </c>
      <c r="L2737" s="11">
        <f t="shared" si="85"/>
        <v>892.50000000000011</v>
      </c>
      <c r="M2737" s="12">
        <v>0.35</v>
      </c>
      <c r="O2737" s="17"/>
      <c r="P2737" s="15"/>
      <c r="Q2737" s="13"/>
      <c r="R2737" s="14"/>
    </row>
    <row r="2738" spans="1:18" ht="15.75" customHeight="1" x14ac:dyDescent="0.25">
      <c r="A2738" s="1"/>
      <c r="B2738" s="7" t="s">
        <v>23</v>
      </c>
      <c r="C2738" s="7">
        <v>1197831</v>
      </c>
      <c r="D2738" s="8">
        <v>44549</v>
      </c>
      <c r="E2738" s="7" t="s">
        <v>24</v>
      </c>
      <c r="F2738" s="7" t="s">
        <v>98</v>
      </c>
      <c r="G2738" s="7" t="s">
        <v>99</v>
      </c>
      <c r="H2738" s="7" t="s">
        <v>19</v>
      </c>
      <c r="I2738" s="9">
        <v>0.60000000000000009</v>
      </c>
      <c r="J2738" s="10">
        <v>3750</v>
      </c>
      <c r="K2738" s="11">
        <f t="shared" si="84"/>
        <v>2250.0000000000005</v>
      </c>
      <c r="L2738" s="11">
        <f t="shared" si="85"/>
        <v>900.00000000000023</v>
      </c>
      <c r="M2738" s="12">
        <v>0.4</v>
      </c>
      <c r="O2738" s="17"/>
      <c r="P2738" s="15"/>
      <c r="Q2738" s="13"/>
      <c r="R2738" s="14"/>
    </row>
    <row r="2739" spans="1:18" ht="15.75" customHeight="1" x14ac:dyDescent="0.25">
      <c r="A2739" s="1"/>
      <c r="B2739" s="7" t="s">
        <v>23</v>
      </c>
      <c r="C2739" s="7">
        <v>1197831</v>
      </c>
      <c r="D2739" s="8">
        <v>44549</v>
      </c>
      <c r="E2739" s="7" t="s">
        <v>24</v>
      </c>
      <c r="F2739" s="7" t="s">
        <v>98</v>
      </c>
      <c r="G2739" s="7" t="s">
        <v>99</v>
      </c>
      <c r="H2739" s="7" t="s">
        <v>20</v>
      </c>
      <c r="I2739" s="9">
        <v>0.60000000000000009</v>
      </c>
      <c r="J2739" s="10">
        <v>3250</v>
      </c>
      <c r="K2739" s="11">
        <f t="shared" si="84"/>
        <v>1950.0000000000002</v>
      </c>
      <c r="L2739" s="11">
        <f t="shared" si="85"/>
        <v>780.00000000000011</v>
      </c>
      <c r="M2739" s="12">
        <v>0.4</v>
      </c>
      <c r="O2739" s="17"/>
      <c r="P2739" s="15"/>
      <c r="Q2739" s="13"/>
      <c r="R2739" s="14"/>
    </row>
    <row r="2740" spans="1:18" ht="15.75" customHeight="1" x14ac:dyDescent="0.25">
      <c r="A2740" s="1"/>
      <c r="B2740" s="7" t="s">
        <v>23</v>
      </c>
      <c r="C2740" s="7">
        <v>1197831</v>
      </c>
      <c r="D2740" s="8">
        <v>44549</v>
      </c>
      <c r="E2740" s="7" t="s">
        <v>24</v>
      </c>
      <c r="F2740" s="7" t="s">
        <v>98</v>
      </c>
      <c r="G2740" s="7" t="s">
        <v>99</v>
      </c>
      <c r="H2740" s="7" t="s">
        <v>21</v>
      </c>
      <c r="I2740" s="9">
        <v>0.70000000000000007</v>
      </c>
      <c r="J2740" s="10">
        <v>3250</v>
      </c>
      <c r="K2740" s="11">
        <f t="shared" si="84"/>
        <v>2275</v>
      </c>
      <c r="L2740" s="11">
        <f t="shared" si="85"/>
        <v>796.25</v>
      </c>
      <c r="M2740" s="12">
        <v>0.35</v>
      </c>
      <c r="O2740" s="17"/>
      <c r="P2740" s="15"/>
      <c r="Q2740" s="13"/>
      <c r="R2740" s="14"/>
    </row>
    <row r="2741" spans="1:18" ht="15.75" customHeight="1" x14ac:dyDescent="0.25">
      <c r="A2741" s="1"/>
      <c r="B2741" s="7" t="s">
        <v>23</v>
      </c>
      <c r="C2741" s="7">
        <v>1197831</v>
      </c>
      <c r="D2741" s="8">
        <v>44549</v>
      </c>
      <c r="E2741" s="7" t="s">
        <v>24</v>
      </c>
      <c r="F2741" s="7" t="s">
        <v>98</v>
      </c>
      <c r="G2741" s="7" t="s">
        <v>99</v>
      </c>
      <c r="H2741" s="7" t="s">
        <v>22</v>
      </c>
      <c r="I2741" s="9">
        <v>0.75</v>
      </c>
      <c r="J2741" s="10">
        <v>4250</v>
      </c>
      <c r="K2741" s="11">
        <f t="shared" si="84"/>
        <v>3187.5</v>
      </c>
      <c r="L2741" s="11">
        <f t="shared" si="85"/>
        <v>1275</v>
      </c>
      <c r="M2741" s="12">
        <v>0.4</v>
      </c>
      <c r="O2741" s="17"/>
      <c r="P2741" s="15"/>
      <c r="Q2741" s="13"/>
      <c r="R2741" s="14"/>
    </row>
    <row r="2742" spans="1:18" ht="15.75" customHeight="1" x14ac:dyDescent="0.25">
      <c r="A2742" s="1" t="s">
        <v>39</v>
      </c>
      <c r="B2742" s="7" t="s">
        <v>23</v>
      </c>
      <c r="C2742" s="7">
        <v>1197831</v>
      </c>
      <c r="D2742" s="8">
        <v>44212</v>
      </c>
      <c r="E2742" s="7" t="s">
        <v>24</v>
      </c>
      <c r="F2742" s="7" t="s">
        <v>100</v>
      </c>
      <c r="G2742" s="7" t="s">
        <v>101</v>
      </c>
      <c r="H2742" s="7" t="s">
        <v>17</v>
      </c>
      <c r="I2742" s="9">
        <v>0.25000000000000006</v>
      </c>
      <c r="J2742" s="10">
        <v>5500</v>
      </c>
      <c r="K2742" s="11">
        <f t="shared" si="84"/>
        <v>1375.0000000000002</v>
      </c>
      <c r="L2742" s="11">
        <f t="shared" si="85"/>
        <v>481.25000000000006</v>
      </c>
      <c r="M2742" s="12">
        <v>0.35</v>
      </c>
      <c r="O2742" s="17"/>
      <c r="P2742" s="15"/>
      <c r="Q2742" s="13"/>
      <c r="R2742" s="14"/>
    </row>
    <row r="2743" spans="1:18" ht="15.75" customHeight="1" x14ac:dyDescent="0.25">
      <c r="A2743" s="1"/>
      <c r="B2743" s="7" t="s">
        <v>23</v>
      </c>
      <c r="C2743" s="7">
        <v>1197831</v>
      </c>
      <c r="D2743" s="8">
        <v>44212</v>
      </c>
      <c r="E2743" s="7" t="s">
        <v>24</v>
      </c>
      <c r="F2743" s="7" t="s">
        <v>100</v>
      </c>
      <c r="G2743" s="7" t="s">
        <v>101</v>
      </c>
      <c r="H2743" s="7" t="s">
        <v>18</v>
      </c>
      <c r="I2743" s="9">
        <v>0.25000000000000006</v>
      </c>
      <c r="J2743" s="10">
        <v>3500</v>
      </c>
      <c r="K2743" s="11">
        <f t="shared" si="84"/>
        <v>875.00000000000023</v>
      </c>
      <c r="L2743" s="11">
        <f t="shared" si="85"/>
        <v>306.25000000000006</v>
      </c>
      <c r="M2743" s="12">
        <v>0.35</v>
      </c>
      <c r="O2743" s="17"/>
      <c r="P2743" s="15"/>
      <c r="Q2743" s="13"/>
      <c r="R2743" s="14"/>
    </row>
    <row r="2744" spans="1:18" ht="15.75" customHeight="1" x14ac:dyDescent="0.25">
      <c r="A2744" s="1"/>
      <c r="B2744" s="7" t="s">
        <v>23</v>
      </c>
      <c r="C2744" s="7">
        <v>1197831</v>
      </c>
      <c r="D2744" s="8">
        <v>44212</v>
      </c>
      <c r="E2744" s="7" t="s">
        <v>24</v>
      </c>
      <c r="F2744" s="7" t="s">
        <v>100</v>
      </c>
      <c r="G2744" s="7" t="s">
        <v>101</v>
      </c>
      <c r="H2744" s="7" t="s">
        <v>19</v>
      </c>
      <c r="I2744" s="9">
        <v>0.15000000000000008</v>
      </c>
      <c r="J2744" s="10">
        <v>3500</v>
      </c>
      <c r="K2744" s="11">
        <f t="shared" si="84"/>
        <v>525.00000000000023</v>
      </c>
      <c r="L2744" s="11">
        <f t="shared" si="85"/>
        <v>183.75000000000006</v>
      </c>
      <c r="M2744" s="12">
        <v>0.35</v>
      </c>
      <c r="O2744" s="17"/>
      <c r="P2744" s="15"/>
      <c r="Q2744" s="13"/>
      <c r="R2744" s="14"/>
    </row>
    <row r="2745" spans="1:18" ht="15.75" customHeight="1" x14ac:dyDescent="0.25">
      <c r="A2745" s="1"/>
      <c r="B2745" s="7" t="s">
        <v>23</v>
      </c>
      <c r="C2745" s="7">
        <v>1197831</v>
      </c>
      <c r="D2745" s="8">
        <v>44212</v>
      </c>
      <c r="E2745" s="7" t="s">
        <v>24</v>
      </c>
      <c r="F2745" s="7" t="s">
        <v>100</v>
      </c>
      <c r="G2745" s="7" t="s">
        <v>101</v>
      </c>
      <c r="H2745" s="7" t="s">
        <v>20</v>
      </c>
      <c r="I2745" s="9">
        <v>0.2</v>
      </c>
      <c r="J2745" s="10">
        <v>2000</v>
      </c>
      <c r="K2745" s="11">
        <f t="shared" si="84"/>
        <v>400</v>
      </c>
      <c r="L2745" s="11">
        <f t="shared" si="85"/>
        <v>140</v>
      </c>
      <c r="M2745" s="12">
        <v>0.35</v>
      </c>
      <c r="O2745" s="17"/>
      <c r="P2745" s="15"/>
      <c r="Q2745" s="13"/>
      <c r="R2745" s="14"/>
    </row>
    <row r="2746" spans="1:18" ht="15.75" customHeight="1" x14ac:dyDescent="0.25">
      <c r="A2746" s="1"/>
      <c r="B2746" s="7" t="s">
        <v>23</v>
      </c>
      <c r="C2746" s="7">
        <v>1197831</v>
      </c>
      <c r="D2746" s="8">
        <v>44212</v>
      </c>
      <c r="E2746" s="7" t="s">
        <v>24</v>
      </c>
      <c r="F2746" s="7" t="s">
        <v>100</v>
      </c>
      <c r="G2746" s="7" t="s">
        <v>101</v>
      </c>
      <c r="H2746" s="7" t="s">
        <v>21</v>
      </c>
      <c r="I2746" s="9">
        <v>0.35000000000000003</v>
      </c>
      <c r="J2746" s="10">
        <v>2500</v>
      </c>
      <c r="K2746" s="11">
        <f t="shared" si="84"/>
        <v>875.00000000000011</v>
      </c>
      <c r="L2746" s="11">
        <f t="shared" si="85"/>
        <v>306.25</v>
      </c>
      <c r="M2746" s="12">
        <v>0.35</v>
      </c>
      <c r="O2746" s="17"/>
      <c r="P2746" s="15"/>
      <c r="Q2746" s="13"/>
      <c r="R2746" s="14"/>
    </row>
    <row r="2747" spans="1:18" ht="15.75" customHeight="1" x14ac:dyDescent="0.25">
      <c r="A2747" s="1"/>
      <c r="B2747" s="7" t="s">
        <v>23</v>
      </c>
      <c r="C2747" s="7">
        <v>1197831</v>
      </c>
      <c r="D2747" s="8">
        <v>44212</v>
      </c>
      <c r="E2747" s="7" t="s">
        <v>24</v>
      </c>
      <c r="F2747" s="7" t="s">
        <v>100</v>
      </c>
      <c r="G2747" s="7" t="s">
        <v>101</v>
      </c>
      <c r="H2747" s="7" t="s">
        <v>22</v>
      </c>
      <c r="I2747" s="9">
        <v>0.25000000000000006</v>
      </c>
      <c r="J2747" s="10">
        <v>3500</v>
      </c>
      <c r="K2747" s="11">
        <f t="shared" si="84"/>
        <v>875.00000000000023</v>
      </c>
      <c r="L2747" s="11">
        <f t="shared" si="85"/>
        <v>306.25000000000006</v>
      </c>
      <c r="M2747" s="12">
        <v>0.35</v>
      </c>
      <c r="O2747" s="17"/>
      <c r="P2747" s="15"/>
      <c r="Q2747" s="13"/>
      <c r="R2747" s="14"/>
    </row>
    <row r="2748" spans="1:18" ht="15.75" customHeight="1" x14ac:dyDescent="0.25">
      <c r="A2748" s="1"/>
      <c r="B2748" s="7" t="s">
        <v>23</v>
      </c>
      <c r="C2748" s="7">
        <v>1197831</v>
      </c>
      <c r="D2748" s="8">
        <v>44241</v>
      </c>
      <c r="E2748" s="7" t="s">
        <v>24</v>
      </c>
      <c r="F2748" s="7" t="s">
        <v>100</v>
      </c>
      <c r="G2748" s="7" t="s">
        <v>101</v>
      </c>
      <c r="H2748" s="7" t="s">
        <v>17</v>
      </c>
      <c r="I2748" s="9">
        <v>0.25000000000000006</v>
      </c>
      <c r="J2748" s="10">
        <v>6000</v>
      </c>
      <c r="K2748" s="11">
        <f t="shared" si="84"/>
        <v>1500.0000000000002</v>
      </c>
      <c r="L2748" s="11">
        <f t="shared" si="85"/>
        <v>525</v>
      </c>
      <c r="M2748" s="12">
        <v>0.35</v>
      </c>
      <c r="O2748" s="17"/>
      <c r="P2748" s="15"/>
      <c r="Q2748" s="13"/>
      <c r="R2748" s="14"/>
    </row>
    <row r="2749" spans="1:18" ht="15.75" customHeight="1" x14ac:dyDescent="0.25">
      <c r="A2749" s="1"/>
      <c r="B2749" s="7" t="s">
        <v>23</v>
      </c>
      <c r="C2749" s="7">
        <v>1197831</v>
      </c>
      <c r="D2749" s="8">
        <v>44241</v>
      </c>
      <c r="E2749" s="7" t="s">
        <v>24</v>
      </c>
      <c r="F2749" s="7" t="s">
        <v>100</v>
      </c>
      <c r="G2749" s="7" t="s">
        <v>101</v>
      </c>
      <c r="H2749" s="7" t="s">
        <v>18</v>
      </c>
      <c r="I2749" s="9">
        <v>0.25000000000000006</v>
      </c>
      <c r="J2749" s="10">
        <v>2500</v>
      </c>
      <c r="K2749" s="11">
        <f t="shared" si="84"/>
        <v>625.00000000000011</v>
      </c>
      <c r="L2749" s="11">
        <f t="shared" si="85"/>
        <v>218.75000000000003</v>
      </c>
      <c r="M2749" s="12">
        <v>0.35</v>
      </c>
      <c r="O2749" s="17"/>
      <c r="P2749" s="15"/>
      <c r="Q2749" s="13"/>
      <c r="R2749" s="14"/>
    </row>
    <row r="2750" spans="1:18" ht="15.75" customHeight="1" x14ac:dyDescent="0.25">
      <c r="A2750" s="1"/>
      <c r="B2750" s="7" t="s">
        <v>23</v>
      </c>
      <c r="C2750" s="7">
        <v>1197831</v>
      </c>
      <c r="D2750" s="8">
        <v>44241</v>
      </c>
      <c r="E2750" s="7" t="s">
        <v>24</v>
      </c>
      <c r="F2750" s="7" t="s">
        <v>100</v>
      </c>
      <c r="G2750" s="7" t="s">
        <v>101</v>
      </c>
      <c r="H2750" s="7" t="s">
        <v>19</v>
      </c>
      <c r="I2750" s="9">
        <v>0.15000000000000008</v>
      </c>
      <c r="J2750" s="10">
        <v>3000</v>
      </c>
      <c r="K2750" s="11">
        <f t="shared" si="84"/>
        <v>450.00000000000023</v>
      </c>
      <c r="L2750" s="11">
        <f t="shared" si="85"/>
        <v>157.50000000000006</v>
      </c>
      <c r="M2750" s="12">
        <v>0.35</v>
      </c>
      <c r="O2750" s="17"/>
      <c r="P2750" s="15"/>
      <c r="Q2750" s="13"/>
      <c r="R2750" s="14"/>
    </row>
    <row r="2751" spans="1:18" ht="15.75" customHeight="1" x14ac:dyDescent="0.25">
      <c r="A2751" s="1"/>
      <c r="B2751" s="7" t="s">
        <v>23</v>
      </c>
      <c r="C2751" s="7">
        <v>1197831</v>
      </c>
      <c r="D2751" s="8">
        <v>44241</v>
      </c>
      <c r="E2751" s="7" t="s">
        <v>24</v>
      </c>
      <c r="F2751" s="7" t="s">
        <v>100</v>
      </c>
      <c r="G2751" s="7" t="s">
        <v>101</v>
      </c>
      <c r="H2751" s="7" t="s">
        <v>20</v>
      </c>
      <c r="I2751" s="9">
        <v>0.2</v>
      </c>
      <c r="J2751" s="10">
        <v>1500</v>
      </c>
      <c r="K2751" s="11">
        <f t="shared" si="84"/>
        <v>300</v>
      </c>
      <c r="L2751" s="11">
        <f t="shared" si="85"/>
        <v>105</v>
      </c>
      <c r="M2751" s="12">
        <v>0.35</v>
      </c>
      <c r="O2751" s="17"/>
      <c r="P2751" s="15"/>
      <c r="Q2751" s="13"/>
      <c r="R2751" s="14"/>
    </row>
    <row r="2752" spans="1:18" ht="15.75" customHeight="1" x14ac:dyDescent="0.25">
      <c r="A2752" s="1"/>
      <c r="B2752" s="7" t="s">
        <v>23</v>
      </c>
      <c r="C2752" s="7">
        <v>1197831</v>
      </c>
      <c r="D2752" s="8">
        <v>44241</v>
      </c>
      <c r="E2752" s="7" t="s">
        <v>24</v>
      </c>
      <c r="F2752" s="7" t="s">
        <v>100</v>
      </c>
      <c r="G2752" s="7" t="s">
        <v>101</v>
      </c>
      <c r="H2752" s="7" t="s">
        <v>21</v>
      </c>
      <c r="I2752" s="9">
        <v>0.35000000000000003</v>
      </c>
      <c r="J2752" s="10">
        <v>2250</v>
      </c>
      <c r="K2752" s="11">
        <f t="shared" si="84"/>
        <v>787.50000000000011</v>
      </c>
      <c r="L2752" s="11">
        <f t="shared" si="85"/>
        <v>275.625</v>
      </c>
      <c r="M2752" s="12">
        <v>0.35</v>
      </c>
      <c r="O2752" s="17"/>
      <c r="P2752" s="15"/>
      <c r="Q2752" s="13"/>
      <c r="R2752" s="14"/>
    </row>
    <row r="2753" spans="1:18" ht="15.75" customHeight="1" x14ac:dyDescent="0.25">
      <c r="A2753" s="1"/>
      <c r="B2753" s="7" t="s">
        <v>23</v>
      </c>
      <c r="C2753" s="7">
        <v>1197831</v>
      </c>
      <c r="D2753" s="8">
        <v>44241</v>
      </c>
      <c r="E2753" s="7" t="s">
        <v>24</v>
      </c>
      <c r="F2753" s="7" t="s">
        <v>100</v>
      </c>
      <c r="G2753" s="7" t="s">
        <v>101</v>
      </c>
      <c r="H2753" s="7" t="s">
        <v>22</v>
      </c>
      <c r="I2753" s="9">
        <v>0.2</v>
      </c>
      <c r="J2753" s="10">
        <v>3250</v>
      </c>
      <c r="K2753" s="11">
        <f t="shared" si="84"/>
        <v>650</v>
      </c>
      <c r="L2753" s="11">
        <f t="shared" si="85"/>
        <v>227.49999999999997</v>
      </c>
      <c r="M2753" s="12">
        <v>0.35</v>
      </c>
      <c r="O2753" s="17"/>
      <c r="P2753" s="15"/>
      <c r="Q2753" s="13"/>
      <c r="R2753" s="14"/>
    </row>
    <row r="2754" spans="1:18" ht="15.75" customHeight="1" x14ac:dyDescent="0.25">
      <c r="A2754" s="1"/>
      <c r="B2754" s="7" t="s">
        <v>23</v>
      </c>
      <c r="C2754" s="7">
        <v>1197831</v>
      </c>
      <c r="D2754" s="8">
        <v>44267</v>
      </c>
      <c r="E2754" s="7" t="s">
        <v>24</v>
      </c>
      <c r="F2754" s="7" t="s">
        <v>100</v>
      </c>
      <c r="G2754" s="7" t="s">
        <v>101</v>
      </c>
      <c r="H2754" s="7" t="s">
        <v>17</v>
      </c>
      <c r="I2754" s="9">
        <v>0.2</v>
      </c>
      <c r="J2754" s="10">
        <v>5450</v>
      </c>
      <c r="K2754" s="11">
        <f t="shared" si="84"/>
        <v>1090</v>
      </c>
      <c r="L2754" s="11">
        <f t="shared" si="85"/>
        <v>381.5</v>
      </c>
      <c r="M2754" s="12">
        <v>0.35</v>
      </c>
      <c r="O2754" s="17"/>
      <c r="P2754" s="15"/>
      <c r="Q2754" s="13"/>
      <c r="R2754" s="14"/>
    </row>
    <row r="2755" spans="1:18" ht="15.75" customHeight="1" x14ac:dyDescent="0.25">
      <c r="A2755" s="1"/>
      <c r="B2755" s="7" t="s">
        <v>23</v>
      </c>
      <c r="C2755" s="7">
        <v>1197831</v>
      </c>
      <c r="D2755" s="8">
        <v>44267</v>
      </c>
      <c r="E2755" s="7" t="s">
        <v>24</v>
      </c>
      <c r="F2755" s="7" t="s">
        <v>100</v>
      </c>
      <c r="G2755" s="7" t="s">
        <v>101</v>
      </c>
      <c r="H2755" s="7" t="s">
        <v>18</v>
      </c>
      <c r="I2755" s="9">
        <v>0.2</v>
      </c>
      <c r="J2755" s="10">
        <v>2250</v>
      </c>
      <c r="K2755" s="11">
        <f t="shared" si="84"/>
        <v>450</v>
      </c>
      <c r="L2755" s="11">
        <f t="shared" si="85"/>
        <v>157.5</v>
      </c>
      <c r="M2755" s="12">
        <v>0.35</v>
      </c>
      <c r="O2755" s="17"/>
      <c r="P2755" s="15"/>
      <c r="Q2755" s="13"/>
      <c r="R2755" s="14"/>
    </row>
    <row r="2756" spans="1:18" ht="15.75" customHeight="1" x14ac:dyDescent="0.25">
      <c r="A2756" s="1"/>
      <c r="B2756" s="7" t="s">
        <v>23</v>
      </c>
      <c r="C2756" s="7">
        <v>1197831</v>
      </c>
      <c r="D2756" s="8">
        <v>44267</v>
      </c>
      <c r="E2756" s="7" t="s">
        <v>24</v>
      </c>
      <c r="F2756" s="7" t="s">
        <v>100</v>
      </c>
      <c r="G2756" s="7" t="s">
        <v>101</v>
      </c>
      <c r="H2756" s="7" t="s">
        <v>19</v>
      </c>
      <c r="I2756" s="9">
        <v>0.10000000000000002</v>
      </c>
      <c r="J2756" s="10">
        <v>2500</v>
      </c>
      <c r="K2756" s="11">
        <f t="shared" si="84"/>
        <v>250.00000000000006</v>
      </c>
      <c r="L2756" s="11">
        <f t="shared" si="85"/>
        <v>87.500000000000014</v>
      </c>
      <c r="M2756" s="12">
        <v>0.35</v>
      </c>
      <c r="O2756" s="17"/>
      <c r="P2756" s="15"/>
      <c r="Q2756" s="13"/>
      <c r="R2756" s="14"/>
    </row>
    <row r="2757" spans="1:18" ht="15.75" customHeight="1" x14ac:dyDescent="0.25">
      <c r="A2757" s="1"/>
      <c r="B2757" s="7" t="s">
        <v>23</v>
      </c>
      <c r="C2757" s="7">
        <v>1197831</v>
      </c>
      <c r="D2757" s="8">
        <v>44267</v>
      </c>
      <c r="E2757" s="7" t="s">
        <v>24</v>
      </c>
      <c r="F2757" s="7" t="s">
        <v>100</v>
      </c>
      <c r="G2757" s="7" t="s">
        <v>101</v>
      </c>
      <c r="H2757" s="7" t="s">
        <v>20</v>
      </c>
      <c r="I2757" s="9">
        <v>0.19999999999999996</v>
      </c>
      <c r="J2757" s="10">
        <v>1000</v>
      </c>
      <c r="K2757" s="11">
        <f t="shared" si="84"/>
        <v>199.99999999999994</v>
      </c>
      <c r="L2757" s="11">
        <f t="shared" si="85"/>
        <v>69.999999999999972</v>
      </c>
      <c r="M2757" s="12">
        <v>0.35</v>
      </c>
      <c r="O2757" s="17"/>
      <c r="P2757" s="15"/>
      <c r="Q2757" s="13"/>
      <c r="R2757" s="14"/>
    </row>
    <row r="2758" spans="1:18" ht="15.75" customHeight="1" x14ac:dyDescent="0.25">
      <c r="A2758" s="1"/>
      <c r="B2758" s="7" t="s">
        <v>23</v>
      </c>
      <c r="C2758" s="7">
        <v>1197831</v>
      </c>
      <c r="D2758" s="8">
        <v>44267</v>
      </c>
      <c r="E2758" s="7" t="s">
        <v>24</v>
      </c>
      <c r="F2758" s="7" t="s">
        <v>100</v>
      </c>
      <c r="G2758" s="7" t="s">
        <v>101</v>
      </c>
      <c r="H2758" s="7" t="s">
        <v>21</v>
      </c>
      <c r="I2758" s="9">
        <v>0.35000000000000009</v>
      </c>
      <c r="J2758" s="10">
        <v>1500</v>
      </c>
      <c r="K2758" s="11">
        <f t="shared" ref="K2758:K2821" si="86">I2758*J2758</f>
        <v>525.00000000000011</v>
      </c>
      <c r="L2758" s="11">
        <f t="shared" ref="L2758:L2821" si="87">K2758*M2758</f>
        <v>183.75000000000003</v>
      </c>
      <c r="M2758" s="12">
        <v>0.35</v>
      </c>
      <c r="O2758" s="17"/>
      <c r="P2758" s="15"/>
      <c r="Q2758" s="13"/>
      <c r="R2758" s="14"/>
    </row>
    <row r="2759" spans="1:18" ht="15.75" customHeight="1" x14ac:dyDescent="0.25">
      <c r="A2759" s="1"/>
      <c r="B2759" s="7" t="s">
        <v>23</v>
      </c>
      <c r="C2759" s="7">
        <v>1197831</v>
      </c>
      <c r="D2759" s="8">
        <v>44267</v>
      </c>
      <c r="E2759" s="7" t="s">
        <v>24</v>
      </c>
      <c r="F2759" s="7" t="s">
        <v>100</v>
      </c>
      <c r="G2759" s="7" t="s">
        <v>101</v>
      </c>
      <c r="H2759" s="7" t="s">
        <v>22</v>
      </c>
      <c r="I2759" s="9">
        <v>0.25</v>
      </c>
      <c r="J2759" s="10">
        <v>2500</v>
      </c>
      <c r="K2759" s="11">
        <f t="shared" si="86"/>
        <v>625</v>
      </c>
      <c r="L2759" s="11">
        <f t="shared" si="87"/>
        <v>218.75</v>
      </c>
      <c r="M2759" s="12">
        <v>0.35</v>
      </c>
      <c r="O2759" s="17"/>
      <c r="P2759" s="15"/>
      <c r="Q2759" s="13"/>
      <c r="R2759" s="14"/>
    </row>
    <row r="2760" spans="1:18" ht="15.75" customHeight="1" x14ac:dyDescent="0.25">
      <c r="A2760" s="1"/>
      <c r="B2760" s="7" t="s">
        <v>23</v>
      </c>
      <c r="C2760" s="7">
        <v>1197831</v>
      </c>
      <c r="D2760" s="8">
        <v>44299</v>
      </c>
      <c r="E2760" s="7" t="s">
        <v>24</v>
      </c>
      <c r="F2760" s="7" t="s">
        <v>100</v>
      </c>
      <c r="G2760" s="7" t="s">
        <v>101</v>
      </c>
      <c r="H2760" s="7" t="s">
        <v>17</v>
      </c>
      <c r="I2760" s="9">
        <v>0.25</v>
      </c>
      <c r="J2760" s="10">
        <v>5000</v>
      </c>
      <c r="K2760" s="11">
        <f t="shared" si="86"/>
        <v>1250</v>
      </c>
      <c r="L2760" s="11">
        <f t="shared" si="87"/>
        <v>437.5</v>
      </c>
      <c r="M2760" s="12">
        <v>0.35</v>
      </c>
      <c r="O2760" s="17"/>
      <c r="P2760" s="15"/>
      <c r="Q2760" s="13"/>
      <c r="R2760" s="14"/>
    </row>
    <row r="2761" spans="1:18" ht="15.75" customHeight="1" x14ac:dyDescent="0.25">
      <c r="A2761" s="1"/>
      <c r="B2761" s="7" t="s">
        <v>23</v>
      </c>
      <c r="C2761" s="7">
        <v>1197831</v>
      </c>
      <c r="D2761" s="8">
        <v>44299</v>
      </c>
      <c r="E2761" s="7" t="s">
        <v>24</v>
      </c>
      <c r="F2761" s="7" t="s">
        <v>100</v>
      </c>
      <c r="G2761" s="7" t="s">
        <v>101</v>
      </c>
      <c r="H2761" s="7" t="s">
        <v>18</v>
      </c>
      <c r="I2761" s="9">
        <v>0.25</v>
      </c>
      <c r="J2761" s="10">
        <v>2000</v>
      </c>
      <c r="K2761" s="11">
        <f t="shared" si="86"/>
        <v>500</v>
      </c>
      <c r="L2761" s="11">
        <f t="shared" si="87"/>
        <v>175</v>
      </c>
      <c r="M2761" s="12">
        <v>0.35</v>
      </c>
      <c r="O2761" s="17"/>
      <c r="P2761" s="15"/>
      <c r="Q2761" s="13"/>
      <c r="R2761" s="14"/>
    </row>
    <row r="2762" spans="1:18" ht="15.75" customHeight="1" x14ac:dyDescent="0.25">
      <c r="A2762" s="1"/>
      <c r="B2762" s="7" t="s">
        <v>23</v>
      </c>
      <c r="C2762" s="7">
        <v>1197831</v>
      </c>
      <c r="D2762" s="8">
        <v>44299</v>
      </c>
      <c r="E2762" s="7" t="s">
        <v>24</v>
      </c>
      <c r="F2762" s="7" t="s">
        <v>100</v>
      </c>
      <c r="G2762" s="7" t="s">
        <v>101</v>
      </c>
      <c r="H2762" s="7" t="s">
        <v>19</v>
      </c>
      <c r="I2762" s="9">
        <v>0.15000000000000002</v>
      </c>
      <c r="J2762" s="10">
        <v>2000</v>
      </c>
      <c r="K2762" s="11">
        <f t="shared" si="86"/>
        <v>300.00000000000006</v>
      </c>
      <c r="L2762" s="11">
        <f t="shared" si="87"/>
        <v>105.00000000000001</v>
      </c>
      <c r="M2762" s="12">
        <v>0.35</v>
      </c>
      <c r="O2762" s="17"/>
      <c r="P2762" s="15"/>
      <c r="Q2762" s="13"/>
      <c r="R2762" s="14"/>
    </row>
    <row r="2763" spans="1:18" ht="15.75" customHeight="1" x14ac:dyDescent="0.25">
      <c r="A2763" s="1"/>
      <c r="B2763" s="7" t="s">
        <v>23</v>
      </c>
      <c r="C2763" s="7">
        <v>1197831</v>
      </c>
      <c r="D2763" s="8">
        <v>44299</v>
      </c>
      <c r="E2763" s="7" t="s">
        <v>24</v>
      </c>
      <c r="F2763" s="7" t="s">
        <v>100</v>
      </c>
      <c r="G2763" s="7" t="s">
        <v>101</v>
      </c>
      <c r="H2763" s="7" t="s">
        <v>20</v>
      </c>
      <c r="I2763" s="9">
        <v>0.19999999999999996</v>
      </c>
      <c r="J2763" s="10">
        <v>1250</v>
      </c>
      <c r="K2763" s="11">
        <f t="shared" si="86"/>
        <v>249.99999999999994</v>
      </c>
      <c r="L2763" s="11">
        <f t="shared" si="87"/>
        <v>87.499999999999972</v>
      </c>
      <c r="M2763" s="12">
        <v>0.35</v>
      </c>
      <c r="O2763" s="17"/>
      <c r="P2763" s="15"/>
      <c r="Q2763" s="13"/>
      <c r="R2763" s="14"/>
    </row>
    <row r="2764" spans="1:18" ht="15.75" customHeight="1" x14ac:dyDescent="0.25">
      <c r="A2764" s="1"/>
      <c r="B2764" s="7" t="s">
        <v>23</v>
      </c>
      <c r="C2764" s="7">
        <v>1197831</v>
      </c>
      <c r="D2764" s="8">
        <v>44299</v>
      </c>
      <c r="E2764" s="7" t="s">
        <v>24</v>
      </c>
      <c r="F2764" s="7" t="s">
        <v>100</v>
      </c>
      <c r="G2764" s="7" t="s">
        <v>101</v>
      </c>
      <c r="H2764" s="7" t="s">
        <v>21</v>
      </c>
      <c r="I2764" s="9">
        <v>0.4</v>
      </c>
      <c r="J2764" s="10">
        <v>1500</v>
      </c>
      <c r="K2764" s="11">
        <f t="shared" si="86"/>
        <v>600</v>
      </c>
      <c r="L2764" s="11">
        <f t="shared" si="87"/>
        <v>210</v>
      </c>
      <c r="M2764" s="12">
        <v>0.35</v>
      </c>
      <c r="O2764" s="17"/>
      <c r="P2764" s="15"/>
      <c r="Q2764" s="13"/>
      <c r="R2764" s="14"/>
    </row>
    <row r="2765" spans="1:18" ht="15.75" customHeight="1" x14ac:dyDescent="0.25">
      <c r="A2765" s="1"/>
      <c r="B2765" s="7" t="s">
        <v>23</v>
      </c>
      <c r="C2765" s="7">
        <v>1197831</v>
      </c>
      <c r="D2765" s="8">
        <v>44299</v>
      </c>
      <c r="E2765" s="7" t="s">
        <v>24</v>
      </c>
      <c r="F2765" s="7" t="s">
        <v>100</v>
      </c>
      <c r="G2765" s="7" t="s">
        <v>101</v>
      </c>
      <c r="H2765" s="7" t="s">
        <v>22</v>
      </c>
      <c r="I2765" s="9">
        <v>0.30000000000000004</v>
      </c>
      <c r="J2765" s="10">
        <v>3000</v>
      </c>
      <c r="K2765" s="11">
        <f t="shared" si="86"/>
        <v>900.00000000000011</v>
      </c>
      <c r="L2765" s="11">
        <f t="shared" si="87"/>
        <v>315</v>
      </c>
      <c r="M2765" s="12">
        <v>0.35</v>
      </c>
      <c r="O2765" s="17"/>
      <c r="P2765" s="15"/>
      <c r="Q2765" s="13"/>
      <c r="R2765" s="14"/>
    </row>
    <row r="2766" spans="1:18" ht="15.75" customHeight="1" x14ac:dyDescent="0.25">
      <c r="A2766" s="1"/>
      <c r="B2766" s="7" t="s">
        <v>23</v>
      </c>
      <c r="C2766" s="7">
        <v>1197831</v>
      </c>
      <c r="D2766" s="8">
        <v>44328</v>
      </c>
      <c r="E2766" s="7" t="s">
        <v>24</v>
      </c>
      <c r="F2766" s="7" t="s">
        <v>100</v>
      </c>
      <c r="G2766" s="7" t="s">
        <v>101</v>
      </c>
      <c r="H2766" s="7" t="s">
        <v>17</v>
      </c>
      <c r="I2766" s="9">
        <v>0.4</v>
      </c>
      <c r="J2766" s="10">
        <v>5700</v>
      </c>
      <c r="K2766" s="11">
        <f t="shared" si="86"/>
        <v>2280</v>
      </c>
      <c r="L2766" s="11">
        <f t="shared" si="87"/>
        <v>798</v>
      </c>
      <c r="M2766" s="12">
        <v>0.35</v>
      </c>
      <c r="O2766" s="17"/>
      <c r="P2766" s="15"/>
      <c r="Q2766" s="13"/>
      <c r="R2766" s="14"/>
    </row>
    <row r="2767" spans="1:18" ht="15.75" customHeight="1" x14ac:dyDescent="0.25">
      <c r="A2767" s="1"/>
      <c r="B2767" s="7" t="s">
        <v>23</v>
      </c>
      <c r="C2767" s="7">
        <v>1197831</v>
      </c>
      <c r="D2767" s="8">
        <v>44328</v>
      </c>
      <c r="E2767" s="7" t="s">
        <v>24</v>
      </c>
      <c r="F2767" s="7" t="s">
        <v>100</v>
      </c>
      <c r="G2767" s="7" t="s">
        <v>101</v>
      </c>
      <c r="H2767" s="7" t="s">
        <v>18</v>
      </c>
      <c r="I2767" s="9">
        <v>0.4</v>
      </c>
      <c r="J2767" s="10">
        <v>2750</v>
      </c>
      <c r="K2767" s="11">
        <f t="shared" si="86"/>
        <v>1100</v>
      </c>
      <c r="L2767" s="11">
        <f t="shared" si="87"/>
        <v>385</v>
      </c>
      <c r="M2767" s="12">
        <v>0.35</v>
      </c>
      <c r="O2767" s="17"/>
      <c r="P2767" s="15"/>
      <c r="Q2767" s="13"/>
      <c r="R2767" s="14"/>
    </row>
    <row r="2768" spans="1:18" ht="15.75" customHeight="1" x14ac:dyDescent="0.25">
      <c r="A2768" s="1"/>
      <c r="B2768" s="7" t="s">
        <v>23</v>
      </c>
      <c r="C2768" s="7">
        <v>1197831</v>
      </c>
      <c r="D2768" s="8">
        <v>44328</v>
      </c>
      <c r="E2768" s="7" t="s">
        <v>24</v>
      </c>
      <c r="F2768" s="7" t="s">
        <v>100</v>
      </c>
      <c r="G2768" s="7" t="s">
        <v>101</v>
      </c>
      <c r="H2768" s="7" t="s">
        <v>19</v>
      </c>
      <c r="I2768" s="9">
        <v>0.35000000000000003</v>
      </c>
      <c r="J2768" s="10">
        <v>2500</v>
      </c>
      <c r="K2768" s="11">
        <f t="shared" si="86"/>
        <v>875.00000000000011</v>
      </c>
      <c r="L2768" s="11">
        <f t="shared" si="87"/>
        <v>306.25</v>
      </c>
      <c r="M2768" s="12">
        <v>0.35</v>
      </c>
      <c r="O2768" s="17"/>
      <c r="P2768" s="15"/>
      <c r="Q2768" s="13"/>
      <c r="R2768" s="14"/>
    </row>
    <row r="2769" spans="1:18" ht="15.75" customHeight="1" x14ac:dyDescent="0.25">
      <c r="A2769" s="1"/>
      <c r="B2769" s="7" t="s">
        <v>23</v>
      </c>
      <c r="C2769" s="7">
        <v>1197831</v>
      </c>
      <c r="D2769" s="8">
        <v>44328</v>
      </c>
      <c r="E2769" s="7" t="s">
        <v>24</v>
      </c>
      <c r="F2769" s="7" t="s">
        <v>100</v>
      </c>
      <c r="G2769" s="7" t="s">
        <v>101</v>
      </c>
      <c r="H2769" s="7" t="s">
        <v>20</v>
      </c>
      <c r="I2769" s="9">
        <v>0.35000000000000003</v>
      </c>
      <c r="J2769" s="10">
        <v>2000</v>
      </c>
      <c r="K2769" s="11">
        <f t="shared" si="86"/>
        <v>700.00000000000011</v>
      </c>
      <c r="L2769" s="11">
        <f t="shared" si="87"/>
        <v>245.00000000000003</v>
      </c>
      <c r="M2769" s="12">
        <v>0.35</v>
      </c>
      <c r="O2769" s="17"/>
      <c r="P2769" s="15"/>
      <c r="Q2769" s="13"/>
      <c r="R2769" s="14"/>
    </row>
    <row r="2770" spans="1:18" ht="15.75" customHeight="1" x14ac:dyDescent="0.25">
      <c r="A2770" s="1"/>
      <c r="B2770" s="7" t="s">
        <v>23</v>
      </c>
      <c r="C2770" s="7">
        <v>1197831</v>
      </c>
      <c r="D2770" s="8">
        <v>44328</v>
      </c>
      <c r="E2770" s="7" t="s">
        <v>24</v>
      </c>
      <c r="F2770" s="7" t="s">
        <v>100</v>
      </c>
      <c r="G2770" s="7" t="s">
        <v>101</v>
      </c>
      <c r="H2770" s="7" t="s">
        <v>21</v>
      </c>
      <c r="I2770" s="9">
        <v>0.44999999999999996</v>
      </c>
      <c r="J2770" s="10">
        <v>2250</v>
      </c>
      <c r="K2770" s="11">
        <f t="shared" si="86"/>
        <v>1012.4999999999999</v>
      </c>
      <c r="L2770" s="11">
        <f t="shared" si="87"/>
        <v>354.37499999999994</v>
      </c>
      <c r="M2770" s="12">
        <v>0.35</v>
      </c>
      <c r="O2770" s="17"/>
      <c r="P2770" s="15"/>
      <c r="Q2770" s="13"/>
      <c r="R2770" s="14"/>
    </row>
    <row r="2771" spans="1:18" ht="15.75" customHeight="1" x14ac:dyDescent="0.25">
      <c r="A2771" s="1"/>
      <c r="B2771" s="7" t="s">
        <v>23</v>
      </c>
      <c r="C2771" s="7">
        <v>1197831</v>
      </c>
      <c r="D2771" s="8">
        <v>44328</v>
      </c>
      <c r="E2771" s="7" t="s">
        <v>24</v>
      </c>
      <c r="F2771" s="7" t="s">
        <v>100</v>
      </c>
      <c r="G2771" s="7" t="s">
        <v>101</v>
      </c>
      <c r="H2771" s="7" t="s">
        <v>22</v>
      </c>
      <c r="I2771" s="9">
        <v>0.44999999999999996</v>
      </c>
      <c r="J2771" s="10">
        <v>3250</v>
      </c>
      <c r="K2771" s="11">
        <f t="shared" si="86"/>
        <v>1462.4999999999998</v>
      </c>
      <c r="L2771" s="11">
        <f t="shared" si="87"/>
        <v>511.87499999999989</v>
      </c>
      <c r="M2771" s="12">
        <v>0.35</v>
      </c>
      <c r="O2771" s="17"/>
      <c r="P2771" s="15"/>
      <c r="Q2771" s="13"/>
      <c r="R2771" s="14"/>
    </row>
    <row r="2772" spans="1:18" ht="15.75" customHeight="1" x14ac:dyDescent="0.25">
      <c r="A2772" s="1"/>
      <c r="B2772" s="7" t="s">
        <v>23</v>
      </c>
      <c r="C2772" s="7">
        <v>1197831</v>
      </c>
      <c r="D2772" s="8">
        <v>44361</v>
      </c>
      <c r="E2772" s="7" t="s">
        <v>24</v>
      </c>
      <c r="F2772" s="7" t="s">
        <v>100</v>
      </c>
      <c r="G2772" s="7" t="s">
        <v>101</v>
      </c>
      <c r="H2772" s="7" t="s">
        <v>17</v>
      </c>
      <c r="I2772" s="9">
        <v>0.39999999999999997</v>
      </c>
      <c r="J2772" s="10">
        <v>5750</v>
      </c>
      <c r="K2772" s="11">
        <f t="shared" si="86"/>
        <v>2300</v>
      </c>
      <c r="L2772" s="11">
        <f t="shared" si="87"/>
        <v>805</v>
      </c>
      <c r="M2772" s="12">
        <v>0.35</v>
      </c>
      <c r="O2772" s="17"/>
      <c r="P2772" s="15"/>
      <c r="Q2772" s="13"/>
      <c r="R2772" s="14"/>
    </row>
    <row r="2773" spans="1:18" ht="15.75" customHeight="1" x14ac:dyDescent="0.25">
      <c r="A2773" s="1"/>
      <c r="B2773" s="7" t="s">
        <v>23</v>
      </c>
      <c r="C2773" s="7">
        <v>1197831</v>
      </c>
      <c r="D2773" s="8">
        <v>44361</v>
      </c>
      <c r="E2773" s="7" t="s">
        <v>24</v>
      </c>
      <c r="F2773" s="7" t="s">
        <v>100</v>
      </c>
      <c r="G2773" s="7" t="s">
        <v>101</v>
      </c>
      <c r="H2773" s="7" t="s">
        <v>18</v>
      </c>
      <c r="I2773" s="9">
        <v>0.35000000000000003</v>
      </c>
      <c r="J2773" s="10">
        <v>3250</v>
      </c>
      <c r="K2773" s="11">
        <f t="shared" si="86"/>
        <v>1137.5</v>
      </c>
      <c r="L2773" s="11">
        <f t="shared" si="87"/>
        <v>398.125</v>
      </c>
      <c r="M2773" s="12">
        <v>0.35</v>
      </c>
      <c r="O2773" s="17"/>
      <c r="P2773" s="15"/>
      <c r="Q2773" s="13"/>
      <c r="R2773" s="14"/>
    </row>
    <row r="2774" spans="1:18" ht="15.75" customHeight="1" x14ac:dyDescent="0.25">
      <c r="A2774" s="1"/>
      <c r="B2774" s="7" t="s">
        <v>23</v>
      </c>
      <c r="C2774" s="7">
        <v>1197831</v>
      </c>
      <c r="D2774" s="8">
        <v>44361</v>
      </c>
      <c r="E2774" s="7" t="s">
        <v>24</v>
      </c>
      <c r="F2774" s="7" t="s">
        <v>100</v>
      </c>
      <c r="G2774" s="7" t="s">
        <v>101</v>
      </c>
      <c r="H2774" s="7" t="s">
        <v>19</v>
      </c>
      <c r="I2774" s="9">
        <v>0.4</v>
      </c>
      <c r="J2774" s="10">
        <v>3000</v>
      </c>
      <c r="K2774" s="11">
        <f t="shared" si="86"/>
        <v>1200</v>
      </c>
      <c r="L2774" s="11">
        <f t="shared" si="87"/>
        <v>420</v>
      </c>
      <c r="M2774" s="12">
        <v>0.35</v>
      </c>
      <c r="O2774" s="17"/>
      <c r="P2774" s="15"/>
      <c r="Q2774" s="13"/>
      <c r="R2774" s="14"/>
    </row>
    <row r="2775" spans="1:18" ht="15.75" customHeight="1" x14ac:dyDescent="0.25">
      <c r="A2775" s="1"/>
      <c r="B2775" s="7" t="s">
        <v>23</v>
      </c>
      <c r="C2775" s="7">
        <v>1197831</v>
      </c>
      <c r="D2775" s="8">
        <v>44361</v>
      </c>
      <c r="E2775" s="7" t="s">
        <v>24</v>
      </c>
      <c r="F2775" s="7" t="s">
        <v>100</v>
      </c>
      <c r="G2775" s="7" t="s">
        <v>101</v>
      </c>
      <c r="H2775" s="7" t="s">
        <v>20</v>
      </c>
      <c r="I2775" s="9">
        <v>0.4</v>
      </c>
      <c r="J2775" s="10">
        <v>2750</v>
      </c>
      <c r="K2775" s="11">
        <f t="shared" si="86"/>
        <v>1100</v>
      </c>
      <c r="L2775" s="11">
        <f t="shared" si="87"/>
        <v>385</v>
      </c>
      <c r="M2775" s="12">
        <v>0.35</v>
      </c>
      <c r="O2775" s="17"/>
      <c r="P2775" s="15"/>
      <c r="Q2775" s="13"/>
      <c r="R2775" s="14"/>
    </row>
    <row r="2776" spans="1:18" ht="15.75" customHeight="1" x14ac:dyDescent="0.25">
      <c r="A2776" s="1"/>
      <c r="B2776" s="7" t="s">
        <v>23</v>
      </c>
      <c r="C2776" s="7">
        <v>1197831</v>
      </c>
      <c r="D2776" s="8">
        <v>44361</v>
      </c>
      <c r="E2776" s="7" t="s">
        <v>24</v>
      </c>
      <c r="F2776" s="7" t="s">
        <v>100</v>
      </c>
      <c r="G2776" s="7" t="s">
        <v>101</v>
      </c>
      <c r="H2776" s="7" t="s">
        <v>21</v>
      </c>
      <c r="I2776" s="9">
        <v>0.54999999999999993</v>
      </c>
      <c r="J2776" s="10">
        <v>2750</v>
      </c>
      <c r="K2776" s="11">
        <f t="shared" si="86"/>
        <v>1512.4999999999998</v>
      </c>
      <c r="L2776" s="11">
        <f t="shared" si="87"/>
        <v>529.37499999999989</v>
      </c>
      <c r="M2776" s="12">
        <v>0.35</v>
      </c>
      <c r="O2776" s="17"/>
      <c r="P2776" s="15"/>
      <c r="Q2776" s="13"/>
      <c r="R2776" s="14"/>
    </row>
    <row r="2777" spans="1:18" ht="15.75" customHeight="1" x14ac:dyDescent="0.25">
      <c r="A2777" s="1"/>
      <c r="B2777" s="7" t="s">
        <v>23</v>
      </c>
      <c r="C2777" s="7">
        <v>1197831</v>
      </c>
      <c r="D2777" s="8">
        <v>44361</v>
      </c>
      <c r="E2777" s="7" t="s">
        <v>24</v>
      </c>
      <c r="F2777" s="7" t="s">
        <v>100</v>
      </c>
      <c r="G2777" s="7" t="s">
        <v>101</v>
      </c>
      <c r="H2777" s="7" t="s">
        <v>22</v>
      </c>
      <c r="I2777" s="9">
        <v>0.6</v>
      </c>
      <c r="J2777" s="10">
        <v>4500</v>
      </c>
      <c r="K2777" s="11">
        <f t="shared" si="86"/>
        <v>2700</v>
      </c>
      <c r="L2777" s="11">
        <f t="shared" si="87"/>
        <v>944.99999999999989</v>
      </c>
      <c r="M2777" s="12">
        <v>0.35</v>
      </c>
      <c r="O2777" s="17"/>
      <c r="P2777" s="15"/>
      <c r="Q2777" s="13"/>
      <c r="R2777" s="14"/>
    </row>
    <row r="2778" spans="1:18" ht="15.75" customHeight="1" x14ac:dyDescent="0.25">
      <c r="A2778" s="1"/>
      <c r="B2778" s="7" t="s">
        <v>23</v>
      </c>
      <c r="C2778" s="7">
        <v>1197831</v>
      </c>
      <c r="D2778" s="8">
        <v>44389</v>
      </c>
      <c r="E2778" s="7" t="s">
        <v>24</v>
      </c>
      <c r="F2778" s="7" t="s">
        <v>100</v>
      </c>
      <c r="G2778" s="7" t="s">
        <v>101</v>
      </c>
      <c r="H2778" s="7" t="s">
        <v>17</v>
      </c>
      <c r="I2778" s="9">
        <v>0.54999999999999993</v>
      </c>
      <c r="J2778" s="10">
        <v>6750</v>
      </c>
      <c r="K2778" s="11">
        <f t="shared" si="86"/>
        <v>3712.4999999999995</v>
      </c>
      <c r="L2778" s="11">
        <f t="shared" si="87"/>
        <v>1299.3749999999998</v>
      </c>
      <c r="M2778" s="12">
        <v>0.35</v>
      </c>
      <c r="O2778" s="17"/>
      <c r="P2778" s="15"/>
      <c r="Q2778" s="13"/>
      <c r="R2778" s="14"/>
    </row>
    <row r="2779" spans="1:18" ht="15.75" customHeight="1" x14ac:dyDescent="0.25">
      <c r="A2779" s="1"/>
      <c r="B2779" s="7" t="s">
        <v>23</v>
      </c>
      <c r="C2779" s="7">
        <v>1197831</v>
      </c>
      <c r="D2779" s="8">
        <v>44389</v>
      </c>
      <c r="E2779" s="7" t="s">
        <v>24</v>
      </c>
      <c r="F2779" s="7" t="s">
        <v>100</v>
      </c>
      <c r="G2779" s="7" t="s">
        <v>101</v>
      </c>
      <c r="H2779" s="7" t="s">
        <v>18</v>
      </c>
      <c r="I2779" s="9">
        <v>0.5</v>
      </c>
      <c r="J2779" s="10">
        <v>4250</v>
      </c>
      <c r="K2779" s="11">
        <f t="shared" si="86"/>
        <v>2125</v>
      </c>
      <c r="L2779" s="11">
        <f t="shared" si="87"/>
        <v>743.75</v>
      </c>
      <c r="M2779" s="12">
        <v>0.35</v>
      </c>
      <c r="O2779" s="17"/>
      <c r="P2779" s="15"/>
      <c r="Q2779" s="13"/>
      <c r="R2779" s="14"/>
    </row>
    <row r="2780" spans="1:18" ht="15.75" customHeight="1" x14ac:dyDescent="0.25">
      <c r="A2780" s="1"/>
      <c r="B2780" s="7" t="s">
        <v>23</v>
      </c>
      <c r="C2780" s="7">
        <v>1197831</v>
      </c>
      <c r="D2780" s="8">
        <v>44389</v>
      </c>
      <c r="E2780" s="7" t="s">
        <v>24</v>
      </c>
      <c r="F2780" s="7" t="s">
        <v>100</v>
      </c>
      <c r="G2780" s="7" t="s">
        <v>101</v>
      </c>
      <c r="H2780" s="7" t="s">
        <v>19</v>
      </c>
      <c r="I2780" s="9">
        <v>0.45</v>
      </c>
      <c r="J2780" s="10">
        <v>3500</v>
      </c>
      <c r="K2780" s="11">
        <f t="shared" si="86"/>
        <v>1575</v>
      </c>
      <c r="L2780" s="11">
        <f t="shared" si="87"/>
        <v>551.25</v>
      </c>
      <c r="M2780" s="12">
        <v>0.35</v>
      </c>
      <c r="O2780" s="17"/>
      <c r="P2780" s="15"/>
      <c r="Q2780" s="13"/>
      <c r="R2780" s="14"/>
    </row>
    <row r="2781" spans="1:18" ht="15.75" customHeight="1" x14ac:dyDescent="0.25">
      <c r="A2781" s="1"/>
      <c r="B2781" s="7" t="s">
        <v>23</v>
      </c>
      <c r="C2781" s="7">
        <v>1197831</v>
      </c>
      <c r="D2781" s="8">
        <v>44389</v>
      </c>
      <c r="E2781" s="7" t="s">
        <v>24</v>
      </c>
      <c r="F2781" s="7" t="s">
        <v>100</v>
      </c>
      <c r="G2781" s="7" t="s">
        <v>101</v>
      </c>
      <c r="H2781" s="7" t="s">
        <v>20</v>
      </c>
      <c r="I2781" s="9">
        <v>0.45</v>
      </c>
      <c r="J2781" s="10">
        <v>3000</v>
      </c>
      <c r="K2781" s="11">
        <f t="shared" si="86"/>
        <v>1350</v>
      </c>
      <c r="L2781" s="11">
        <f t="shared" si="87"/>
        <v>472.49999999999994</v>
      </c>
      <c r="M2781" s="12">
        <v>0.35</v>
      </c>
      <c r="O2781" s="17"/>
      <c r="P2781" s="15"/>
      <c r="Q2781" s="13"/>
      <c r="R2781" s="14"/>
    </row>
    <row r="2782" spans="1:18" ht="15.75" customHeight="1" x14ac:dyDescent="0.25">
      <c r="A2782" s="1"/>
      <c r="B2782" s="7" t="s">
        <v>23</v>
      </c>
      <c r="C2782" s="7">
        <v>1197831</v>
      </c>
      <c r="D2782" s="8">
        <v>44389</v>
      </c>
      <c r="E2782" s="7" t="s">
        <v>24</v>
      </c>
      <c r="F2782" s="7" t="s">
        <v>100</v>
      </c>
      <c r="G2782" s="7" t="s">
        <v>101</v>
      </c>
      <c r="H2782" s="7" t="s">
        <v>21</v>
      </c>
      <c r="I2782" s="9">
        <v>0.6</v>
      </c>
      <c r="J2782" s="10">
        <v>3250</v>
      </c>
      <c r="K2782" s="11">
        <f t="shared" si="86"/>
        <v>1950</v>
      </c>
      <c r="L2782" s="11">
        <f t="shared" si="87"/>
        <v>682.5</v>
      </c>
      <c r="M2782" s="12">
        <v>0.35</v>
      </c>
      <c r="O2782" s="17"/>
      <c r="P2782" s="15"/>
      <c r="Q2782" s="13"/>
      <c r="R2782" s="14"/>
    </row>
    <row r="2783" spans="1:18" ht="15.75" customHeight="1" x14ac:dyDescent="0.25">
      <c r="A2783" s="1"/>
      <c r="B2783" s="7" t="s">
        <v>23</v>
      </c>
      <c r="C2783" s="7">
        <v>1197831</v>
      </c>
      <c r="D2783" s="8">
        <v>44389</v>
      </c>
      <c r="E2783" s="7" t="s">
        <v>24</v>
      </c>
      <c r="F2783" s="7" t="s">
        <v>100</v>
      </c>
      <c r="G2783" s="7" t="s">
        <v>101</v>
      </c>
      <c r="H2783" s="7" t="s">
        <v>22</v>
      </c>
      <c r="I2783" s="9">
        <v>0.65</v>
      </c>
      <c r="J2783" s="10">
        <v>5000</v>
      </c>
      <c r="K2783" s="11">
        <f t="shared" si="86"/>
        <v>3250</v>
      </c>
      <c r="L2783" s="11">
        <f t="shared" si="87"/>
        <v>1137.5</v>
      </c>
      <c r="M2783" s="12">
        <v>0.35</v>
      </c>
      <c r="O2783" s="17"/>
      <c r="P2783" s="15"/>
      <c r="Q2783" s="13"/>
      <c r="R2783" s="14"/>
    </row>
    <row r="2784" spans="1:18" ht="15.75" customHeight="1" x14ac:dyDescent="0.25">
      <c r="A2784" s="1"/>
      <c r="B2784" s="7" t="s">
        <v>23</v>
      </c>
      <c r="C2784" s="7">
        <v>1197831</v>
      </c>
      <c r="D2784" s="8">
        <v>44421</v>
      </c>
      <c r="E2784" s="7" t="s">
        <v>24</v>
      </c>
      <c r="F2784" s="7" t="s">
        <v>100</v>
      </c>
      <c r="G2784" s="7" t="s">
        <v>101</v>
      </c>
      <c r="H2784" s="7" t="s">
        <v>17</v>
      </c>
      <c r="I2784" s="9">
        <v>0.6</v>
      </c>
      <c r="J2784" s="10">
        <v>6500</v>
      </c>
      <c r="K2784" s="11">
        <f t="shared" si="86"/>
        <v>3900</v>
      </c>
      <c r="L2784" s="11">
        <f t="shared" si="87"/>
        <v>1365</v>
      </c>
      <c r="M2784" s="12">
        <v>0.35</v>
      </c>
      <c r="O2784" s="17"/>
      <c r="P2784" s="15"/>
      <c r="Q2784" s="13"/>
      <c r="R2784" s="14"/>
    </row>
    <row r="2785" spans="1:18" ht="15.75" customHeight="1" x14ac:dyDescent="0.25">
      <c r="A2785" s="1"/>
      <c r="B2785" s="7" t="s">
        <v>23</v>
      </c>
      <c r="C2785" s="7">
        <v>1197831</v>
      </c>
      <c r="D2785" s="8">
        <v>44421</v>
      </c>
      <c r="E2785" s="7" t="s">
        <v>24</v>
      </c>
      <c r="F2785" s="7" t="s">
        <v>100</v>
      </c>
      <c r="G2785" s="7" t="s">
        <v>101</v>
      </c>
      <c r="H2785" s="7" t="s">
        <v>18</v>
      </c>
      <c r="I2785" s="9">
        <v>0.55000000000000004</v>
      </c>
      <c r="J2785" s="10">
        <v>4250</v>
      </c>
      <c r="K2785" s="11">
        <f t="shared" si="86"/>
        <v>2337.5</v>
      </c>
      <c r="L2785" s="11">
        <f t="shared" si="87"/>
        <v>818.125</v>
      </c>
      <c r="M2785" s="12">
        <v>0.35</v>
      </c>
      <c r="O2785" s="17"/>
      <c r="P2785" s="15"/>
      <c r="Q2785" s="13"/>
      <c r="R2785" s="14"/>
    </row>
    <row r="2786" spans="1:18" ht="15.75" customHeight="1" x14ac:dyDescent="0.25">
      <c r="A2786" s="1"/>
      <c r="B2786" s="7" t="s">
        <v>23</v>
      </c>
      <c r="C2786" s="7">
        <v>1197831</v>
      </c>
      <c r="D2786" s="8">
        <v>44421</v>
      </c>
      <c r="E2786" s="7" t="s">
        <v>24</v>
      </c>
      <c r="F2786" s="7" t="s">
        <v>100</v>
      </c>
      <c r="G2786" s="7" t="s">
        <v>101</v>
      </c>
      <c r="H2786" s="7" t="s">
        <v>19</v>
      </c>
      <c r="I2786" s="9">
        <v>0.5</v>
      </c>
      <c r="J2786" s="10">
        <v>3500</v>
      </c>
      <c r="K2786" s="11">
        <f t="shared" si="86"/>
        <v>1750</v>
      </c>
      <c r="L2786" s="11">
        <f t="shared" si="87"/>
        <v>612.5</v>
      </c>
      <c r="M2786" s="12">
        <v>0.35</v>
      </c>
      <c r="O2786" s="17"/>
      <c r="P2786" s="15"/>
      <c r="Q2786" s="13"/>
      <c r="R2786" s="14"/>
    </row>
    <row r="2787" spans="1:18" ht="15.75" customHeight="1" x14ac:dyDescent="0.25">
      <c r="A2787" s="1"/>
      <c r="B2787" s="7" t="s">
        <v>23</v>
      </c>
      <c r="C2787" s="7">
        <v>1197831</v>
      </c>
      <c r="D2787" s="8">
        <v>44421</v>
      </c>
      <c r="E2787" s="7" t="s">
        <v>24</v>
      </c>
      <c r="F2787" s="7" t="s">
        <v>100</v>
      </c>
      <c r="G2787" s="7" t="s">
        <v>101</v>
      </c>
      <c r="H2787" s="7" t="s">
        <v>20</v>
      </c>
      <c r="I2787" s="9">
        <v>0.4</v>
      </c>
      <c r="J2787" s="10">
        <v>3000</v>
      </c>
      <c r="K2787" s="11">
        <f t="shared" si="86"/>
        <v>1200</v>
      </c>
      <c r="L2787" s="11">
        <f t="shared" si="87"/>
        <v>420</v>
      </c>
      <c r="M2787" s="12">
        <v>0.35</v>
      </c>
      <c r="O2787" s="17"/>
      <c r="P2787" s="15"/>
      <c r="Q2787" s="13"/>
      <c r="R2787" s="14"/>
    </row>
    <row r="2788" spans="1:18" ht="15.75" customHeight="1" x14ac:dyDescent="0.25">
      <c r="A2788" s="1"/>
      <c r="B2788" s="7" t="s">
        <v>23</v>
      </c>
      <c r="C2788" s="7">
        <v>1197831</v>
      </c>
      <c r="D2788" s="8">
        <v>44421</v>
      </c>
      <c r="E2788" s="7" t="s">
        <v>24</v>
      </c>
      <c r="F2788" s="7" t="s">
        <v>100</v>
      </c>
      <c r="G2788" s="7" t="s">
        <v>101</v>
      </c>
      <c r="H2788" s="7" t="s">
        <v>21</v>
      </c>
      <c r="I2788" s="9">
        <v>0.5</v>
      </c>
      <c r="J2788" s="10">
        <v>2750</v>
      </c>
      <c r="K2788" s="11">
        <f t="shared" si="86"/>
        <v>1375</v>
      </c>
      <c r="L2788" s="11">
        <f t="shared" si="87"/>
        <v>481.24999999999994</v>
      </c>
      <c r="M2788" s="12">
        <v>0.35</v>
      </c>
      <c r="O2788" s="17"/>
      <c r="P2788" s="15"/>
      <c r="Q2788" s="13"/>
      <c r="R2788" s="14"/>
    </row>
    <row r="2789" spans="1:18" ht="15.75" customHeight="1" x14ac:dyDescent="0.25">
      <c r="A2789" s="1"/>
      <c r="B2789" s="7" t="s">
        <v>23</v>
      </c>
      <c r="C2789" s="7">
        <v>1197831</v>
      </c>
      <c r="D2789" s="8">
        <v>44421</v>
      </c>
      <c r="E2789" s="7" t="s">
        <v>24</v>
      </c>
      <c r="F2789" s="7" t="s">
        <v>100</v>
      </c>
      <c r="G2789" s="7" t="s">
        <v>101</v>
      </c>
      <c r="H2789" s="7" t="s">
        <v>22</v>
      </c>
      <c r="I2789" s="9">
        <v>0.55000000000000004</v>
      </c>
      <c r="J2789" s="10">
        <v>4500</v>
      </c>
      <c r="K2789" s="11">
        <f t="shared" si="86"/>
        <v>2475</v>
      </c>
      <c r="L2789" s="11">
        <f t="shared" si="87"/>
        <v>866.25</v>
      </c>
      <c r="M2789" s="12">
        <v>0.35</v>
      </c>
      <c r="O2789" s="17"/>
      <c r="P2789" s="15"/>
      <c r="Q2789" s="13"/>
      <c r="R2789" s="14"/>
    </row>
    <row r="2790" spans="1:18" ht="15.75" customHeight="1" x14ac:dyDescent="0.25">
      <c r="A2790" s="1"/>
      <c r="B2790" s="7" t="s">
        <v>23</v>
      </c>
      <c r="C2790" s="7">
        <v>1197831</v>
      </c>
      <c r="D2790" s="8">
        <v>44451</v>
      </c>
      <c r="E2790" s="7" t="s">
        <v>24</v>
      </c>
      <c r="F2790" s="7" t="s">
        <v>100</v>
      </c>
      <c r="G2790" s="7" t="s">
        <v>101</v>
      </c>
      <c r="H2790" s="7" t="s">
        <v>17</v>
      </c>
      <c r="I2790" s="9">
        <v>0.5</v>
      </c>
      <c r="J2790" s="10">
        <v>5500</v>
      </c>
      <c r="K2790" s="11">
        <f t="shared" si="86"/>
        <v>2750</v>
      </c>
      <c r="L2790" s="11">
        <f t="shared" si="87"/>
        <v>962.49999999999989</v>
      </c>
      <c r="M2790" s="12">
        <v>0.35</v>
      </c>
      <c r="O2790" s="17"/>
      <c r="P2790" s="15"/>
      <c r="Q2790" s="13"/>
      <c r="R2790" s="14"/>
    </row>
    <row r="2791" spans="1:18" ht="15.75" customHeight="1" x14ac:dyDescent="0.25">
      <c r="A2791" s="1"/>
      <c r="B2791" s="7" t="s">
        <v>23</v>
      </c>
      <c r="C2791" s="7">
        <v>1197831</v>
      </c>
      <c r="D2791" s="8">
        <v>44451</v>
      </c>
      <c r="E2791" s="7" t="s">
        <v>24</v>
      </c>
      <c r="F2791" s="7" t="s">
        <v>100</v>
      </c>
      <c r="G2791" s="7" t="s">
        <v>101</v>
      </c>
      <c r="H2791" s="7" t="s">
        <v>18</v>
      </c>
      <c r="I2791" s="9">
        <v>0.40000000000000013</v>
      </c>
      <c r="J2791" s="10">
        <v>3500</v>
      </c>
      <c r="K2791" s="11">
        <f t="shared" si="86"/>
        <v>1400.0000000000005</v>
      </c>
      <c r="L2791" s="11">
        <f t="shared" si="87"/>
        <v>490.00000000000011</v>
      </c>
      <c r="M2791" s="12">
        <v>0.35</v>
      </c>
      <c r="O2791" s="17"/>
      <c r="P2791" s="15"/>
      <c r="Q2791" s="13"/>
      <c r="R2791" s="14"/>
    </row>
    <row r="2792" spans="1:18" ht="15.75" customHeight="1" x14ac:dyDescent="0.25">
      <c r="A2792" s="1"/>
      <c r="B2792" s="7" t="s">
        <v>23</v>
      </c>
      <c r="C2792" s="7">
        <v>1197831</v>
      </c>
      <c r="D2792" s="8">
        <v>44451</v>
      </c>
      <c r="E2792" s="7" t="s">
        <v>24</v>
      </c>
      <c r="F2792" s="7" t="s">
        <v>100</v>
      </c>
      <c r="G2792" s="7" t="s">
        <v>101</v>
      </c>
      <c r="H2792" s="7" t="s">
        <v>19</v>
      </c>
      <c r="I2792" s="9">
        <v>0.15000000000000008</v>
      </c>
      <c r="J2792" s="10">
        <v>2500</v>
      </c>
      <c r="K2792" s="11">
        <f t="shared" si="86"/>
        <v>375.00000000000017</v>
      </c>
      <c r="L2792" s="11">
        <f t="shared" si="87"/>
        <v>131.25000000000006</v>
      </c>
      <c r="M2792" s="12">
        <v>0.35</v>
      </c>
      <c r="O2792" s="17"/>
      <c r="P2792" s="15"/>
      <c r="Q2792" s="13"/>
      <c r="R2792" s="14"/>
    </row>
    <row r="2793" spans="1:18" ht="15.75" customHeight="1" x14ac:dyDescent="0.25">
      <c r="A2793" s="1"/>
      <c r="B2793" s="7" t="s">
        <v>23</v>
      </c>
      <c r="C2793" s="7">
        <v>1197831</v>
      </c>
      <c r="D2793" s="8">
        <v>44451</v>
      </c>
      <c r="E2793" s="7" t="s">
        <v>24</v>
      </c>
      <c r="F2793" s="7" t="s">
        <v>100</v>
      </c>
      <c r="G2793" s="7" t="s">
        <v>101</v>
      </c>
      <c r="H2793" s="7" t="s">
        <v>20</v>
      </c>
      <c r="I2793" s="9">
        <v>0.15000000000000008</v>
      </c>
      <c r="J2793" s="10">
        <v>2250</v>
      </c>
      <c r="K2793" s="11">
        <f t="shared" si="86"/>
        <v>337.50000000000017</v>
      </c>
      <c r="L2793" s="11">
        <f t="shared" si="87"/>
        <v>118.12500000000006</v>
      </c>
      <c r="M2793" s="12">
        <v>0.35</v>
      </c>
      <c r="O2793" s="17"/>
      <c r="P2793" s="15"/>
      <c r="Q2793" s="13"/>
      <c r="R2793" s="14"/>
    </row>
    <row r="2794" spans="1:18" ht="15.75" customHeight="1" x14ac:dyDescent="0.25">
      <c r="A2794" s="1"/>
      <c r="B2794" s="7" t="s">
        <v>23</v>
      </c>
      <c r="C2794" s="7">
        <v>1197831</v>
      </c>
      <c r="D2794" s="8">
        <v>44451</v>
      </c>
      <c r="E2794" s="7" t="s">
        <v>24</v>
      </c>
      <c r="F2794" s="7" t="s">
        <v>100</v>
      </c>
      <c r="G2794" s="7" t="s">
        <v>101</v>
      </c>
      <c r="H2794" s="7" t="s">
        <v>21</v>
      </c>
      <c r="I2794" s="9">
        <v>0.25000000000000006</v>
      </c>
      <c r="J2794" s="10">
        <v>2250</v>
      </c>
      <c r="K2794" s="11">
        <f t="shared" si="86"/>
        <v>562.50000000000011</v>
      </c>
      <c r="L2794" s="11">
        <f t="shared" si="87"/>
        <v>196.87500000000003</v>
      </c>
      <c r="M2794" s="12">
        <v>0.35</v>
      </c>
      <c r="O2794" s="17"/>
      <c r="P2794" s="15"/>
      <c r="Q2794" s="13"/>
      <c r="R2794" s="14"/>
    </row>
    <row r="2795" spans="1:18" ht="15.75" customHeight="1" x14ac:dyDescent="0.25">
      <c r="A2795" s="1"/>
      <c r="B2795" s="7" t="s">
        <v>23</v>
      </c>
      <c r="C2795" s="7">
        <v>1197831</v>
      </c>
      <c r="D2795" s="8">
        <v>44451</v>
      </c>
      <c r="E2795" s="7" t="s">
        <v>24</v>
      </c>
      <c r="F2795" s="7" t="s">
        <v>100</v>
      </c>
      <c r="G2795" s="7" t="s">
        <v>101</v>
      </c>
      <c r="H2795" s="7" t="s">
        <v>22</v>
      </c>
      <c r="I2795" s="9">
        <v>0.3000000000000001</v>
      </c>
      <c r="J2795" s="10">
        <v>3250</v>
      </c>
      <c r="K2795" s="11">
        <f t="shared" si="86"/>
        <v>975.00000000000034</v>
      </c>
      <c r="L2795" s="11">
        <f t="shared" si="87"/>
        <v>341.25000000000011</v>
      </c>
      <c r="M2795" s="12">
        <v>0.35</v>
      </c>
      <c r="O2795" s="17"/>
      <c r="P2795" s="15"/>
      <c r="Q2795" s="13"/>
      <c r="R2795" s="14"/>
    </row>
    <row r="2796" spans="1:18" ht="15.75" customHeight="1" x14ac:dyDescent="0.25">
      <c r="A2796" s="1"/>
      <c r="B2796" s="7" t="s">
        <v>23</v>
      </c>
      <c r="C2796" s="7">
        <v>1197831</v>
      </c>
      <c r="D2796" s="8">
        <v>44483</v>
      </c>
      <c r="E2796" s="7" t="s">
        <v>24</v>
      </c>
      <c r="F2796" s="7" t="s">
        <v>100</v>
      </c>
      <c r="G2796" s="7" t="s">
        <v>101</v>
      </c>
      <c r="H2796" s="7" t="s">
        <v>17</v>
      </c>
      <c r="I2796" s="9">
        <v>0.3000000000000001</v>
      </c>
      <c r="J2796" s="10">
        <v>5000</v>
      </c>
      <c r="K2796" s="11">
        <f t="shared" si="86"/>
        <v>1500.0000000000005</v>
      </c>
      <c r="L2796" s="11">
        <f t="shared" si="87"/>
        <v>525.00000000000011</v>
      </c>
      <c r="M2796" s="12">
        <v>0.35</v>
      </c>
      <c r="O2796" s="17"/>
      <c r="P2796" s="15"/>
      <c r="Q2796" s="13"/>
      <c r="R2796" s="14"/>
    </row>
    <row r="2797" spans="1:18" ht="15.75" customHeight="1" x14ac:dyDescent="0.25">
      <c r="A2797" s="1"/>
      <c r="B2797" s="7" t="s">
        <v>23</v>
      </c>
      <c r="C2797" s="7">
        <v>1197831</v>
      </c>
      <c r="D2797" s="8">
        <v>44483</v>
      </c>
      <c r="E2797" s="7" t="s">
        <v>24</v>
      </c>
      <c r="F2797" s="7" t="s">
        <v>100</v>
      </c>
      <c r="G2797" s="7" t="s">
        <v>101</v>
      </c>
      <c r="H2797" s="7" t="s">
        <v>18</v>
      </c>
      <c r="I2797" s="9">
        <v>0.20000000000000012</v>
      </c>
      <c r="J2797" s="10">
        <v>3250</v>
      </c>
      <c r="K2797" s="11">
        <f t="shared" si="86"/>
        <v>650.00000000000034</v>
      </c>
      <c r="L2797" s="11">
        <f t="shared" si="87"/>
        <v>227.50000000000011</v>
      </c>
      <c r="M2797" s="12">
        <v>0.35</v>
      </c>
      <c r="O2797" s="17"/>
      <c r="P2797" s="15"/>
      <c r="Q2797" s="13"/>
      <c r="R2797" s="14"/>
    </row>
    <row r="2798" spans="1:18" ht="15.75" customHeight="1" x14ac:dyDescent="0.25">
      <c r="A2798" s="1"/>
      <c r="B2798" s="7" t="s">
        <v>23</v>
      </c>
      <c r="C2798" s="7">
        <v>1197831</v>
      </c>
      <c r="D2798" s="8">
        <v>44483</v>
      </c>
      <c r="E2798" s="7" t="s">
        <v>24</v>
      </c>
      <c r="F2798" s="7" t="s">
        <v>100</v>
      </c>
      <c r="G2798" s="7" t="s">
        <v>101</v>
      </c>
      <c r="H2798" s="7" t="s">
        <v>19</v>
      </c>
      <c r="I2798" s="9">
        <v>0.20000000000000012</v>
      </c>
      <c r="J2798" s="10">
        <v>2000</v>
      </c>
      <c r="K2798" s="11">
        <f t="shared" si="86"/>
        <v>400.00000000000023</v>
      </c>
      <c r="L2798" s="11">
        <f t="shared" si="87"/>
        <v>140.00000000000006</v>
      </c>
      <c r="M2798" s="12">
        <v>0.35</v>
      </c>
      <c r="O2798" s="17"/>
      <c r="P2798" s="15"/>
      <c r="Q2798" s="13"/>
      <c r="R2798" s="14"/>
    </row>
    <row r="2799" spans="1:18" ht="15.75" customHeight="1" x14ac:dyDescent="0.25">
      <c r="A2799" s="1"/>
      <c r="B2799" s="7" t="s">
        <v>23</v>
      </c>
      <c r="C2799" s="7">
        <v>1197831</v>
      </c>
      <c r="D2799" s="8">
        <v>44483</v>
      </c>
      <c r="E2799" s="7" t="s">
        <v>24</v>
      </c>
      <c r="F2799" s="7" t="s">
        <v>100</v>
      </c>
      <c r="G2799" s="7" t="s">
        <v>101</v>
      </c>
      <c r="H2799" s="7" t="s">
        <v>20</v>
      </c>
      <c r="I2799" s="9">
        <v>0.20000000000000012</v>
      </c>
      <c r="J2799" s="10">
        <v>1750</v>
      </c>
      <c r="K2799" s="11">
        <f t="shared" si="86"/>
        <v>350.00000000000023</v>
      </c>
      <c r="L2799" s="11">
        <f t="shared" si="87"/>
        <v>122.50000000000007</v>
      </c>
      <c r="M2799" s="12">
        <v>0.35</v>
      </c>
      <c r="O2799" s="17"/>
      <c r="P2799" s="15"/>
      <c r="Q2799" s="13"/>
      <c r="R2799" s="14"/>
    </row>
    <row r="2800" spans="1:18" ht="15.75" customHeight="1" x14ac:dyDescent="0.25">
      <c r="A2800" s="1"/>
      <c r="B2800" s="7" t="s">
        <v>23</v>
      </c>
      <c r="C2800" s="7">
        <v>1197831</v>
      </c>
      <c r="D2800" s="8">
        <v>44483</v>
      </c>
      <c r="E2800" s="7" t="s">
        <v>24</v>
      </c>
      <c r="F2800" s="7" t="s">
        <v>100</v>
      </c>
      <c r="G2800" s="7" t="s">
        <v>101</v>
      </c>
      <c r="H2800" s="7" t="s">
        <v>21</v>
      </c>
      <c r="I2800" s="9">
        <v>0.3000000000000001</v>
      </c>
      <c r="J2800" s="10">
        <v>1750</v>
      </c>
      <c r="K2800" s="11">
        <f t="shared" si="86"/>
        <v>525.00000000000023</v>
      </c>
      <c r="L2800" s="11">
        <f t="shared" si="87"/>
        <v>183.75000000000006</v>
      </c>
      <c r="M2800" s="12">
        <v>0.35</v>
      </c>
      <c r="O2800" s="17"/>
      <c r="P2800" s="15"/>
      <c r="Q2800" s="13"/>
      <c r="R2800" s="14"/>
    </row>
    <row r="2801" spans="1:18" ht="15.75" customHeight="1" x14ac:dyDescent="0.25">
      <c r="A2801" s="1"/>
      <c r="B2801" s="7" t="s">
        <v>23</v>
      </c>
      <c r="C2801" s="7">
        <v>1197831</v>
      </c>
      <c r="D2801" s="8">
        <v>44483</v>
      </c>
      <c r="E2801" s="7" t="s">
        <v>24</v>
      </c>
      <c r="F2801" s="7" t="s">
        <v>100</v>
      </c>
      <c r="G2801" s="7" t="s">
        <v>101</v>
      </c>
      <c r="H2801" s="7" t="s">
        <v>22</v>
      </c>
      <c r="I2801" s="9">
        <v>0.30000000000000004</v>
      </c>
      <c r="J2801" s="10">
        <v>3000</v>
      </c>
      <c r="K2801" s="11">
        <f t="shared" si="86"/>
        <v>900.00000000000011</v>
      </c>
      <c r="L2801" s="11">
        <f t="shared" si="87"/>
        <v>315</v>
      </c>
      <c r="M2801" s="12">
        <v>0.35</v>
      </c>
      <c r="O2801" s="17"/>
      <c r="P2801" s="15"/>
      <c r="Q2801" s="13"/>
      <c r="R2801" s="14"/>
    </row>
    <row r="2802" spans="1:18" ht="15.75" customHeight="1" x14ac:dyDescent="0.25">
      <c r="A2802" s="1"/>
      <c r="B2802" s="7" t="s">
        <v>23</v>
      </c>
      <c r="C2802" s="7">
        <v>1197831</v>
      </c>
      <c r="D2802" s="8">
        <v>44513</v>
      </c>
      <c r="E2802" s="7" t="s">
        <v>24</v>
      </c>
      <c r="F2802" s="7" t="s">
        <v>100</v>
      </c>
      <c r="G2802" s="7" t="s">
        <v>101</v>
      </c>
      <c r="H2802" s="7" t="s">
        <v>17</v>
      </c>
      <c r="I2802" s="9">
        <v>0.25000000000000011</v>
      </c>
      <c r="J2802" s="10">
        <v>4500</v>
      </c>
      <c r="K2802" s="11">
        <f t="shared" si="86"/>
        <v>1125.0000000000005</v>
      </c>
      <c r="L2802" s="11">
        <f t="shared" si="87"/>
        <v>393.75000000000011</v>
      </c>
      <c r="M2802" s="12">
        <v>0.35</v>
      </c>
      <c r="O2802" s="17"/>
      <c r="P2802" s="15"/>
      <c r="Q2802" s="13"/>
      <c r="R2802" s="14"/>
    </row>
    <row r="2803" spans="1:18" ht="15.75" customHeight="1" x14ac:dyDescent="0.25">
      <c r="A2803" s="1"/>
      <c r="B2803" s="7" t="s">
        <v>23</v>
      </c>
      <c r="C2803" s="7">
        <v>1197831</v>
      </c>
      <c r="D2803" s="8">
        <v>44513</v>
      </c>
      <c r="E2803" s="7" t="s">
        <v>24</v>
      </c>
      <c r="F2803" s="7" t="s">
        <v>100</v>
      </c>
      <c r="G2803" s="7" t="s">
        <v>101</v>
      </c>
      <c r="H2803" s="7" t="s">
        <v>18</v>
      </c>
      <c r="I2803" s="9">
        <v>0.15000000000000013</v>
      </c>
      <c r="J2803" s="10">
        <v>2750</v>
      </c>
      <c r="K2803" s="11">
        <f t="shared" si="86"/>
        <v>412.50000000000034</v>
      </c>
      <c r="L2803" s="11">
        <f t="shared" si="87"/>
        <v>144.37500000000011</v>
      </c>
      <c r="M2803" s="12">
        <v>0.35</v>
      </c>
      <c r="O2803" s="17"/>
      <c r="P2803" s="15"/>
      <c r="Q2803" s="13"/>
      <c r="R2803" s="14"/>
    </row>
    <row r="2804" spans="1:18" ht="15.75" customHeight="1" x14ac:dyDescent="0.25">
      <c r="A2804" s="1"/>
      <c r="B2804" s="7" t="s">
        <v>23</v>
      </c>
      <c r="C2804" s="7">
        <v>1197831</v>
      </c>
      <c r="D2804" s="8">
        <v>44513</v>
      </c>
      <c r="E2804" s="7" t="s">
        <v>24</v>
      </c>
      <c r="F2804" s="7" t="s">
        <v>100</v>
      </c>
      <c r="G2804" s="7" t="s">
        <v>101</v>
      </c>
      <c r="H2804" s="7" t="s">
        <v>19</v>
      </c>
      <c r="I2804" s="9">
        <v>0.25000000000000017</v>
      </c>
      <c r="J2804" s="10">
        <v>2200</v>
      </c>
      <c r="K2804" s="11">
        <f t="shared" si="86"/>
        <v>550.00000000000034</v>
      </c>
      <c r="L2804" s="11">
        <f t="shared" si="87"/>
        <v>192.50000000000011</v>
      </c>
      <c r="M2804" s="12">
        <v>0.35</v>
      </c>
      <c r="O2804" s="17"/>
      <c r="P2804" s="15"/>
      <c r="Q2804" s="13"/>
      <c r="R2804" s="14"/>
    </row>
    <row r="2805" spans="1:18" ht="15.75" customHeight="1" x14ac:dyDescent="0.25">
      <c r="A2805" s="1"/>
      <c r="B2805" s="7" t="s">
        <v>23</v>
      </c>
      <c r="C2805" s="7">
        <v>1197831</v>
      </c>
      <c r="D2805" s="8">
        <v>44513</v>
      </c>
      <c r="E2805" s="7" t="s">
        <v>24</v>
      </c>
      <c r="F2805" s="7" t="s">
        <v>100</v>
      </c>
      <c r="G2805" s="7" t="s">
        <v>101</v>
      </c>
      <c r="H2805" s="7" t="s">
        <v>20</v>
      </c>
      <c r="I2805" s="9">
        <v>0.55000000000000016</v>
      </c>
      <c r="J2805" s="10">
        <v>2750</v>
      </c>
      <c r="K2805" s="11">
        <f t="shared" si="86"/>
        <v>1512.5000000000005</v>
      </c>
      <c r="L2805" s="11">
        <f t="shared" si="87"/>
        <v>529.37500000000011</v>
      </c>
      <c r="M2805" s="12">
        <v>0.35</v>
      </c>
      <c r="O2805" s="17"/>
      <c r="P2805" s="15"/>
      <c r="Q2805" s="13"/>
      <c r="R2805" s="14"/>
    </row>
    <row r="2806" spans="1:18" ht="15.75" customHeight="1" x14ac:dyDescent="0.25">
      <c r="A2806" s="1"/>
      <c r="B2806" s="7" t="s">
        <v>23</v>
      </c>
      <c r="C2806" s="7">
        <v>1197831</v>
      </c>
      <c r="D2806" s="8">
        <v>44513</v>
      </c>
      <c r="E2806" s="7" t="s">
        <v>24</v>
      </c>
      <c r="F2806" s="7" t="s">
        <v>100</v>
      </c>
      <c r="G2806" s="7" t="s">
        <v>101</v>
      </c>
      <c r="H2806" s="7" t="s">
        <v>21</v>
      </c>
      <c r="I2806" s="9">
        <v>0.75000000000000011</v>
      </c>
      <c r="J2806" s="10">
        <v>2500</v>
      </c>
      <c r="K2806" s="11">
        <f t="shared" si="86"/>
        <v>1875.0000000000002</v>
      </c>
      <c r="L2806" s="11">
        <f t="shared" si="87"/>
        <v>656.25</v>
      </c>
      <c r="M2806" s="12">
        <v>0.35</v>
      </c>
      <c r="O2806" s="17"/>
      <c r="P2806" s="15"/>
      <c r="Q2806" s="13"/>
      <c r="R2806" s="14"/>
    </row>
    <row r="2807" spans="1:18" ht="15.75" customHeight="1" x14ac:dyDescent="0.25">
      <c r="A2807" s="1"/>
      <c r="B2807" s="7" t="s">
        <v>23</v>
      </c>
      <c r="C2807" s="7">
        <v>1197831</v>
      </c>
      <c r="D2807" s="8">
        <v>44513</v>
      </c>
      <c r="E2807" s="7" t="s">
        <v>24</v>
      </c>
      <c r="F2807" s="7" t="s">
        <v>100</v>
      </c>
      <c r="G2807" s="7" t="s">
        <v>101</v>
      </c>
      <c r="H2807" s="7" t="s">
        <v>22</v>
      </c>
      <c r="I2807" s="9">
        <v>0.75</v>
      </c>
      <c r="J2807" s="10">
        <v>3500</v>
      </c>
      <c r="K2807" s="11">
        <f t="shared" si="86"/>
        <v>2625</v>
      </c>
      <c r="L2807" s="11">
        <f t="shared" si="87"/>
        <v>918.74999999999989</v>
      </c>
      <c r="M2807" s="12">
        <v>0.35</v>
      </c>
      <c r="O2807" s="17"/>
      <c r="P2807" s="15"/>
      <c r="Q2807" s="13"/>
      <c r="R2807" s="14"/>
    </row>
    <row r="2808" spans="1:18" ht="15.75" customHeight="1" x14ac:dyDescent="0.25">
      <c r="A2808" s="1"/>
      <c r="B2808" s="7" t="s">
        <v>23</v>
      </c>
      <c r="C2808" s="7">
        <v>1197831</v>
      </c>
      <c r="D2808" s="8">
        <v>44542</v>
      </c>
      <c r="E2808" s="7" t="s">
        <v>24</v>
      </c>
      <c r="F2808" s="7" t="s">
        <v>100</v>
      </c>
      <c r="G2808" s="7" t="s">
        <v>101</v>
      </c>
      <c r="H2808" s="7" t="s">
        <v>17</v>
      </c>
      <c r="I2808" s="9">
        <v>0.70000000000000007</v>
      </c>
      <c r="J2808" s="10">
        <v>6000</v>
      </c>
      <c r="K2808" s="11">
        <f t="shared" si="86"/>
        <v>4200</v>
      </c>
      <c r="L2808" s="11">
        <f t="shared" si="87"/>
        <v>1470</v>
      </c>
      <c r="M2808" s="12">
        <v>0.35</v>
      </c>
      <c r="O2808" s="17"/>
      <c r="P2808" s="15"/>
      <c r="Q2808" s="13"/>
      <c r="R2808" s="14"/>
    </row>
    <row r="2809" spans="1:18" ht="15.75" customHeight="1" x14ac:dyDescent="0.25">
      <c r="A2809" s="1"/>
      <c r="B2809" s="7" t="s">
        <v>23</v>
      </c>
      <c r="C2809" s="7">
        <v>1197831</v>
      </c>
      <c r="D2809" s="8">
        <v>44542</v>
      </c>
      <c r="E2809" s="7" t="s">
        <v>24</v>
      </c>
      <c r="F2809" s="7" t="s">
        <v>100</v>
      </c>
      <c r="G2809" s="7" t="s">
        <v>101</v>
      </c>
      <c r="H2809" s="7" t="s">
        <v>18</v>
      </c>
      <c r="I2809" s="9">
        <v>0.60000000000000009</v>
      </c>
      <c r="J2809" s="10">
        <v>4000</v>
      </c>
      <c r="K2809" s="11">
        <f t="shared" si="86"/>
        <v>2400.0000000000005</v>
      </c>
      <c r="L2809" s="11">
        <f t="shared" si="87"/>
        <v>840.00000000000011</v>
      </c>
      <c r="M2809" s="12">
        <v>0.35</v>
      </c>
      <c r="O2809" s="17"/>
      <c r="P2809" s="15"/>
      <c r="Q2809" s="13"/>
      <c r="R2809" s="14"/>
    </row>
    <row r="2810" spans="1:18" ht="15.75" customHeight="1" x14ac:dyDescent="0.25">
      <c r="A2810" s="1"/>
      <c r="B2810" s="7" t="s">
        <v>23</v>
      </c>
      <c r="C2810" s="7">
        <v>1197831</v>
      </c>
      <c r="D2810" s="8">
        <v>44542</v>
      </c>
      <c r="E2810" s="7" t="s">
        <v>24</v>
      </c>
      <c r="F2810" s="7" t="s">
        <v>100</v>
      </c>
      <c r="G2810" s="7" t="s">
        <v>101</v>
      </c>
      <c r="H2810" s="7" t="s">
        <v>19</v>
      </c>
      <c r="I2810" s="9">
        <v>0.60000000000000009</v>
      </c>
      <c r="J2810" s="10">
        <v>3500</v>
      </c>
      <c r="K2810" s="11">
        <f t="shared" si="86"/>
        <v>2100.0000000000005</v>
      </c>
      <c r="L2810" s="11">
        <f t="shared" si="87"/>
        <v>735.00000000000011</v>
      </c>
      <c r="M2810" s="12">
        <v>0.35</v>
      </c>
      <c r="O2810" s="17"/>
      <c r="P2810" s="15"/>
      <c r="Q2810" s="13"/>
      <c r="R2810" s="14"/>
    </row>
    <row r="2811" spans="1:18" ht="15.75" customHeight="1" x14ac:dyDescent="0.25">
      <c r="A2811" s="1"/>
      <c r="B2811" s="7" t="s">
        <v>23</v>
      </c>
      <c r="C2811" s="7">
        <v>1197831</v>
      </c>
      <c r="D2811" s="8">
        <v>44542</v>
      </c>
      <c r="E2811" s="7" t="s">
        <v>24</v>
      </c>
      <c r="F2811" s="7" t="s">
        <v>100</v>
      </c>
      <c r="G2811" s="7" t="s">
        <v>101</v>
      </c>
      <c r="H2811" s="7" t="s">
        <v>20</v>
      </c>
      <c r="I2811" s="9">
        <v>0.60000000000000009</v>
      </c>
      <c r="J2811" s="10">
        <v>3000</v>
      </c>
      <c r="K2811" s="11">
        <f t="shared" si="86"/>
        <v>1800.0000000000002</v>
      </c>
      <c r="L2811" s="11">
        <f t="shared" si="87"/>
        <v>630</v>
      </c>
      <c r="M2811" s="12">
        <v>0.35</v>
      </c>
      <c r="O2811" s="17"/>
      <c r="P2811" s="15"/>
      <c r="Q2811" s="13"/>
      <c r="R2811" s="14"/>
    </row>
    <row r="2812" spans="1:18" ht="15.75" customHeight="1" x14ac:dyDescent="0.25">
      <c r="A2812" s="1"/>
      <c r="B2812" s="7" t="s">
        <v>23</v>
      </c>
      <c r="C2812" s="7">
        <v>1197831</v>
      </c>
      <c r="D2812" s="8">
        <v>44542</v>
      </c>
      <c r="E2812" s="7" t="s">
        <v>24</v>
      </c>
      <c r="F2812" s="7" t="s">
        <v>100</v>
      </c>
      <c r="G2812" s="7" t="s">
        <v>101</v>
      </c>
      <c r="H2812" s="7" t="s">
        <v>21</v>
      </c>
      <c r="I2812" s="9">
        <v>0.70000000000000007</v>
      </c>
      <c r="J2812" s="10">
        <v>3000</v>
      </c>
      <c r="K2812" s="11">
        <f t="shared" si="86"/>
        <v>2100</v>
      </c>
      <c r="L2812" s="11">
        <f t="shared" si="87"/>
        <v>735</v>
      </c>
      <c r="M2812" s="12">
        <v>0.35</v>
      </c>
      <c r="O2812" s="17"/>
      <c r="P2812" s="15"/>
      <c r="Q2812" s="13"/>
      <c r="R2812" s="14"/>
    </row>
    <row r="2813" spans="1:18" ht="15.75" customHeight="1" x14ac:dyDescent="0.25">
      <c r="A2813" s="1"/>
      <c r="B2813" s="7" t="s">
        <v>23</v>
      </c>
      <c r="C2813" s="7">
        <v>1197831</v>
      </c>
      <c r="D2813" s="8">
        <v>44542</v>
      </c>
      <c r="E2813" s="7" t="s">
        <v>24</v>
      </c>
      <c r="F2813" s="7" t="s">
        <v>100</v>
      </c>
      <c r="G2813" s="7" t="s">
        <v>101</v>
      </c>
      <c r="H2813" s="7" t="s">
        <v>22</v>
      </c>
      <c r="I2813" s="9">
        <v>0.75</v>
      </c>
      <c r="J2813" s="10">
        <v>4000</v>
      </c>
      <c r="K2813" s="11">
        <f t="shared" si="86"/>
        <v>3000</v>
      </c>
      <c r="L2813" s="11">
        <f t="shared" si="87"/>
        <v>1050</v>
      </c>
      <c r="M2813" s="12">
        <v>0.35</v>
      </c>
      <c r="O2813" s="17"/>
      <c r="P2813" s="15"/>
      <c r="Q2813" s="13"/>
      <c r="R2813" s="14"/>
    </row>
    <row r="2814" spans="1:18" ht="15.75" customHeight="1" x14ac:dyDescent="0.25">
      <c r="A2814" s="1" t="s">
        <v>39</v>
      </c>
      <c r="B2814" s="7" t="s">
        <v>14</v>
      </c>
      <c r="C2814" s="7">
        <v>1185732</v>
      </c>
      <c r="D2814" s="8">
        <v>44208</v>
      </c>
      <c r="E2814" s="7" t="s">
        <v>33</v>
      </c>
      <c r="F2814" s="7" t="s">
        <v>102</v>
      </c>
      <c r="G2814" s="7" t="s">
        <v>103</v>
      </c>
      <c r="H2814" s="7" t="s">
        <v>17</v>
      </c>
      <c r="I2814" s="9">
        <v>0.4</v>
      </c>
      <c r="J2814" s="10">
        <v>4750</v>
      </c>
      <c r="K2814" s="11">
        <f t="shared" si="86"/>
        <v>1900</v>
      </c>
      <c r="L2814" s="11">
        <f t="shared" si="87"/>
        <v>665</v>
      </c>
      <c r="M2814" s="12">
        <v>0.35</v>
      </c>
      <c r="O2814" s="17"/>
      <c r="P2814" s="15"/>
      <c r="Q2814" s="13"/>
      <c r="R2814" s="14"/>
    </row>
    <row r="2815" spans="1:18" ht="15.75" customHeight="1" x14ac:dyDescent="0.25">
      <c r="A2815" s="1"/>
      <c r="B2815" s="7" t="s">
        <v>14</v>
      </c>
      <c r="C2815" s="7">
        <v>1185732</v>
      </c>
      <c r="D2815" s="8">
        <v>44208</v>
      </c>
      <c r="E2815" s="7" t="s">
        <v>33</v>
      </c>
      <c r="F2815" s="7" t="s">
        <v>102</v>
      </c>
      <c r="G2815" s="7" t="s">
        <v>103</v>
      </c>
      <c r="H2815" s="7" t="s">
        <v>18</v>
      </c>
      <c r="I2815" s="9">
        <v>0.4</v>
      </c>
      <c r="J2815" s="10">
        <v>2750</v>
      </c>
      <c r="K2815" s="11">
        <f t="shared" si="86"/>
        <v>1100</v>
      </c>
      <c r="L2815" s="11">
        <f t="shared" si="87"/>
        <v>330</v>
      </c>
      <c r="M2815" s="12">
        <v>0.3</v>
      </c>
      <c r="O2815" s="17"/>
      <c r="P2815" s="15"/>
      <c r="Q2815" s="13"/>
      <c r="R2815" s="14"/>
    </row>
    <row r="2816" spans="1:18" ht="15.75" customHeight="1" x14ac:dyDescent="0.25">
      <c r="A2816" s="1"/>
      <c r="B2816" s="7" t="s">
        <v>14</v>
      </c>
      <c r="C2816" s="7">
        <v>1185732</v>
      </c>
      <c r="D2816" s="8">
        <v>44208</v>
      </c>
      <c r="E2816" s="7" t="s">
        <v>33</v>
      </c>
      <c r="F2816" s="7" t="s">
        <v>102</v>
      </c>
      <c r="G2816" s="7" t="s">
        <v>103</v>
      </c>
      <c r="H2816" s="7" t="s">
        <v>19</v>
      </c>
      <c r="I2816" s="9">
        <v>0.30000000000000004</v>
      </c>
      <c r="J2816" s="10">
        <v>2750</v>
      </c>
      <c r="K2816" s="11">
        <f t="shared" si="86"/>
        <v>825.00000000000011</v>
      </c>
      <c r="L2816" s="11">
        <f t="shared" si="87"/>
        <v>247.50000000000003</v>
      </c>
      <c r="M2816" s="12">
        <v>0.3</v>
      </c>
      <c r="O2816" s="17"/>
      <c r="P2816" s="15"/>
      <c r="Q2816" s="13"/>
      <c r="R2816" s="14"/>
    </row>
    <row r="2817" spans="1:18" ht="15.75" customHeight="1" x14ac:dyDescent="0.25">
      <c r="A2817" s="1"/>
      <c r="B2817" s="7" t="s">
        <v>14</v>
      </c>
      <c r="C2817" s="7">
        <v>1185732</v>
      </c>
      <c r="D2817" s="8">
        <v>44208</v>
      </c>
      <c r="E2817" s="7" t="s">
        <v>33</v>
      </c>
      <c r="F2817" s="7" t="s">
        <v>102</v>
      </c>
      <c r="G2817" s="7" t="s">
        <v>103</v>
      </c>
      <c r="H2817" s="7" t="s">
        <v>20</v>
      </c>
      <c r="I2817" s="9">
        <v>0.35000000000000003</v>
      </c>
      <c r="J2817" s="10">
        <v>1250</v>
      </c>
      <c r="K2817" s="11">
        <f t="shared" si="86"/>
        <v>437.50000000000006</v>
      </c>
      <c r="L2817" s="11">
        <f t="shared" si="87"/>
        <v>131.25</v>
      </c>
      <c r="M2817" s="12">
        <v>0.3</v>
      </c>
      <c r="O2817" s="17"/>
      <c r="P2817" s="15"/>
      <c r="Q2817" s="13"/>
      <c r="R2817" s="14"/>
    </row>
    <row r="2818" spans="1:18" ht="15.75" customHeight="1" x14ac:dyDescent="0.25">
      <c r="A2818" s="1"/>
      <c r="B2818" s="7" t="s">
        <v>14</v>
      </c>
      <c r="C2818" s="7">
        <v>1185732</v>
      </c>
      <c r="D2818" s="8">
        <v>44208</v>
      </c>
      <c r="E2818" s="7" t="s">
        <v>33</v>
      </c>
      <c r="F2818" s="7" t="s">
        <v>102</v>
      </c>
      <c r="G2818" s="7" t="s">
        <v>103</v>
      </c>
      <c r="H2818" s="7" t="s">
        <v>21</v>
      </c>
      <c r="I2818" s="9">
        <v>0.49999999999999994</v>
      </c>
      <c r="J2818" s="10">
        <v>1750</v>
      </c>
      <c r="K2818" s="11">
        <f t="shared" si="86"/>
        <v>874.99999999999989</v>
      </c>
      <c r="L2818" s="11">
        <f t="shared" si="87"/>
        <v>306.24999999999994</v>
      </c>
      <c r="M2818" s="12">
        <v>0.35</v>
      </c>
      <c r="O2818" s="17"/>
      <c r="P2818" s="15"/>
      <c r="Q2818" s="13"/>
      <c r="R2818" s="14"/>
    </row>
    <row r="2819" spans="1:18" ht="15.75" customHeight="1" x14ac:dyDescent="0.25">
      <c r="A2819" s="1"/>
      <c r="B2819" s="7" t="s">
        <v>14</v>
      </c>
      <c r="C2819" s="7">
        <v>1185732</v>
      </c>
      <c r="D2819" s="8">
        <v>44208</v>
      </c>
      <c r="E2819" s="7" t="s">
        <v>33</v>
      </c>
      <c r="F2819" s="7" t="s">
        <v>102</v>
      </c>
      <c r="G2819" s="7" t="s">
        <v>103</v>
      </c>
      <c r="H2819" s="7" t="s">
        <v>22</v>
      </c>
      <c r="I2819" s="9">
        <v>0.4</v>
      </c>
      <c r="J2819" s="10">
        <v>2750</v>
      </c>
      <c r="K2819" s="11">
        <f t="shared" si="86"/>
        <v>1100</v>
      </c>
      <c r="L2819" s="11">
        <f t="shared" si="87"/>
        <v>440</v>
      </c>
      <c r="M2819" s="12">
        <v>0.4</v>
      </c>
      <c r="O2819" s="17"/>
      <c r="P2819" s="15"/>
      <c r="Q2819" s="13"/>
      <c r="R2819" s="14"/>
    </row>
    <row r="2820" spans="1:18" ht="15.75" customHeight="1" x14ac:dyDescent="0.25">
      <c r="A2820" s="1"/>
      <c r="B2820" s="7" t="s">
        <v>14</v>
      </c>
      <c r="C2820" s="7">
        <v>1185732</v>
      </c>
      <c r="D2820" s="8">
        <v>44239</v>
      </c>
      <c r="E2820" s="7" t="s">
        <v>33</v>
      </c>
      <c r="F2820" s="7" t="s">
        <v>102</v>
      </c>
      <c r="G2820" s="7" t="s">
        <v>103</v>
      </c>
      <c r="H2820" s="7" t="s">
        <v>17</v>
      </c>
      <c r="I2820" s="9">
        <v>0.4</v>
      </c>
      <c r="J2820" s="10">
        <v>5250</v>
      </c>
      <c r="K2820" s="11">
        <f t="shared" si="86"/>
        <v>2100</v>
      </c>
      <c r="L2820" s="11">
        <f t="shared" si="87"/>
        <v>735</v>
      </c>
      <c r="M2820" s="12">
        <v>0.35</v>
      </c>
      <c r="O2820" s="17"/>
      <c r="P2820" s="15"/>
      <c r="Q2820" s="13"/>
      <c r="R2820" s="14"/>
    </row>
    <row r="2821" spans="1:18" ht="15.75" customHeight="1" x14ac:dyDescent="0.25">
      <c r="A2821" s="1"/>
      <c r="B2821" s="7" t="s">
        <v>14</v>
      </c>
      <c r="C2821" s="7">
        <v>1185732</v>
      </c>
      <c r="D2821" s="8">
        <v>44239</v>
      </c>
      <c r="E2821" s="7" t="s">
        <v>33</v>
      </c>
      <c r="F2821" s="7" t="s">
        <v>102</v>
      </c>
      <c r="G2821" s="7" t="s">
        <v>103</v>
      </c>
      <c r="H2821" s="7" t="s">
        <v>18</v>
      </c>
      <c r="I2821" s="9">
        <v>0.4</v>
      </c>
      <c r="J2821" s="10">
        <v>1750</v>
      </c>
      <c r="K2821" s="11">
        <f t="shared" si="86"/>
        <v>700</v>
      </c>
      <c r="L2821" s="11">
        <f t="shared" si="87"/>
        <v>210</v>
      </c>
      <c r="M2821" s="12">
        <v>0.3</v>
      </c>
      <c r="O2821" s="17"/>
      <c r="P2821" s="15"/>
      <c r="Q2821" s="13"/>
      <c r="R2821" s="14"/>
    </row>
    <row r="2822" spans="1:18" ht="15.75" customHeight="1" x14ac:dyDescent="0.25">
      <c r="A2822" s="1"/>
      <c r="B2822" s="7" t="s">
        <v>14</v>
      </c>
      <c r="C2822" s="7">
        <v>1185732</v>
      </c>
      <c r="D2822" s="8">
        <v>44239</v>
      </c>
      <c r="E2822" s="7" t="s">
        <v>33</v>
      </c>
      <c r="F2822" s="7" t="s">
        <v>102</v>
      </c>
      <c r="G2822" s="7" t="s">
        <v>103</v>
      </c>
      <c r="H2822" s="7" t="s">
        <v>19</v>
      </c>
      <c r="I2822" s="9">
        <v>0.30000000000000004</v>
      </c>
      <c r="J2822" s="10">
        <v>2250</v>
      </c>
      <c r="K2822" s="11">
        <f t="shared" ref="K2822:K2885" si="88">I2822*J2822</f>
        <v>675.00000000000011</v>
      </c>
      <c r="L2822" s="11">
        <f t="shared" ref="L2822:L2885" si="89">K2822*M2822</f>
        <v>202.50000000000003</v>
      </c>
      <c r="M2822" s="12">
        <v>0.3</v>
      </c>
      <c r="O2822" s="17"/>
      <c r="P2822" s="15"/>
      <c r="Q2822" s="13"/>
      <c r="R2822" s="14"/>
    </row>
    <row r="2823" spans="1:18" ht="15.75" customHeight="1" x14ac:dyDescent="0.25">
      <c r="A2823" s="1"/>
      <c r="B2823" s="7" t="s">
        <v>14</v>
      </c>
      <c r="C2823" s="7">
        <v>1185732</v>
      </c>
      <c r="D2823" s="8">
        <v>44239</v>
      </c>
      <c r="E2823" s="7" t="s">
        <v>33</v>
      </c>
      <c r="F2823" s="7" t="s">
        <v>102</v>
      </c>
      <c r="G2823" s="7" t="s">
        <v>103</v>
      </c>
      <c r="H2823" s="7" t="s">
        <v>20</v>
      </c>
      <c r="I2823" s="9">
        <v>0.35000000000000003</v>
      </c>
      <c r="J2823" s="10">
        <v>1000</v>
      </c>
      <c r="K2823" s="11">
        <f t="shared" si="88"/>
        <v>350.00000000000006</v>
      </c>
      <c r="L2823" s="11">
        <f t="shared" si="89"/>
        <v>105.00000000000001</v>
      </c>
      <c r="M2823" s="12">
        <v>0.3</v>
      </c>
      <c r="O2823" s="17"/>
      <c r="P2823" s="15"/>
      <c r="Q2823" s="13"/>
      <c r="R2823" s="14"/>
    </row>
    <row r="2824" spans="1:18" ht="15.75" customHeight="1" x14ac:dyDescent="0.25">
      <c r="A2824" s="1"/>
      <c r="B2824" s="7" t="s">
        <v>14</v>
      </c>
      <c r="C2824" s="7">
        <v>1185732</v>
      </c>
      <c r="D2824" s="8">
        <v>44239</v>
      </c>
      <c r="E2824" s="7" t="s">
        <v>33</v>
      </c>
      <c r="F2824" s="7" t="s">
        <v>102</v>
      </c>
      <c r="G2824" s="7" t="s">
        <v>103</v>
      </c>
      <c r="H2824" s="7" t="s">
        <v>21</v>
      </c>
      <c r="I2824" s="9">
        <v>0.49999999999999994</v>
      </c>
      <c r="J2824" s="10">
        <v>1750</v>
      </c>
      <c r="K2824" s="11">
        <f t="shared" si="88"/>
        <v>874.99999999999989</v>
      </c>
      <c r="L2824" s="11">
        <f t="shared" si="89"/>
        <v>306.24999999999994</v>
      </c>
      <c r="M2824" s="12">
        <v>0.35</v>
      </c>
      <c r="O2824" s="17"/>
      <c r="P2824" s="15"/>
      <c r="Q2824" s="13"/>
      <c r="R2824" s="14"/>
    </row>
    <row r="2825" spans="1:18" ht="15.75" customHeight="1" x14ac:dyDescent="0.25">
      <c r="A2825" s="1"/>
      <c r="B2825" s="7" t="s">
        <v>14</v>
      </c>
      <c r="C2825" s="7">
        <v>1185732</v>
      </c>
      <c r="D2825" s="8">
        <v>44239</v>
      </c>
      <c r="E2825" s="7" t="s">
        <v>33</v>
      </c>
      <c r="F2825" s="7" t="s">
        <v>102</v>
      </c>
      <c r="G2825" s="7" t="s">
        <v>103</v>
      </c>
      <c r="H2825" s="7" t="s">
        <v>22</v>
      </c>
      <c r="I2825" s="9">
        <v>0.35</v>
      </c>
      <c r="J2825" s="10">
        <v>2750</v>
      </c>
      <c r="K2825" s="11">
        <f t="shared" si="88"/>
        <v>962.49999999999989</v>
      </c>
      <c r="L2825" s="11">
        <f t="shared" si="89"/>
        <v>385</v>
      </c>
      <c r="M2825" s="12">
        <v>0.4</v>
      </c>
      <c r="O2825" s="17"/>
      <c r="P2825" s="15"/>
      <c r="Q2825" s="13"/>
      <c r="R2825" s="14"/>
    </row>
    <row r="2826" spans="1:18" ht="15.75" customHeight="1" x14ac:dyDescent="0.25">
      <c r="A2826" s="1"/>
      <c r="B2826" s="7" t="s">
        <v>14</v>
      </c>
      <c r="C2826" s="7">
        <v>1185732</v>
      </c>
      <c r="D2826" s="8">
        <v>44266</v>
      </c>
      <c r="E2826" s="7" t="s">
        <v>33</v>
      </c>
      <c r="F2826" s="7" t="s">
        <v>102</v>
      </c>
      <c r="G2826" s="7" t="s">
        <v>103</v>
      </c>
      <c r="H2826" s="7" t="s">
        <v>17</v>
      </c>
      <c r="I2826" s="9">
        <v>0.4</v>
      </c>
      <c r="J2826" s="10">
        <v>4950</v>
      </c>
      <c r="K2826" s="11">
        <f t="shared" si="88"/>
        <v>1980</v>
      </c>
      <c r="L2826" s="11">
        <f t="shared" si="89"/>
        <v>693</v>
      </c>
      <c r="M2826" s="12">
        <v>0.35</v>
      </c>
      <c r="O2826" s="17"/>
      <c r="P2826" s="15"/>
      <c r="Q2826" s="13"/>
      <c r="R2826" s="14"/>
    </row>
    <row r="2827" spans="1:18" ht="15.75" customHeight="1" x14ac:dyDescent="0.25">
      <c r="A2827" s="1"/>
      <c r="B2827" s="7" t="s">
        <v>14</v>
      </c>
      <c r="C2827" s="7">
        <v>1185732</v>
      </c>
      <c r="D2827" s="8">
        <v>44266</v>
      </c>
      <c r="E2827" s="7" t="s">
        <v>33</v>
      </c>
      <c r="F2827" s="7" t="s">
        <v>102</v>
      </c>
      <c r="G2827" s="7" t="s">
        <v>103</v>
      </c>
      <c r="H2827" s="7" t="s">
        <v>18</v>
      </c>
      <c r="I2827" s="9">
        <v>0.4</v>
      </c>
      <c r="J2827" s="10">
        <v>2000</v>
      </c>
      <c r="K2827" s="11">
        <f t="shared" si="88"/>
        <v>800</v>
      </c>
      <c r="L2827" s="11">
        <f t="shared" si="89"/>
        <v>240</v>
      </c>
      <c r="M2827" s="12">
        <v>0.3</v>
      </c>
      <c r="O2827" s="17"/>
      <c r="P2827" s="15"/>
      <c r="Q2827" s="13"/>
      <c r="R2827" s="14"/>
    </row>
    <row r="2828" spans="1:18" ht="15.75" customHeight="1" x14ac:dyDescent="0.25">
      <c r="A2828" s="1"/>
      <c r="B2828" s="7" t="s">
        <v>14</v>
      </c>
      <c r="C2828" s="7">
        <v>1185732</v>
      </c>
      <c r="D2828" s="8">
        <v>44266</v>
      </c>
      <c r="E2828" s="7" t="s">
        <v>33</v>
      </c>
      <c r="F2828" s="7" t="s">
        <v>102</v>
      </c>
      <c r="G2828" s="7" t="s">
        <v>103</v>
      </c>
      <c r="H2828" s="7" t="s">
        <v>19</v>
      </c>
      <c r="I2828" s="9">
        <v>0.30000000000000004</v>
      </c>
      <c r="J2828" s="10">
        <v>2250</v>
      </c>
      <c r="K2828" s="11">
        <f t="shared" si="88"/>
        <v>675.00000000000011</v>
      </c>
      <c r="L2828" s="11">
        <f t="shared" si="89"/>
        <v>202.50000000000003</v>
      </c>
      <c r="M2828" s="12">
        <v>0.3</v>
      </c>
      <c r="O2828" s="17"/>
      <c r="P2828" s="15"/>
      <c r="Q2828" s="13"/>
      <c r="R2828" s="14"/>
    </row>
    <row r="2829" spans="1:18" ht="15.75" customHeight="1" x14ac:dyDescent="0.25">
      <c r="A2829" s="1"/>
      <c r="B2829" s="7" t="s">
        <v>14</v>
      </c>
      <c r="C2829" s="7">
        <v>1185732</v>
      </c>
      <c r="D2829" s="8">
        <v>44266</v>
      </c>
      <c r="E2829" s="7" t="s">
        <v>33</v>
      </c>
      <c r="F2829" s="7" t="s">
        <v>102</v>
      </c>
      <c r="G2829" s="7" t="s">
        <v>103</v>
      </c>
      <c r="H2829" s="7" t="s">
        <v>20</v>
      </c>
      <c r="I2829" s="9">
        <v>0.35</v>
      </c>
      <c r="J2829" s="10">
        <v>750</v>
      </c>
      <c r="K2829" s="11">
        <f t="shared" si="88"/>
        <v>262.5</v>
      </c>
      <c r="L2829" s="11">
        <f t="shared" si="89"/>
        <v>78.75</v>
      </c>
      <c r="M2829" s="12">
        <v>0.3</v>
      </c>
      <c r="O2829" s="17"/>
      <c r="P2829" s="15"/>
      <c r="Q2829" s="13"/>
      <c r="R2829" s="14"/>
    </row>
    <row r="2830" spans="1:18" ht="15.75" customHeight="1" x14ac:dyDescent="0.25">
      <c r="A2830" s="1"/>
      <c r="B2830" s="7" t="s">
        <v>14</v>
      </c>
      <c r="C2830" s="7">
        <v>1185732</v>
      </c>
      <c r="D2830" s="8">
        <v>44266</v>
      </c>
      <c r="E2830" s="7" t="s">
        <v>33</v>
      </c>
      <c r="F2830" s="7" t="s">
        <v>102</v>
      </c>
      <c r="G2830" s="7" t="s">
        <v>103</v>
      </c>
      <c r="H2830" s="7" t="s">
        <v>21</v>
      </c>
      <c r="I2830" s="9">
        <v>0.5</v>
      </c>
      <c r="J2830" s="10">
        <v>1250</v>
      </c>
      <c r="K2830" s="11">
        <f t="shared" si="88"/>
        <v>625</v>
      </c>
      <c r="L2830" s="11">
        <f t="shared" si="89"/>
        <v>218.75</v>
      </c>
      <c r="M2830" s="12">
        <v>0.35</v>
      </c>
      <c r="O2830" s="17"/>
      <c r="P2830" s="15"/>
      <c r="Q2830" s="13"/>
      <c r="R2830" s="14"/>
    </row>
    <row r="2831" spans="1:18" ht="15.75" customHeight="1" x14ac:dyDescent="0.25">
      <c r="A2831" s="1"/>
      <c r="B2831" s="7" t="s">
        <v>14</v>
      </c>
      <c r="C2831" s="7">
        <v>1185732</v>
      </c>
      <c r="D2831" s="8">
        <v>44266</v>
      </c>
      <c r="E2831" s="7" t="s">
        <v>33</v>
      </c>
      <c r="F2831" s="7" t="s">
        <v>102</v>
      </c>
      <c r="G2831" s="7" t="s">
        <v>103</v>
      </c>
      <c r="H2831" s="7" t="s">
        <v>22</v>
      </c>
      <c r="I2831" s="9">
        <v>0.4</v>
      </c>
      <c r="J2831" s="10">
        <v>2250</v>
      </c>
      <c r="K2831" s="11">
        <f t="shared" si="88"/>
        <v>900</v>
      </c>
      <c r="L2831" s="11">
        <f t="shared" si="89"/>
        <v>360</v>
      </c>
      <c r="M2831" s="12">
        <v>0.4</v>
      </c>
      <c r="O2831" s="17"/>
      <c r="P2831" s="15"/>
      <c r="Q2831" s="13"/>
      <c r="R2831" s="14"/>
    </row>
    <row r="2832" spans="1:18" ht="15.75" customHeight="1" x14ac:dyDescent="0.25">
      <c r="A2832" s="1"/>
      <c r="B2832" s="7" t="s">
        <v>14</v>
      </c>
      <c r="C2832" s="7">
        <v>1185732</v>
      </c>
      <c r="D2832" s="8">
        <v>44298</v>
      </c>
      <c r="E2832" s="7" t="s">
        <v>33</v>
      </c>
      <c r="F2832" s="7" t="s">
        <v>102</v>
      </c>
      <c r="G2832" s="7" t="s">
        <v>103</v>
      </c>
      <c r="H2832" s="7" t="s">
        <v>17</v>
      </c>
      <c r="I2832" s="9">
        <v>0.4</v>
      </c>
      <c r="J2832" s="10">
        <v>4500</v>
      </c>
      <c r="K2832" s="11">
        <f t="shared" si="88"/>
        <v>1800</v>
      </c>
      <c r="L2832" s="11">
        <f t="shared" si="89"/>
        <v>630</v>
      </c>
      <c r="M2832" s="12">
        <v>0.35</v>
      </c>
      <c r="O2832" s="17"/>
      <c r="P2832" s="15"/>
      <c r="Q2832" s="13"/>
      <c r="R2832" s="14"/>
    </row>
    <row r="2833" spans="1:18" ht="15.75" customHeight="1" x14ac:dyDescent="0.25">
      <c r="A2833" s="1"/>
      <c r="B2833" s="7" t="s">
        <v>14</v>
      </c>
      <c r="C2833" s="7">
        <v>1185732</v>
      </c>
      <c r="D2833" s="8">
        <v>44298</v>
      </c>
      <c r="E2833" s="7" t="s">
        <v>33</v>
      </c>
      <c r="F2833" s="7" t="s">
        <v>102</v>
      </c>
      <c r="G2833" s="7" t="s">
        <v>103</v>
      </c>
      <c r="H2833" s="7" t="s">
        <v>18</v>
      </c>
      <c r="I2833" s="9">
        <v>0.4</v>
      </c>
      <c r="J2833" s="10">
        <v>1500</v>
      </c>
      <c r="K2833" s="11">
        <f t="shared" si="88"/>
        <v>600</v>
      </c>
      <c r="L2833" s="11">
        <f t="shared" si="89"/>
        <v>180</v>
      </c>
      <c r="M2833" s="12">
        <v>0.3</v>
      </c>
      <c r="O2833" s="17"/>
      <c r="P2833" s="15"/>
      <c r="Q2833" s="13"/>
      <c r="R2833" s="14"/>
    </row>
    <row r="2834" spans="1:18" ht="15.75" customHeight="1" x14ac:dyDescent="0.25">
      <c r="A2834" s="1"/>
      <c r="B2834" s="7" t="s">
        <v>14</v>
      </c>
      <c r="C2834" s="7">
        <v>1185732</v>
      </c>
      <c r="D2834" s="8">
        <v>44298</v>
      </c>
      <c r="E2834" s="7" t="s">
        <v>33</v>
      </c>
      <c r="F2834" s="7" t="s">
        <v>102</v>
      </c>
      <c r="G2834" s="7" t="s">
        <v>103</v>
      </c>
      <c r="H2834" s="7" t="s">
        <v>19</v>
      </c>
      <c r="I2834" s="9">
        <v>0.30000000000000004</v>
      </c>
      <c r="J2834" s="10">
        <v>1500</v>
      </c>
      <c r="K2834" s="11">
        <f t="shared" si="88"/>
        <v>450.00000000000006</v>
      </c>
      <c r="L2834" s="11">
        <f t="shared" si="89"/>
        <v>135</v>
      </c>
      <c r="M2834" s="12">
        <v>0.3</v>
      </c>
      <c r="O2834" s="17"/>
      <c r="P2834" s="15"/>
      <c r="Q2834" s="13"/>
      <c r="R2834" s="14"/>
    </row>
    <row r="2835" spans="1:18" ht="15.75" customHeight="1" x14ac:dyDescent="0.25">
      <c r="A2835" s="1"/>
      <c r="B2835" s="7" t="s">
        <v>14</v>
      </c>
      <c r="C2835" s="7">
        <v>1185732</v>
      </c>
      <c r="D2835" s="8">
        <v>44298</v>
      </c>
      <c r="E2835" s="7" t="s">
        <v>33</v>
      </c>
      <c r="F2835" s="7" t="s">
        <v>102</v>
      </c>
      <c r="G2835" s="7" t="s">
        <v>103</v>
      </c>
      <c r="H2835" s="7" t="s">
        <v>20</v>
      </c>
      <c r="I2835" s="9">
        <v>0.35</v>
      </c>
      <c r="J2835" s="10">
        <v>750</v>
      </c>
      <c r="K2835" s="11">
        <f t="shared" si="88"/>
        <v>262.5</v>
      </c>
      <c r="L2835" s="11">
        <f t="shared" si="89"/>
        <v>78.75</v>
      </c>
      <c r="M2835" s="12">
        <v>0.3</v>
      </c>
      <c r="O2835" s="17"/>
      <c r="P2835" s="15"/>
      <c r="Q2835" s="13"/>
      <c r="R2835" s="14"/>
    </row>
    <row r="2836" spans="1:18" ht="15.75" customHeight="1" x14ac:dyDescent="0.25">
      <c r="A2836" s="1"/>
      <c r="B2836" s="7" t="s">
        <v>14</v>
      </c>
      <c r="C2836" s="7">
        <v>1185732</v>
      </c>
      <c r="D2836" s="8">
        <v>44298</v>
      </c>
      <c r="E2836" s="7" t="s">
        <v>33</v>
      </c>
      <c r="F2836" s="7" t="s">
        <v>102</v>
      </c>
      <c r="G2836" s="7" t="s">
        <v>103</v>
      </c>
      <c r="H2836" s="7" t="s">
        <v>21</v>
      </c>
      <c r="I2836" s="9">
        <v>0.6</v>
      </c>
      <c r="J2836" s="10">
        <v>1000</v>
      </c>
      <c r="K2836" s="11">
        <f t="shared" si="88"/>
        <v>600</v>
      </c>
      <c r="L2836" s="11">
        <f t="shared" si="89"/>
        <v>210</v>
      </c>
      <c r="M2836" s="12">
        <v>0.35</v>
      </c>
      <c r="O2836" s="17"/>
      <c r="P2836" s="15"/>
      <c r="Q2836" s="13"/>
      <c r="R2836" s="14"/>
    </row>
    <row r="2837" spans="1:18" ht="15.75" customHeight="1" x14ac:dyDescent="0.25">
      <c r="A2837" s="1"/>
      <c r="B2837" s="7" t="s">
        <v>14</v>
      </c>
      <c r="C2837" s="7">
        <v>1185732</v>
      </c>
      <c r="D2837" s="8">
        <v>44298</v>
      </c>
      <c r="E2837" s="7" t="s">
        <v>33</v>
      </c>
      <c r="F2837" s="7" t="s">
        <v>102</v>
      </c>
      <c r="G2837" s="7" t="s">
        <v>103</v>
      </c>
      <c r="H2837" s="7" t="s">
        <v>22</v>
      </c>
      <c r="I2837" s="9">
        <v>0.5</v>
      </c>
      <c r="J2837" s="10">
        <v>2250</v>
      </c>
      <c r="K2837" s="11">
        <f t="shared" si="88"/>
        <v>1125</v>
      </c>
      <c r="L2837" s="11">
        <f t="shared" si="89"/>
        <v>450</v>
      </c>
      <c r="M2837" s="12">
        <v>0.4</v>
      </c>
      <c r="O2837" s="17"/>
      <c r="P2837" s="15"/>
      <c r="Q2837" s="13"/>
      <c r="R2837" s="14"/>
    </row>
    <row r="2838" spans="1:18" ht="15.75" customHeight="1" x14ac:dyDescent="0.25">
      <c r="A2838" s="1"/>
      <c r="B2838" s="7" t="s">
        <v>14</v>
      </c>
      <c r="C2838" s="7">
        <v>1185732</v>
      </c>
      <c r="D2838" s="8">
        <v>44329</v>
      </c>
      <c r="E2838" s="7" t="s">
        <v>33</v>
      </c>
      <c r="F2838" s="7" t="s">
        <v>102</v>
      </c>
      <c r="G2838" s="7" t="s">
        <v>103</v>
      </c>
      <c r="H2838" s="7" t="s">
        <v>17</v>
      </c>
      <c r="I2838" s="9">
        <v>0.6</v>
      </c>
      <c r="J2838" s="10">
        <v>4950</v>
      </c>
      <c r="K2838" s="11">
        <f t="shared" si="88"/>
        <v>2970</v>
      </c>
      <c r="L2838" s="11">
        <f t="shared" si="89"/>
        <v>1039.5</v>
      </c>
      <c r="M2838" s="12">
        <v>0.35</v>
      </c>
      <c r="O2838" s="17"/>
      <c r="P2838" s="15"/>
      <c r="Q2838" s="13"/>
      <c r="R2838" s="14"/>
    </row>
    <row r="2839" spans="1:18" ht="15.75" customHeight="1" x14ac:dyDescent="0.25">
      <c r="A2839" s="1"/>
      <c r="B2839" s="7" t="s">
        <v>14</v>
      </c>
      <c r="C2839" s="7">
        <v>1185732</v>
      </c>
      <c r="D2839" s="8">
        <v>44329</v>
      </c>
      <c r="E2839" s="7" t="s">
        <v>33</v>
      </c>
      <c r="F2839" s="7" t="s">
        <v>102</v>
      </c>
      <c r="G2839" s="7" t="s">
        <v>103</v>
      </c>
      <c r="H2839" s="7" t="s">
        <v>18</v>
      </c>
      <c r="I2839" s="9">
        <v>0.5</v>
      </c>
      <c r="J2839" s="10">
        <v>2000</v>
      </c>
      <c r="K2839" s="11">
        <f t="shared" si="88"/>
        <v>1000</v>
      </c>
      <c r="L2839" s="11">
        <f t="shared" si="89"/>
        <v>300</v>
      </c>
      <c r="M2839" s="12">
        <v>0.3</v>
      </c>
      <c r="O2839" s="17"/>
      <c r="P2839" s="15"/>
      <c r="Q2839" s="13"/>
      <c r="R2839" s="14"/>
    </row>
    <row r="2840" spans="1:18" ht="15.75" customHeight="1" x14ac:dyDescent="0.25">
      <c r="A2840" s="1"/>
      <c r="B2840" s="7" t="s">
        <v>14</v>
      </c>
      <c r="C2840" s="7">
        <v>1185732</v>
      </c>
      <c r="D2840" s="8">
        <v>44329</v>
      </c>
      <c r="E2840" s="7" t="s">
        <v>33</v>
      </c>
      <c r="F2840" s="7" t="s">
        <v>102</v>
      </c>
      <c r="G2840" s="7" t="s">
        <v>103</v>
      </c>
      <c r="H2840" s="7" t="s">
        <v>19</v>
      </c>
      <c r="I2840" s="9">
        <v>0.45</v>
      </c>
      <c r="J2840" s="10">
        <v>1750</v>
      </c>
      <c r="K2840" s="11">
        <f t="shared" si="88"/>
        <v>787.5</v>
      </c>
      <c r="L2840" s="11">
        <f t="shared" si="89"/>
        <v>236.25</v>
      </c>
      <c r="M2840" s="12">
        <v>0.3</v>
      </c>
      <c r="O2840" s="17"/>
      <c r="P2840" s="15"/>
      <c r="Q2840" s="13"/>
      <c r="R2840" s="14"/>
    </row>
    <row r="2841" spans="1:18" ht="15.75" customHeight="1" x14ac:dyDescent="0.25">
      <c r="A2841" s="1"/>
      <c r="B2841" s="7" t="s">
        <v>14</v>
      </c>
      <c r="C2841" s="7">
        <v>1185732</v>
      </c>
      <c r="D2841" s="8">
        <v>44329</v>
      </c>
      <c r="E2841" s="7" t="s">
        <v>33</v>
      </c>
      <c r="F2841" s="7" t="s">
        <v>102</v>
      </c>
      <c r="G2841" s="7" t="s">
        <v>103</v>
      </c>
      <c r="H2841" s="7" t="s">
        <v>20</v>
      </c>
      <c r="I2841" s="9">
        <v>0.45</v>
      </c>
      <c r="J2841" s="10">
        <v>1000</v>
      </c>
      <c r="K2841" s="11">
        <f t="shared" si="88"/>
        <v>450</v>
      </c>
      <c r="L2841" s="11">
        <f t="shared" si="89"/>
        <v>135</v>
      </c>
      <c r="M2841" s="12">
        <v>0.3</v>
      </c>
      <c r="O2841" s="17"/>
      <c r="P2841" s="15"/>
      <c r="Q2841" s="13"/>
      <c r="R2841" s="14"/>
    </row>
    <row r="2842" spans="1:18" ht="15.75" customHeight="1" x14ac:dyDescent="0.25">
      <c r="A2842" s="1"/>
      <c r="B2842" s="7" t="s">
        <v>14</v>
      </c>
      <c r="C2842" s="7">
        <v>1185732</v>
      </c>
      <c r="D2842" s="8">
        <v>44329</v>
      </c>
      <c r="E2842" s="7" t="s">
        <v>33</v>
      </c>
      <c r="F2842" s="7" t="s">
        <v>102</v>
      </c>
      <c r="G2842" s="7" t="s">
        <v>103</v>
      </c>
      <c r="H2842" s="7" t="s">
        <v>21</v>
      </c>
      <c r="I2842" s="9">
        <v>0.54999999999999993</v>
      </c>
      <c r="J2842" s="10">
        <v>1250</v>
      </c>
      <c r="K2842" s="11">
        <f t="shared" si="88"/>
        <v>687.49999999999989</v>
      </c>
      <c r="L2842" s="11">
        <f t="shared" si="89"/>
        <v>240.62499999999994</v>
      </c>
      <c r="M2842" s="12">
        <v>0.35</v>
      </c>
      <c r="O2842" s="17"/>
      <c r="P2842" s="15"/>
      <c r="Q2842" s="13"/>
      <c r="R2842" s="14"/>
    </row>
    <row r="2843" spans="1:18" ht="15.75" customHeight="1" x14ac:dyDescent="0.25">
      <c r="A2843" s="1"/>
      <c r="B2843" s="7" t="s">
        <v>14</v>
      </c>
      <c r="C2843" s="7">
        <v>1185732</v>
      </c>
      <c r="D2843" s="8">
        <v>44329</v>
      </c>
      <c r="E2843" s="7" t="s">
        <v>33</v>
      </c>
      <c r="F2843" s="7" t="s">
        <v>102</v>
      </c>
      <c r="G2843" s="7" t="s">
        <v>103</v>
      </c>
      <c r="H2843" s="7" t="s">
        <v>22</v>
      </c>
      <c r="I2843" s="9">
        <v>0.6</v>
      </c>
      <c r="J2843" s="10">
        <v>2500</v>
      </c>
      <c r="K2843" s="11">
        <f t="shared" si="88"/>
        <v>1500</v>
      </c>
      <c r="L2843" s="11">
        <f t="shared" si="89"/>
        <v>600</v>
      </c>
      <c r="M2843" s="12">
        <v>0.4</v>
      </c>
      <c r="O2843" s="17"/>
      <c r="P2843" s="15"/>
      <c r="Q2843" s="13"/>
      <c r="R2843" s="14"/>
    </row>
    <row r="2844" spans="1:18" ht="15.75" customHeight="1" x14ac:dyDescent="0.25">
      <c r="A2844" s="1"/>
      <c r="B2844" s="7" t="s">
        <v>14</v>
      </c>
      <c r="C2844" s="7">
        <v>1185732</v>
      </c>
      <c r="D2844" s="8">
        <v>44359</v>
      </c>
      <c r="E2844" s="7" t="s">
        <v>33</v>
      </c>
      <c r="F2844" s="7" t="s">
        <v>102</v>
      </c>
      <c r="G2844" s="7" t="s">
        <v>103</v>
      </c>
      <c r="H2844" s="7" t="s">
        <v>17</v>
      </c>
      <c r="I2844" s="9">
        <v>0.45</v>
      </c>
      <c r="J2844" s="10">
        <v>5000</v>
      </c>
      <c r="K2844" s="11">
        <f t="shared" si="88"/>
        <v>2250</v>
      </c>
      <c r="L2844" s="11">
        <f t="shared" si="89"/>
        <v>787.5</v>
      </c>
      <c r="M2844" s="12">
        <v>0.35</v>
      </c>
      <c r="O2844" s="17"/>
      <c r="P2844" s="15"/>
      <c r="Q2844" s="13"/>
      <c r="R2844" s="14"/>
    </row>
    <row r="2845" spans="1:18" ht="15.75" customHeight="1" x14ac:dyDescent="0.25">
      <c r="A2845" s="1"/>
      <c r="B2845" s="7" t="s">
        <v>14</v>
      </c>
      <c r="C2845" s="7">
        <v>1185732</v>
      </c>
      <c r="D2845" s="8">
        <v>44359</v>
      </c>
      <c r="E2845" s="7" t="s">
        <v>33</v>
      </c>
      <c r="F2845" s="7" t="s">
        <v>102</v>
      </c>
      <c r="G2845" s="7" t="s">
        <v>103</v>
      </c>
      <c r="H2845" s="7" t="s">
        <v>18</v>
      </c>
      <c r="I2845" s="9">
        <v>0.40000000000000008</v>
      </c>
      <c r="J2845" s="10">
        <v>2500</v>
      </c>
      <c r="K2845" s="11">
        <f t="shared" si="88"/>
        <v>1000.0000000000002</v>
      </c>
      <c r="L2845" s="11">
        <f t="shared" si="89"/>
        <v>300.00000000000006</v>
      </c>
      <c r="M2845" s="12">
        <v>0.3</v>
      </c>
      <c r="O2845" s="17"/>
      <c r="P2845" s="15"/>
      <c r="Q2845" s="13"/>
      <c r="R2845" s="14"/>
    </row>
    <row r="2846" spans="1:18" ht="15.75" customHeight="1" x14ac:dyDescent="0.25">
      <c r="A2846" s="1"/>
      <c r="B2846" s="7" t="s">
        <v>14</v>
      </c>
      <c r="C2846" s="7">
        <v>1185732</v>
      </c>
      <c r="D2846" s="8">
        <v>44359</v>
      </c>
      <c r="E2846" s="7" t="s">
        <v>33</v>
      </c>
      <c r="F2846" s="7" t="s">
        <v>102</v>
      </c>
      <c r="G2846" s="7" t="s">
        <v>103</v>
      </c>
      <c r="H2846" s="7" t="s">
        <v>19</v>
      </c>
      <c r="I2846" s="9">
        <v>0.35000000000000003</v>
      </c>
      <c r="J2846" s="10">
        <v>2000</v>
      </c>
      <c r="K2846" s="11">
        <f t="shared" si="88"/>
        <v>700.00000000000011</v>
      </c>
      <c r="L2846" s="11">
        <f t="shared" si="89"/>
        <v>210.00000000000003</v>
      </c>
      <c r="M2846" s="12">
        <v>0.3</v>
      </c>
      <c r="O2846" s="17"/>
      <c r="P2846" s="15"/>
      <c r="Q2846" s="13"/>
      <c r="R2846" s="14"/>
    </row>
    <row r="2847" spans="1:18" ht="15.75" customHeight="1" x14ac:dyDescent="0.25">
      <c r="A2847" s="1"/>
      <c r="B2847" s="7" t="s">
        <v>14</v>
      </c>
      <c r="C2847" s="7">
        <v>1185732</v>
      </c>
      <c r="D2847" s="8">
        <v>44359</v>
      </c>
      <c r="E2847" s="7" t="s">
        <v>33</v>
      </c>
      <c r="F2847" s="7" t="s">
        <v>102</v>
      </c>
      <c r="G2847" s="7" t="s">
        <v>103</v>
      </c>
      <c r="H2847" s="7" t="s">
        <v>20</v>
      </c>
      <c r="I2847" s="9">
        <v>0.35000000000000003</v>
      </c>
      <c r="J2847" s="10">
        <v>1750</v>
      </c>
      <c r="K2847" s="11">
        <f t="shared" si="88"/>
        <v>612.50000000000011</v>
      </c>
      <c r="L2847" s="11">
        <f t="shared" si="89"/>
        <v>183.75000000000003</v>
      </c>
      <c r="M2847" s="12">
        <v>0.3</v>
      </c>
      <c r="O2847" s="17"/>
      <c r="P2847" s="15"/>
      <c r="Q2847" s="13"/>
      <c r="R2847" s="14"/>
    </row>
    <row r="2848" spans="1:18" ht="15.75" customHeight="1" x14ac:dyDescent="0.25">
      <c r="A2848" s="1"/>
      <c r="B2848" s="7" t="s">
        <v>14</v>
      </c>
      <c r="C2848" s="7">
        <v>1185732</v>
      </c>
      <c r="D2848" s="8">
        <v>44359</v>
      </c>
      <c r="E2848" s="7" t="s">
        <v>33</v>
      </c>
      <c r="F2848" s="7" t="s">
        <v>102</v>
      </c>
      <c r="G2848" s="7" t="s">
        <v>103</v>
      </c>
      <c r="H2848" s="7" t="s">
        <v>21</v>
      </c>
      <c r="I2848" s="9">
        <v>0.45</v>
      </c>
      <c r="J2848" s="10">
        <v>1750</v>
      </c>
      <c r="K2848" s="11">
        <f t="shared" si="88"/>
        <v>787.5</v>
      </c>
      <c r="L2848" s="11">
        <f t="shared" si="89"/>
        <v>275.625</v>
      </c>
      <c r="M2848" s="12">
        <v>0.35</v>
      </c>
      <c r="O2848" s="17"/>
      <c r="P2848" s="15"/>
      <c r="Q2848" s="13"/>
      <c r="R2848" s="14"/>
    </row>
    <row r="2849" spans="1:18" ht="15.75" customHeight="1" x14ac:dyDescent="0.25">
      <c r="A2849" s="1"/>
      <c r="B2849" s="7" t="s">
        <v>14</v>
      </c>
      <c r="C2849" s="7">
        <v>1185732</v>
      </c>
      <c r="D2849" s="8">
        <v>44359</v>
      </c>
      <c r="E2849" s="7" t="s">
        <v>33</v>
      </c>
      <c r="F2849" s="7" t="s">
        <v>102</v>
      </c>
      <c r="G2849" s="7" t="s">
        <v>103</v>
      </c>
      <c r="H2849" s="7" t="s">
        <v>22</v>
      </c>
      <c r="I2849" s="9">
        <v>0.55000000000000004</v>
      </c>
      <c r="J2849" s="10">
        <v>3250</v>
      </c>
      <c r="K2849" s="11">
        <f t="shared" si="88"/>
        <v>1787.5000000000002</v>
      </c>
      <c r="L2849" s="11">
        <f t="shared" si="89"/>
        <v>715.00000000000011</v>
      </c>
      <c r="M2849" s="12">
        <v>0.4</v>
      </c>
      <c r="O2849" s="17"/>
      <c r="P2849" s="15"/>
      <c r="Q2849" s="13"/>
      <c r="R2849" s="14"/>
    </row>
    <row r="2850" spans="1:18" ht="15.75" customHeight="1" x14ac:dyDescent="0.25">
      <c r="A2850" s="1"/>
      <c r="B2850" s="7" t="s">
        <v>14</v>
      </c>
      <c r="C2850" s="7">
        <v>1185732</v>
      </c>
      <c r="D2850" s="8">
        <v>44388</v>
      </c>
      <c r="E2850" s="7" t="s">
        <v>33</v>
      </c>
      <c r="F2850" s="7" t="s">
        <v>102</v>
      </c>
      <c r="G2850" s="7" t="s">
        <v>103</v>
      </c>
      <c r="H2850" s="7" t="s">
        <v>17</v>
      </c>
      <c r="I2850" s="9">
        <v>0.5</v>
      </c>
      <c r="J2850" s="10">
        <v>5500</v>
      </c>
      <c r="K2850" s="11">
        <f t="shared" si="88"/>
        <v>2750</v>
      </c>
      <c r="L2850" s="11">
        <f t="shared" si="89"/>
        <v>962.49999999999989</v>
      </c>
      <c r="M2850" s="12">
        <v>0.35</v>
      </c>
      <c r="O2850" s="17"/>
      <c r="P2850" s="15"/>
      <c r="Q2850" s="13"/>
      <c r="R2850" s="14"/>
    </row>
    <row r="2851" spans="1:18" ht="15.75" customHeight="1" x14ac:dyDescent="0.25">
      <c r="A2851" s="1"/>
      <c r="B2851" s="7" t="s">
        <v>14</v>
      </c>
      <c r="C2851" s="7">
        <v>1185732</v>
      </c>
      <c r="D2851" s="8">
        <v>44388</v>
      </c>
      <c r="E2851" s="7" t="s">
        <v>33</v>
      </c>
      <c r="F2851" s="7" t="s">
        <v>102</v>
      </c>
      <c r="G2851" s="7" t="s">
        <v>103</v>
      </c>
      <c r="H2851" s="7" t="s">
        <v>18</v>
      </c>
      <c r="I2851" s="9">
        <v>0.45000000000000007</v>
      </c>
      <c r="J2851" s="10">
        <v>3000</v>
      </c>
      <c r="K2851" s="11">
        <f t="shared" si="88"/>
        <v>1350.0000000000002</v>
      </c>
      <c r="L2851" s="11">
        <f t="shared" si="89"/>
        <v>405.00000000000006</v>
      </c>
      <c r="M2851" s="12">
        <v>0.3</v>
      </c>
      <c r="O2851" s="17"/>
      <c r="P2851" s="15"/>
      <c r="Q2851" s="13"/>
      <c r="R2851" s="14"/>
    </row>
    <row r="2852" spans="1:18" ht="15.75" customHeight="1" x14ac:dyDescent="0.25">
      <c r="A2852" s="1"/>
      <c r="B2852" s="7" t="s">
        <v>14</v>
      </c>
      <c r="C2852" s="7">
        <v>1185732</v>
      </c>
      <c r="D2852" s="8">
        <v>44388</v>
      </c>
      <c r="E2852" s="7" t="s">
        <v>33</v>
      </c>
      <c r="F2852" s="7" t="s">
        <v>102</v>
      </c>
      <c r="G2852" s="7" t="s">
        <v>103</v>
      </c>
      <c r="H2852" s="7" t="s">
        <v>19</v>
      </c>
      <c r="I2852" s="9">
        <v>0.4</v>
      </c>
      <c r="J2852" s="10">
        <v>2250</v>
      </c>
      <c r="K2852" s="11">
        <f t="shared" si="88"/>
        <v>900</v>
      </c>
      <c r="L2852" s="11">
        <f t="shared" si="89"/>
        <v>270</v>
      </c>
      <c r="M2852" s="12">
        <v>0.3</v>
      </c>
      <c r="O2852" s="17"/>
      <c r="P2852" s="15"/>
      <c r="Q2852" s="13"/>
      <c r="R2852" s="14"/>
    </row>
    <row r="2853" spans="1:18" ht="15.75" customHeight="1" x14ac:dyDescent="0.25">
      <c r="A2853" s="1"/>
      <c r="B2853" s="7" t="s">
        <v>14</v>
      </c>
      <c r="C2853" s="7">
        <v>1185732</v>
      </c>
      <c r="D2853" s="8">
        <v>44388</v>
      </c>
      <c r="E2853" s="7" t="s">
        <v>33</v>
      </c>
      <c r="F2853" s="7" t="s">
        <v>102</v>
      </c>
      <c r="G2853" s="7" t="s">
        <v>103</v>
      </c>
      <c r="H2853" s="7" t="s">
        <v>20</v>
      </c>
      <c r="I2853" s="9">
        <v>0.4</v>
      </c>
      <c r="J2853" s="10">
        <v>1750</v>
      </c>
      <c r="K2853" s="11">
        <f t="shared" si="88"/>
        <v>700</v>
      </c>
      <c r="L2853" s="11">
        <f t="shared" si="89"/>
        <v>210</v>
      </c>
      <c r="M2853" s="12">
        <v>0.3</v>
      </c>
      <c r="O2853" s="17"/>
      <c r="P2853" s="15"/>
      <c r="Q2853" s="13"/>
      <c r="R2853" s="14"/>
    </row>
    <row r="2854" spans="1:18" ht="15.75" customHeight="1" x14ac:dyDescent="0.25">
      <c r="A2854" s="1"/>
      <c r="B2854" s="7" t="s">
        <v>14</v>
      </c>
      <c r="C2854" s="7">
        <v>1185732</v>
      </c>
      <c r="D2854" s="8">
        <v>44388</v>
      </c>
      <c r="E2854" s="7" t="s">
        <v>33</v>
      </c>
      <c r="F2854" s="7" t="s">
        <v>102</v>
      </c>
      <c r="G2854" s="7" t="s">
        <v>103</v>
      </c>
      <c r="H2854" s="7" t="s">
        <v>21</v>
      </c>
      <c r="I2854" s="9">
        <v>0.5</v>
      </c>
      <c r="J2854" s="10">
        <v>2000</v>
      </c>
      <c r="K2854" s="11">
        <f t="shared" si="88"/>
        <v>1000</v>
      </c>
      <c r="L2854" s="11">
        <f t="shared" si="89"/>
        <v>350</v>
      </c>
      <c r="M2854" s="12">
        <v>0.35</v>
      </c>
      <c r="O2854" s="17"/>
      <c r="P2854" s="15"/>
      <c r="Q2854" s="13"/>
      <c r="R2854" s="14"/>
    </row>
    <row r="2855" spans="1:18" ht="15.75" customHeight="1" x14ac:dyDescent="0.25">
      <c r="A2855" s="1"/>
      <c r="B2855" s="7" t="s">
        <v>14</v>
      </c>
      <c r="C2855" s="7">
        <v>1185732</v>
      </c>
      <c r="D2855" s="8">
        <v>44388</v>
      </c>
      <c r="E2855" s="7" t="s">
        <v>33</v>
      </c>
      <c r="F2855" s="7" t="s">
        <v>102</v>
      </c>
      <c r="G2855" s="7" t="s">
        <v>103</v>
      </c>
      <c r="H2855" s="7" t="s">
        <v>22</v>
      </c>
      <c r="I2855" s="9">
        <v>0.55000000000000004</v>
      </c>
      <c r="J2855" s="10">
        <v>3750</v>
      </c>
      <c r="K2855" s="11">
        <f t="shared" si="88"/>
        <v>2062.5</v>
      </c>
      <c r="L2855" s="11">
        <f t="shared" si="89"/>
        <v>825</v>
      </c>
      <c r="M2855" s="12">
        <v>0.4</v>
      </c>
      <c r="O2855" s="17"/>
      <c r="P2855" s="15"/>
      <c r="Q2855" s="13"/>
      <c r="R2855" s="14"/>
    </row>
    <row r="2856" spans="1:18" ht="15.75" customHeight="1" x14ac:dyDescent="0.25">
      <c r="A2856" s="1"/>
      <c r="B2856" s="7" t="s">
        <v>14</v>
      </c>
      <c r="C2856" s="7">
        <v>1185732</v>
      </c>
      <c r="D2856" s="8">
        <v>44420</v>
      </c>
      <c r="E2856" s="7" t="s">
        <v>33</v>
      </c>
      <c r="F2856" s="7" t="s">
        <v>102</v>
      </c>
      <c r="G2856" s="7" t="s">
        <v>103</v>
      </c>
      <c r="H2856" s="7" t="s">
        <v>17</v>
      </c>
      <c r="I2856" s="9">
        <v>0.5</v>
      </c>
      <c r="J2856" s="10">
        <v>5250</v>
      </c>
      <c r="K2856" s="11">
        <f t="shared" si="88"/>
        <v>2625</v>
      </c>
      <c r="L2856" s="11">
        <f t="shared" si="89"/>
        <v>918.74999999999989</v>
      </c>
      <c r="M2856" s="12">
        <v>0.35</v>
      </c>
      <c r="O2856" s="17"/>
      <c r="P2856" s="15"/>
      <c r="Q2856" s="13"/>
      <c r="R2856" s="14"/>
    </row>
    <row r="2857" spans="1:18" ht="15.75" customHeight="1" x14ac:dyDescent="0.25">
      <c r="A2857" s="1"/>
      <c r="B2857" s="7" t="s">
        <v>14</v>
      </c>
      <c r="C2857" s="7">
        <v>1185732</v>
      </c>
      <c r="D2857" s="8">
        <v>44420</v>
      </c>
      <c r="E2857" s="7" t="s">
        <v>33</v>
      </c>
      <c r="F2857" s="7" t="s">
        <v>102</v>
      </c>
      <c r="G2857" s="7" t="s">
        <v>103</v>
      </c>
      <c r="H2857" s="7" t="s">
        <v>18</v>
      </c>
      <c r="I2857" s="9">
        <v>0.45000000000000007</v>
      </c>
      <c r="J2857" s="10">
        <v>3000</v>
      </c>
      <c r="K2857" s="11">
        <f t="shared" si="88"/>
        <v>1350.0000000000002</v>
      </c>
      <c r="L2857" s="11">
        <f t="shared" si="89"/>
        <v>405.00000000000006</v>
      </c>
      <c r="M2857" s="12">
        <v>0.3</v>
      </c>
      <c r="O2857" s="17"/>
      <c r="P2857" s="15"/>
      <c r="Q2857" s="13"/>
      <c r="R2857" s="14"/>
    </row>
    <row r="2858" spans="1:18" ht="15.75" customHeight="1" x14ac:dyDescent="0.25">
      <c r="A2858" s="1"/>
      <c r="B2858" s="7" t="s">
        <v>14</v>
      </c>
      <c r="C2858" s="7">
        <v>1185732</v>
      </c>
      <c r="D2858" s="8">
        <v>44420</v>
      </c>
      <c r="E2858" s="7" t="s">
        <v>33</v>
      </c>
      <c r="F2858" s="7" t="s">
        <v>102</v>
      </c>
      <c r="G2858" s="7" t="s">
        <v>103</v>
      </c>
      <c r="H2858" s="7" t="s">
        <v>19</v>
      </c>
      <c r="I2858" s="9">
        <v>0.4</v>
      </c>
      <c r="J2858" s="10">
        <v>2250</v>
      </c>
      <c r="K2858" s="11">
        <f t="shared" si="88"/>
        <v>900</v>
      </c>
      <c r="L2858" s="11">
        <f t="shared" si="89"/>
        <v>270</v>
      </c>
      <c r="M2858" s="12">
        <v>0.3</v>
      </c>
      <c r="O2858" s="17"/>
      <c r="P2858" s="15"/>
      <c r="Q2858" s="13"/>
      <c r="R2858" s="14"/>
    </row>
    <row r="2859" spans="1:18" ht="15.75" customHeight="1" x14ac:dyDescent="0.25">
      <c r="A2859" s="1"/>
      <c r="B2859" s="7" t="s">
        <v>14</v>
      </c>
      <c r="C2859" s="7">
        <v>1185732</v>
      </c>
      <c r="D2859" s="8">
        <v>44420</v>
      </c>
      <c r="E2859" s="7" t="s">
        <v>33</v>
      </c>
      <c r="F2859" s="7" t="s">
        <v>102</v>
      </c>
      <c r="G2859" s="7" t="s">
        <v>103</v>
      </c>
      <c r="H2859" s="7" t="s">
        <v>20</v>
      </c>
      <c r="I2859" s="9">
        <v>0.4</v>
      </c>
      <c r="J2859" s="10">
        <v>2000</v>
      </c>
      <c r="K2859" s="11">
        <f t="shared" si="88"/>
        <v>800</v>
      </c>
      <c r="L2859" s="11">
        <f t="shared" si="89"/>
        <v>240</v>
      </c>
      <c r="M2859" s="12">
        <v>0.3</v>
      </c>
      <c r="O2859" s="17"/>
      <c r="P2859" s="15"/>
      <c r="Q2859" s="13"/>
      <c r="R2859" s="14"/>
    </row>
    <row r="2860" spans="1:18" ht="15.75" customHeight="1" x14ac:dyDescent="0.25">
      <c r="A2860" s="1"/>
      <c r="B2860" s="7" t="s">
        <v>14</v>
      </c>
      <c r="C2860" s="7">
        <v>1185732</v>
      </c>
      <c r="D2860" s="8">
        <v>44420</v>
      </c>
      <c r="E2860" s="7" t="s">
        <v>33</v>
      </c>
      <c r="F2860" s="7" t="s">
        <v>102</v>
      </c>
      <c r="G2860" s="7" t="s">
        <v>103</v>
      </c>
      <c r="H2860" s="7" t="s">
        <v>21</v>
      </c>
      <c r="I2860" s="9">
        <v>0.5</v>
      </c>
      <c r="J2860" s="10">
        <v>1750</v>
      </c>
      <c r="K2860" s="11">
        <f t="shared" si="88"/>
        <v>875</v>
      </c>
      <c r="L2860" s="11">
        <f t="shared" si="89"/>
        <v>306.25</v>
      </c>
      <c r="M2860" s="12">
        <v>0.35</v>
      </c>
      <c r="O2860" s="17"/>
      <c r="P2860" s="15"/>
      <c r="Q2860" s="13"/>
      <c r="R2860" s="14"/>
    </row>
    <row r="2861" spans="1:18" ht="15.75" customHeight="1" x14ac:dyDescent="0.25">
      <c r="A2861" s="1"/>
      <c r="B2861" s="7" t="s">
        <v>14</v>
      </c>
      <c r="C2861" s="7">
        <v>1185732</v>
      </c>
      <c r="D2861" s="8">
        <v>44420</v>
      </c>
      <c r="E2861" s="7" t="s">
        <v>33</v>
      </c>
      <c r="F2861" s="7" t="s">
        <v>102</v>
      </c>
      <c r="G2861" s="7" t="s">
        <v>103</v>
      </c>
      <c r="H2861" s="7" t="s">
        <v>22</v>
      </c>
      <c r="I2861" s="9">
        <v>0.55000000000000004</v>
      </c>
      <c r="J2861" s="10">
        <v>3500</v>
      </c>
      <c r="K2861" s="11">
        <f t="shared" si="88"/>
        <v>1925.0000000000002</v>
      </c>
      <c r="L2861" s="11">
        <f t="shared" si="89"/>
        <v>770.00000000000011</v>
      </c>
      <c r="M2861" s="12">
        <v>0.4</v>
      </c>
      <c r="O2861" s="17"/>
      <c r="P2861" s="15"/>
      <c r="Q2861" s="13"/>
      <c r="R2861" s="14"/>
    </row>
    <row r="2862" spans="1:18" ht="15.75" customHeight="1" x14ac:dyDescent="0.25">
      <c r="A2862" s="1"/>
      <c r="B2862" s="7" t="s">
        <v>14</v>
      </c>
      <c r="C2862" s="7">
        <v>1185732</v>
      </c>
      <c r="D2862" s="8">
        <v>44452</v>
      </c>
      <c r="E2862" s="7" t="s">
        <v>33</v>
      </c>
      <c r="F2862" s="7" t="s">
        <v>102</v>
      </c>
      <c r="G2862" s="7" t="s">
        <v>103</v>
      </c>
      <c r="H2862" s="7" t="s">
        <v>17</v>
      </c>
      <c r="I2862" s="9">
        <v>0.45</v>
      </c>
      <c r="J2862" s="10">
        <v>4750</v>
      </c>
      <c r="K2862" s="11">
        <f t="shared" si="88"/>
        <v>2137.5</v>
      </c>
      <c r="L2862" s="11">
        <f t="shared" si="89"/>
        <v>748.125</v>
      </c>
      <c r="M2862" s="12">
        <v>0.35</v>
      </c>
      <c r="O2862" s="17"/>
      <c r="P2862" s="15"/>
      <c r="Q2862" s="13"/>
      <c r="R2862" s="14"/>
    </row>
    <row r="2863" spans="1:18" ht="15.75" customHeight="1" x14ac:dyDescent="0.25">
      <c r="A2863" s="1"/>
      <c r="B2863" s="7" t="s">
        <v>14</v>
      </c>
      <c r="C2863" s="7">
        <v>1185732</v>
      </c>
      <c r="D2863" s="8">
        <v>44452</v>
      </c>
      <c r="E2863" s="7" t="s">
        <v>33</v>
      </c>
      <c r="F2863" s="7" t="s">
        <v>102</v>
      </c>
      <c r="G2863" s="7" t="s">
        <v>103</v>
      </c>
      <c r="H2863" s="7" t="s">
        <v>18</v>
      </c>
      <c r="I2863" s="9">
        <v>0.40000000000000008</v>
      </c>
      <c r="J2863" s="10">
        <v>2750</v>
      </c>
      <c r="K2863" s="11">
        <f t="shared" si="88"/>
        <v>1100.0000000000002</v>
      </c>
      <c r="L2863" s="11">
        <f t="shared" si="89"/>
        <v>330.00000000000006</v>
      </c>
      <c r="M2863" s="12">
        <v>0.3</v>
      </c>
      <c r="O2863" s="17"/>
      <c r="P2863" s="15"/>
      <c r="Q2863" s="13"/>
      <c r="R2863" s="14"/>
    </row>
    <row r="2864" spans="1:18" ht="15.75" customHeight="1" x14ac:dyDescent="0.25">
      <c r="A2864" s="1"/>
      <c r="B2864" s="7" t="s">
        <v>14</v>
      </c>
      <c r="C2864" s="7">
        <v>1185732</v>
      </c>
      <c r="D2864" s="8">
        <v>44452</v>
      </c>
      <c r="E2864" s="7" t="s">
        <v>33</v>
      </c>
      <c r="F2864" s="7" t="s">
        <v>102</v>
      </c>
      <c r="G2864" s="7" t="s">
        <v>103</v>
      </c>
      <c r="H2864" s="7" t="s">
        <v>19</v>
      </c>
      <c r="I2864" s="9">
        <v>0.35000000000000003</v>
      </c>
      <c r="J2864" s="10">
        <v>1750</v>
      </c>
      <c r="K2864" s="11">
        <f t="shared" si="88"/>
        <v>612.50000000000011</v>
      </c>
      <c r="L2864" s="11">
        <f t="shared" si="89"/>
        <v>183.75000000000003</v>
      </c>
      <c r="M2864" s="12">
        <v>0.3</v>
      </c>
      <c r="O2864" s="17"/>
      <c r="P2864" s="15"/>
      <c r="Q2864" s="13"/>
      <c r="R2864" s="14"/>
    </row>
    <row r="2865" spans="1:18" ht="15.75" customHeight="1" x14ac:dyDescent="0.25">
      <c r="A2865" s="1"/>
      <c r="B2865" s="7" t="s">
        <v>14</v>
      </c>
      <c r="C2865" s="7">
        <v>1185732</v>
      </c>
      <c r="D2865" s="8">
        <v>44452</v>
      </c>
      <c r="E2865" s="7" t="s">
        <v>33</v>
      </c>
      <c r="F2865" s="7" t="s">
        <v>102</v>
      </c>
      <c r="G2865" s="7" t="s">
        <v>103</v>
      </c>
      <c r="H2865" s="7" t="s">
        <v>20</v>
      </c>
      <c r="I2865" s="9">
        <v>0.35000000000000003</v>
      </c>
      <c r="J2865" s="10">
        <v>1500</v>
      </c>
      <c r="K2865" s="11">
        <f t="shared" si="88"/>
        <v>525</v>
      </c>
      <c r="L2865" s="11">
        <f t="shared" si="89"/>
        <v>157.5</v>
      </c>
      <c r="M2865" s="12">
        <v>0.3</v>
      </c>
      <c r="O2865" s="17"/>
      <c r="P2865" s="15"/>
      <c r="Q2865" s="13"/>
      <c r="R2865" s="14"/>
    </row>
    <row r="2866" spans="1:18" ht="15.75" customHeight="1" x14ac:dyDescent="0.25">
      <c r="A2866" s="1"/>
      <c r="B2866" s="7" t="s">
        <v>14</v>
      </c>
      <c r="C2866" s="7">
        <v>1185732</v>
      </c>
      <c r="D2866" s="8">
        <v>44452</v>
      </c>
      <c r="E2866" s="7" t="s">
        <v>33</v>
      </c>
      <c r="F2866" s="7" t="s">
        <v>102</v>
      </c>
      <c r="G2866" s="7" t="s">
        <v>103</v>
      </c>
      <c r="H2866" s="7" t="s">
        <v>21</v>
      </c>
      <c r="I2866" s="9">
        <v>0.45</v>
      </c>
      <c r="J2866" s="10">
        <v>1500</v>
      </c>
      <c r="K2866" s="11">
        <f t="shared" si="88"/>
        <v>675</v>
      </c>
      <c r="L2866" s="11">
        <f t="shared" si="89"/>
        <v>236.24999999999997</v>
      </c>
      <c r="M2866" s="12">
        <v>0.35</v>
      </c>
      <c r="O2866" s="17"/>
      <c r="P2866" s="15"/>
      <c r="Q2866" s="13"/>
      <c r="R2866" s="14"/>
    </row>
    <row r="2867" spans="1:18" ht="15.75" customHeight="1" x14ac:dyDescent="0.25">
      <c r="A2867" s="1"/>
      <c r="B2867" s="7" t="s">
        <v>14</v>
      </c>
      <c r="C2867" s="7">
        <v>1185732</v>
      </c>
      <c r="D2867" s="8">
        <v>44452</v>
      </c>
      <c r="E2867" s="7" t="s">
        <v>33</v>
      </c>
      <c r="F2867" s="7" t="s">
        <v>102</v>
      </c>
      <c r="G2867" s="7" t="s">
        <v>103</v>
      </c>
      <c r="H2867" s="7" t="s">
        <v>22</v>
      </c>
      <c r="I2867" s="9">
        <v>0.5</v>
      </c>
      <c r="J2867" s="10">
        <v>2250</v>
      </c>
      <c r="K2867" s="11">
        <f t="shared" si="88"/>
        <v>1125</v>
      </c>
      <c r="L2867" s="11">
        <f t="shared" si="89"/>
        <v>450</v>
      </c>
      <c r="M2867" s="12">
        <v>0.4</v>
      </c>
      <c r="O2867" s="17"/>
      <c r="P2867" s="15"/>
      <c r="Q2867" s="13"/>
      <c r="R2867" s="14"/>
    </row>
    <row r="2868" spans="1:18" ht="15.75" customHeight="1" x14ac:dyDescent="0.25">
      <c r="A2868" s="1"/>
      <c r="B2868" s="7" t="s">
        <v>14</v>
      </c>
      <c r="C2868" s="7">
        <v>1185732</v>
      </c>
      <c r="D2868" s="8">
        <v>44481</v>
      </c>
      <c r="E2868" s="7" t="s">
        <v>33</v>
      </c>
      <c r="F2868" s="7" t="s">
        <v>102</v>
      </c>
      <c r="G2868" s="7" t="s">
        <v>103</v>
      </c>
      <c r="H2868" s="7" t="s">
        <v>17</v>
      </c>
      <c r="I2868" s="9">
        <v>0.54999999999999993</v>
      </c>
      <c r="J2868" s="10">
        <v>4000</v>
      </c>
      <c r="K2868" s="11">
        <f t="shared" si="88"/>
        <v>2199.9999999999995</v>
      </c>
      <c r="L2868" s="11">
        <f t="shared" si="89"/>
        <v>769.99999999999977</v>
      </c>
      <c r="M2868" s="12">
        <v>0.35</v>
      </c>
      <c r="O2868" s="17"/>
      <c r="P2868" s="15"/>
      <c r="Q2868" s="13"/>
      <c r="R2868" s="14"/>
    </row>
    <row r="2869" spans="1:18" ht="15.75" customHeight="1" x14ac:dyDescent="0.25">
      <c r="A2869" s="1"/>
      <c r="B2869" s="7" t="s">
        <v>14</v>
      </c>
      <c r="C2869" s="7">
        <v>1185732</v>
      </c>
      <c r="D2869" s="8">
        <v>44481</v>
      </c>
      <c r="E2869" s="7" t="s">
        <v>33</v>
      </c>
      <c r="F2869" s="7" t="s">
        <v>102</v>
      </c>
      <c r="G2869" s="7" t="s">
        <v>103</v>
      </c>
      <c r="H2869" s="7" t="s">
        <v>18</v>
      </c>
      <c r="I2869" s="9">
        <v>0.45</v>
      </c>
      <c r="J2869" s="10">
        <v>2500</v>
      </c>
      <c r="K2869" s="11">
        <f t="shared" si="88"/>
        <v>1125</v>
      </c>
      <c r="L2869" s="11">
        <f t="shared" si="89"/>
        <v>337.5</v>
      </c>
      <c r="M2869" s="12">
        <v>0.3</v>
      </c>
      <c r="O2869" s="17"/>
      <c r="P2869" s="15"/>
      <c r="Q2869" s="13"/>
      <c r="R2869" s="14"/>
    </row>
    <row r="2870" spans="1:18" ht="15.75" customHeight="1" x14ac:dyDescent="0.25">
      <c r="A2870" s="1"/>
      <c r="B2870" s="7" t="s">
        <v>14</v>
      </c>
      <c r="C2870" s="7">
        <v>1185732</v>
      </c>
      <c r="D2870" s="8">
        <v>44481</v>
      </c>
      <c r="E2870" s="7" t="s">
        <v>33</v>
      </c>
      <c r="F2870" s="7" t="s">
        <v>102</v>
      </c>
      <c r="G2870" s="7" t="s">
        <v>103</v>
      </c>
      <c r="H2870" s="7" t="s">
        <v>19</v>
      </c>
      <c r="I2870" s="9">
        <v>0.45</v>
      </c>
      <c r="J2870" s="10">
        <v>1500</v>
      </c>
      <c r="K2870" s="11">
        <f t="shared" si="88"/>
        <v>675</v>
      </c>
      <c r="L2870" s="11">
        <f t="shared" si="89"/>
        <v>202.5</v>
      </c>
      <c r="M2870" s="12">
        <v>0.3</v>
      </c>
      <c r="O2870" s="17"/>
      <c r="P2870" s="15"/>
      <c r="Q2870" s="13"/>
      <c r="R2870" s="14"/>
    </row>
    <row r="2871" spans="1:18" ht="15.75" customHeight="1" x14ac:dyDescent="0.25">
      <c r="A2871" s="1"/>
      <c r="B2871" s="7" t="s">
        <v>14</v>
      </c>
      <c r="C2871" s="7">
        <v>1185732</v>
      </c>
      <c r="D2871" s="8">
        <v>44481</v>
      </c>
      <c r="E2871" s="7" t="s">
        <v>33</v>
      </c>
      <c r="F2871" s="7" t="s">
        <v>102</v>
      </c>
      <c r="G2871" s="7" t="s">
        <v>103</v>
      </c>
      <c r="H2871" s="7" t="s">
        <v>20</v>
      </c>
      <c r="I2871" s="9">
        <v>0.45</v>
      </c>
      <c r="J2871" s="10">
        <v>1250</v>
      </c>
      <c r="K2871" s="11">
        <f t="shared" si="88"/>
        <v>562.5</v>
      </c>
      <c r="L2871" s="11">
        <f t="shared" si="89"/>
        <v>168.75</v>
      </c>
      <c r="M2871" s="12">
        <v>0.3</v>
      </c>
      <c r="O2871" s="17"/>
      <c r="P2871" s="15"/>
      <c r="Q2871" s="13"/>
      <c r="R2871" s="14"/>
    </row>
    <row r="2872" spans="1:18" ht="15.75" customHeight="1" x14ac:dyDescent="0.25">
      <c r="A2872" s="1"/>
      <c r="B2872" s="7" t="s">
        <v>14</v>
      </c>
      <c r="C2872" s="7">
        <v>1185732</v>
      </c>
      <c r="D2872" s="8">
        <v>44481</v>
      </c>
      <c r="E2872" s="7" t="s">
        <v>33</v>
      </c>
      <c r="F2872" s="7" t="s">
        <v>102</v>
      </c>
      <c r="G2872" s="7" t="s">
        <v>103</v>
      </c>
      <c r="H2872" s="7" t="s">
        <v>21</v>
      </c>
      <c r="I2872" s="9">
        <v>0.54999999999999993</v>
      </c>
      <c r="J2872" s="10">
        <v>1250</v>
      </c>
      <c r="K2872" s="11">
        <f t="shared" si="88"/>
        <v>687.49999999999989</v>
      </c>
      <c r="L2872" s="11">
        <f t="shared" si="89"/>
        <v>240.62499999999994</v>
      </c>
      <c r="M2872" s="12">
        <v>0.35</v>
      </c>
      <c r="O2872" s="17"/>
      <c r="P2872" s="15"/>
      <c r="Q2872" s="13"/>
      <c r="R2872" s="14"/>
    </row>
    <row r="2873" spans="1:18" ht="15.75" customHeight="1" x14ac:dyDescent="0.25">
      <c r="A2873" s="1"/>
      <c r="B2873" s="7" t="s">
        <v>14</v>
      </c>
      <c r="C2873" s="7">
        <v>1185732</v>
      </c>
      <c r="D2873" s="8">
        <v>44481</v>
      </c>
      <c r="E2873" s="7" t="s">
        <v>33</v>
      </c>
      <c r="F2873" s="7" t="s">
        <v>102</v>
      </c>
      <c r="G2873" s="7" t="s">
        <v>103</v>
      </c>
      <c r="H2873" s="7" t="s">
        <v>22</v>
      </c>
      <c r="I2873" s="9">
        <v>0.59999999999999987</v>
      </c>
      <c r="J2873" s="10">
        <v>2500</v>
      </c>
      <c r="K2873" s="11">
        <f t="shared" si="88"/>
        <v>1499.9999999999998</v>
      </c>
      <c r="L2873" s="11">
        <f t="shared" si="89"/>
        <v>599.99999999999989</v>
      </c>
      <c r="M2873" s="12">
        <v>0.4</v>
      </c>
      <c r="O2873" s="17"/>
      <c r="P2873" s="15"/>
      <c r="Q2873" s="13"/>
      <c r="R2873" s="14"/>
    </row>
    <row r="2874" spans="1:18" ht="15.75" customHeight="1" x14ac:dyDescent="0.25">
      <c r="A2874" s="1"/>
      <c r="B2874" s="7" t="s">
        <v>14</v>
      </c>
      <c r="C2874" s="7">
        <v>1185732</v>
      </c>
      <c r="D2874" s="8">
        <v>44512</v>
      </c>
      <c r="E2874" s="7" t="s">
        <v>33</v>
      </c>
      <c r="F2874" s="7" t="s">
        <v>102</v>
      </c>
      <c r="G2874" s="7" t="s">
        <v>103</v>
      </c>
      <c r="H2874" s="7" t="s">
        <v>17</v>
      </c>
      <c r="I2874" s="9">
        <v>0.54999999999999993</v>
      </c>
      <c r="J2874" s="10">
        <v>4000</v>
      </c>
      <c r="K2874" s="11">
        <f t="shared" si="88"/>
        <v>2199.9999999999995</v>
      </c>
      <c r="L2874" s="11">
        <f t="shared" si="89"/>
        <v>769.99999999999977</v>
      </c>
      <c r="M2874" s="12">
        <v>0.35</v>
      </c>
      <c r="O2874" s="17"/>
      <c r="P2874" s="15"/>
      <c r="Q2874" s="13"/>
      <c r="R2874" s="14"/>
    </row>
    <row r="2875" spans="1:18" ht="15.75" customHeight="1" x14ac:dyDescent="0.25">
      <c r="A2875" s="1"/>
      <c r="B2875" s="7" t="s">
        <v>14</v>
      </c>
      <c r="C2875" s="7">
        <v>1185732</v>
      </c>
      <c r="D2875" s="8">
        <v>44512</v>
      </c>
      <c r="E2875" s="7" t="s">
        <v>33</v>
      </c>
      <c r="F2875" s="7" t="s">
        <v>102</v>
      </c>
      <c r="G2875" s="7" t="s">
        <v>103</v>
      </c>
      <c r="H2875" s="7" t="s">
        <v>18</v>
      </c>
      <c r="I2875" s="9">
        <v>0.45</v>
      </c>
      <c r="J2875" s="10">
        <v>2500</v>
      </c>
      <c r="K2875" s="11">
        <f t="shared" si="88"/>
        <v>1125</v>
      </c>
      <c r="L2875" s="11">
        <f t="shared" si="89"/>
        <v>337.5</v>
      </c>
      <c r="M2875" s="12">
        <v>0.3</v>
      </c>
      <c r="O2875" s="17"/>
      <c r="P2875" s="15"/>
      <c r="Q2875" s="13"/>
      <c r="R2875" s="14"/>
    </row>
    <row r="2876" spans="1:18" ht="15.75" customHeight="1" x14ac:dyDescent="0.25">
      <c r="A2876" s="1"/>
      <c r="B2876" s="7" t="s">
        <v>14</v>
      </c>
      <c r="C2876" s="7">
        <v>1185732</v>
      </c>
      <c r="D2876" s="8">
        <v>44512</v>
      </c>
      <c r="E2876" s="7" t="s">
        <v>33</v>
      </c>
      <c r="F2876" s="7" t="s">
        <v>102</v>
      </c>
      <c r="G2876" s="7" t="s">
        <v>103</v>
      </c>
      <c r="H2876" s="7" t="s">
        <v>19</v>
      </c>
      <c r="I2876" s="9">
        <v>0.45</v>
      </c>
      <c r="J2876" s="10">
        <v>1950</v>
      </c>
      <c r="K2876" s="11">
        <f t="shared" si="88"/>
        <v>877.5</v>
      </c>
      <c r="L2876" s="11">
        <f t="shared" si="89"/>
        <v>263.25</v>
      </c>
      <c r="M2876" s="12">
        <v>0.3</v>
      </c>
      <c r="O2876" s="17"/>
      <c r="P2876" s="15"/>
      <c r="Q2876" s="13"/>
      <c r="R2876" s="14"/>
    </row>
    <row r="2877" spans="1:18" ht="15.75" customHeight="1" x14ac:dyDescent="0.25">
      <c r="A2877" s="1"/>
      <c r="B2877" s="7" t="s">
        <v>14</v>
      </c>
      <c r="C2877" s="7">
        <v>1185732</v>
      </c>
      <c r="D2877" s="8">
        <v>44512</v>
      </c>
      <c r="E2877" s="7" t="s">
        <v>33</v>
      </c>
      <c r="F2877" s="7" t="s">
        <v>102</v>
      </c>
      <c r="G2877" s="7" t="s">
        <v>103</v>
      </c>
      <c r="H2877" s="7" t="s">
        <v>20</v>
      </c>
      <c r="I2877" s="9">
        <v>0.45</v>
      </c>
      <c r="J2877" s="10">
        <v>1750</v>
      </c>
      <c r="K2877" s="11">
        <f t="shared" si="88"/>
        <v>787.5</v>
      </c>
      <c r="L2877" s="11">
        <f t="shared" si="89"/>
        <v>236.25</v>
      </c>
      <c r="M2877" s="12">
        <v>0.3</v>
      </c>
      <c r="O2877" s="17"/>
      <c r="P2877" s="15"/>
      <c r="Q2877" s="13"/>
      <c r="R2877" s="14"/>
    </row>
    <row r="2878" spans="1:18" ht="15.75" customHeight="1" x14ac:dyDescent="0.25">
      <c r="A2878" s="1"/>
      <c r="B2878" s="7" t="s">
        <v>14</v>
      </c>
      <c r="C2878" s="7">
        <v>1185732</v>
      </c>
      <c r="D2878" s="8">
        <v>44512</v>
      </c>
      <c r="E2878" s="7" t="s">
        <v>33</v>
      </c>
      <c r="F2878" s="7" t="s">
        <v>102</v>
      </c>
      <c r="G2878" s="7" t="s">
        <v>103</v>
      </c>
      <c r="H2878" s="7" t="s">
        <v>21</v>
      </c>
      <c r="I2878" s="9">
        <v>0.6</v>
      </c>
      <c r="J2878" s="10">
        <v>1500</v>
      </c>
      <c r="K2878" s="11">
        <f t="shared" si="88"/>
        <v>900</v>
      </c>
      <c r="L2878" s="11">
        <f t="shared" si="89"/>
        <v>315</v>
      </c>
      <c r="M2878" s="12">
        <v>0.35</v>
      </c>
      <c r="O2878" s="17"/>
      <c r="P2878" s="15"/>
      <c r="Q2878" s="13"/>
      <c r="R2878" s="14"/>
    </row>
    <row r="2879" spans="1:18" ht="15.75" customHeight="1" x14ac:dyDescent="0.25">
      <c r="A2879" s="1"/>
      <c r="B2879" s="7" t="s">
        <v>14</v>
      </c>
      <c r="C2879" s="7">
        <v>1185732</v>
      </c>
      <c r="D2879" s="8">
        <v>44512</v>
      </c>
      <c r="E2879" s="7" t="s">
        <v>33</v>
      </c>
      <c r="F2879" s="7" t="s">
        <v>102</v>
      </c>
      <c r="G2879" s="7" t="s">
        <v>103</v>
      </c>
      <c r="H2879" s="7" t="s">
        <v>22</v>
      </c>
      <c r="I2879" s="9">
        <v>0.64999999999999991</v>
      </c>
      <c r="J2879" s="10">
        <v>2500</v>
      </c>
      <c r="K2879" s="11">
        <f t="shared" si="88"/>
        <v>1624.9999999999998</v>
      </c>
      <c r="L2879" s="11">
        <f t="shared" si="89"/>
        <v>650</v>
      </c>
      <c r="M2879" s="12">
        <v>0.4</v>
      </c>
      <c r="O2879" s="17"/>
      <c r="P2879" s="15"/>
      <c r="Q2879" s="13"/>
      <c r="R2879" s="14"/>
    </row>
    <row r="2880" spans="1:18" ht="15.75" customHeight="1" x14ac:dyDescent="0.25">
      <c r="A2880" s="1"/>
      <c r="B2880" s="7" t="s">
        <v>14</v>
      </c>
      <c r="C2880" s="7">
        <v>1185732</v>
      </c>
      <c r="D2880" s="8">
        <v>44541</v>
      </c>
      <c r="E2880" s="7" t="s">
        <v>33</v>
      </c>
      <c r="F2880" s="7" t="s">
        <v>102</v>
      </c>
      <c r="G2880" s="7" t="s">
        <v>103</v>
      </c>
      <c r="H2880" s="7" t="s">
        <v>17</v>
      </c>
      <c r="I2880" s="9">
        <v>0.6</v>
      </c>
      <c r="J2880" s="10">
        <v>5000</v>
      </c>
      <c r="K2880" s="11">
        <f t="shared" si="88"/>
        <v>3000</v>
      </c>
      <c r="L2880" s="11">
        <f t="shared" si="89"/>
        <v>1050</v>
      </c>
      <c r="M2880" s="12">
        <v>0.35</v>
      </c>
      <c r="O2880" s="17"/>
      <c r="P2880" s="15"/>
      <c r="Q2880" s="13"/>
      <c r="R2880" s="14"/>
    </row>
    <row r="2881" spans="1:18" ht="15.75" customHeight="1" x14ac:dyDescent="0.25">
      <c r="A2881" s="1"/>
      <c r="B2881" s="7" t="s">
        <v>14</v>
      </c>
      <c r="C2881" s="7">
        <v>1185732</v>
      </c>
      <c r="D2881" s="8">
        <v>44541</v>
      </c>
      <c r="E2881" s="7" t="s">
        <v>33</v>
      </c>
      <c r="F2881" s="7" t="s">
        <v>102</v>
      </c>
      <c r="G2881" s="7" t="s">
        <v>103</v>
      </c>
      <c r="H2881" s="7" t="s">
        <v>18</v>
      </c>
      <c r="I2881" s="9">
        <v>0.5</v>
      </c>
      <c r="J2881" s="10">
        <v>3000</v>
      </c>
      <c r="K2881" s="11">
        <f t="shared" si="88"/>
        <v>1500</v>
      </c>
      <c r="L2881" s="11">
        <f t="shared" si="89"/>
        <v>450</v>
      </c>
      <c r="M2881" s="12">
        <v>0.3</v>
      </c>
      <c r="O2881" s="17"/>
      <c r="P2881" s="15"/>
      <c r="Q2881" s="13"/>
      <c r="R2881" s="14"/>
    </row>
    <row r="2882" spans="1:18" ht="15.75" customHeight="1" x14ac:dyDescent="0.25">
      <c r="A2882" s="1"/>
      <c r="B2882" s="7" t="s">
        <v>14</v>
      </c>
      <c r="C2882" s="7">
        <v>1185732</v>
      </c>
      <c r="D2882" s="8">
        <v>44541</v>
      </c>
      <c r="E2882" s="7" t="s">
        <v>33</v>
      </c>
      <c r="F2882" s="7" t="s">
        <v>102</v>
      </c>
      <c r="G2882" s="7" t="s">
        <v>103</v>
      </c>
      <c r="H2882" s="7" t="s">
        <v>19</v>
      </c>
      <c r="I2882" s="9">
        <v>0.5</v>
      </c>
      <c r="J2882" s="10">
        <v>2500</v>
      </c>
      <c r="K2882" s="11">
        <f t="shared" si="88"/>
        <v>1250</v>
      </c>
      <c r="L2882" s="11">
        <f t="shared" si="89"/>
        <v>375</v>
      </c>
      <c r="M2882" s="12">
        <v>0.3</v>
      </c>
      <c r="O2882" s="17"/>
      <c r="P2882" s="15"/>
      <c r="Q2882" s="13"/>
      <c r="R2882" s="14"/>
    </row>
    <row r="2883" spans="1:18" ht="15.75" customHeight="1" x14ac:dyDescent="0.25">
      <c r="A2883" s="1"/>
      <c r="B2883" s="7" t="s">
        <v>14</v>
      </c>
      <c r="C2883" s="7">
        <v>1185732</v>
      </c>
      <c r="D2883" s="8">
        <v>44541</v>
      </c>
      <c r="E2883" s="7" t="s">
        <v>33</v>
      </c>
      <c r="F2883" s="7" t="s">
        <v>102</v>
      </c>
      <c r="G2883" s="7" t="s">
        <v>103</v>
      </c>
      <c r="H2883" s="7" t="s">
        <v>20</v>
      </c>
      <c r="I2883" s="9">
        <v>0.5</v>
      </c>
      <c r="J2883" s="10">
        <v>2000</v>
      </c>
      <c r="K2883" s="11">
        <f t="shared" si="88"/>
        <v>1000</v>
      </c>
      <c r="L2883" s="11">
        <f t="shared" si="89"/>
        <v>300</v>
      </c>
      <c r="M2883" s="12">
        <v>0.3</v>
      </c>
      <c r="O2883" s="17"/>
      <c r="P2883" s="15"/>
      <c r="Q2883" s="13"/>
      <c r="R2883" s="14"/>
    </row>
    <row r="2884" spans="1:18" ht="15.75" customHeight="1" x14ac:dyDescent="0.25">
      <c r="A2884" s="1"/>
      <c r="B2884" s="7" t="s">
        <v>14</v>
      </c>
      <c r="C2884" s="7">
        <v>1185732</v>
      </c>
      <c r="D2884" s="8">
        <v>44541</v>
      </c>
      <c r="E2884" s="7" t="s">
        <v>33</v>
      </c>
      <c r="F2884" s="7" t="s">
        <v>102</v>
      </c>
      <c r="G2884" s="7" t="s">
        <v>103</v>
      </c>
      <c r="H2884" s="7" t="s">
        <v>21</v>
      </c>
      <c r="I2884" s="9">
        <v>0.6</v>
      </c>
      <c r="J2884" s="10">
        <v>2000</v>
      </c>
      <c r="K2884" s="11">
        <f t="shared" si="88"/>
        <v>1200</v>
      </c>
      <c r="L2884" s="11">
        <f t="shared" si="89"/>
        <v>420</v>
      </c>
      <c r="M2884" s="12">
        <v>0.35</v>
      </c>
      <c r="O2884" s="17"/>
      <c r="P2884" s="15"/>
      <c r="Q2884" s="13"/>
      <c r="R2884" s="14"/>
    </row>
    <row r="2885" spans="1:18" ht="15.75" customHeight="1" x14ac:dyDescent="0.25">
      <c r="A2885" s="1"/>
      <c r="B2885" s="7" t="s">
        <v>14</v>
      </c>
      <c r="C2885" s="7">
        <v>1185732</v>
      </c>
      <c r="D2885" s="8">
        <v>44541</v>
      </c>
      <c r="E2885" s="7" t="s">
        <v>33</v>
      </c>
      <c r="F2885" s="7" t="s">
        <v>102</v>
      </c>
      <c r="G2885" s="7" t="s">
        <v>103</v>
      </c>
      <c r="H2885" s="7" t="s">
        <v>22</v>
      </c>
      <c r="I2885" s="9">
        <v>0.64999999999999991</v>
      </c>
      <c r="J2885" s="10">
        <v>3000</v>
      </c>
      <c r="K2885" s="11">
        <f t="shared" si="88"/>
        <v>1949.9999999999998</v>
      </c>
      <c r="L2885" s="11">
        <f t="shared" si="89"/>
        <v>780</v>
      </c>
      <c r="M2885" s="12">
        <v>0.4</v>
      </c>
      <c r="O2885" s="17"/>
      <c r="P2885" s="15"/>
      <c r="Q2885" s="13"/>
      <c r="R2885" s="14"/>
    </row>
    <row r="2886" spans="1:18" ht="15.75" customHeight="1" x14ac:dyDescent="0.25">
      <c r="A2886" s="1" t="s">
        <v>39</v>
      </c>
      <c r="B2886" s="7" t="s">
        <v>14</v>
      </c>
      <c r="C2886" s="7">
        <v>1185732</v>
      </c>
      <c r="D2886" s="8">
        <v>44205</v>
      </c>
      <c r="E2886" s="7" t="s">
        <v>33</v>
      </c>
      <c r="F2886" s="7" t="s">
        <v>104</v>
      </c>
      <c r="G2886" s="7" t="s">
        <v>105</v>
      </c>
      <c r="H2886" s="7" t="s">
        <v>17</v>
      </c>
      <c r="I2886" s="9">
        <v>0.35000000000000003</v>
      </c>
      <c r="J2886" s="10">
        <v>4750</v>
      </c>
      <c r="K2886" s="11">
        <f t="shared" ref="K2886:K2949" si="90">I2886*J2886</f>
        <v>1662.5000000000002</v>
      </c>
      <c r="L2886" s="11">
        <f t="shared" ref="L2886:L2949" si="91">K2886*M2886</f>
        <v>581.875</v>
      </c>
      <c r="M2886" s="12">
        <v>0.35</v>
      </c>
      <c r="O2886" s="17"/>
      <c r="P2886" s="15"/>
      <c r="Q2886" s="13"/>
      <c r="R2886" s="14"/>
    </row>
    <row r="2887" spans="1:18" ht="15.75" customHeight="1" x14ac:dyDescent="0.25">
      <c r="A2887" s="1"/>
      <c r="B2887" s="7" t="s">
        <v>14</v>
      </c>
      <c r="C2887" s="7">
        <v>1185732</v>
      </c>
      <c r="D2887" s="8">
        <v>44205</v>
      </c>
      <c r="E2887" s="7" t="s">
        <v>33</v>
      </c>
      <c r="F2887" s="7" t="s">
        <v>104</v>
      </c>
      <c r="G2887" s="7" t="s">
        <v>105</v>
      </c>
      <c r="H2887" s="7" t="s">
        <v>18</v>
      </c>
      <c r="I2887" s="9">
        <v>0.35000000000000003</v>
      </c>
      <c r="J2887" s="10">
        <v>2750</v>
      </c>
      <c r="K2887" s="11">
        <f t="shared" si="90"/>
        <v>962.50000000000011</v>
      </c>
      <c r="L2887" s="11">
        <f t="shared" si="91"/>
        <v>288.75</v>
      </c>
      <c r="M2887" s="12">
        <v>0.3</v>
      </c>
      <c r="O2887" s="17"/>
      <c r="P2887" s="15"/>
      <c r="Q2887" s="13"/>
      <c r="R2887" s="14"/>
    </row>
    <row r="2888" spans="1:18" ht="15.75" customHeight="1" x14ac:dyDescent="0.25">
      <c r="A2888" s="1"/>
      <c r="B2888" s="7" t="s">
        <v>14</v>
      </c>
      <c r="C2888" s="7">
        <v>1185732</v>
      </c>
      <c r="D2888" s="8">
        <v>44205</v>
      </c>
      <c r="E2888" s="7" t="s">
        <v>33</v>
      </c>
      <c r="F2888" s="7" t="s">
        <v>104</v>
      </c>
      <c r="G2888" s="7" t="s">
        <v>105</v>
      </c>
      <c r="H2888" s="7" t="s">
        <v>19</v>
      </c>
      <c r="I2888" s="9">
        <v>0.25000000000000006</v>
      </c>
      <c r="J2888" s="10">
        <v>2750</v>
      </c>
      <c r="K2888" s="11">
        <f t="shared" si="90"/>
        <v>687.50000000000011</v>
      </c>
      <c r="L2888" s="11">
        <f t="shared" si="91"/>
        <v>206.25000000000003</v>
      </c>
      <c r="M2888" s="12">
        <v>0.3</v>
      </c>
      <c r="O2888" s="17"/>
      <c r="P2888" s="15"/>
      <c r="Q2888" s="13"/>
      <c r="R2888" s="14"/>
    </row>
    <row r="2889" spans="1:18" ht="15.75" customHeight="1" x14ac:dyDescent="0.25">
      <c r="A2889" s="1"/>
      <c r="B2889" s="7" t="s">
        <v>14</v>
      </c>
      <c r="C2889" s="7">
        <v>1185732</v>
      </c>
      <c r="D2889" s="8">
        <v>44205</v>
      </c>
      <c r="E2889" s="7" t="s">
        <v>33</v>
      </c>
      <c r="F2889" s="7" t="s">
        <v>104</v>
      </c>
      <c r="G2889" s="7" t="s">
        <v>105</v>
      </c>
      <c r="H2889" s="7" t="s">
        <v>20</v>
      </c>
      <c r="I2889" s="9">
        <v>0.30000000000000004</v>
      </c>
      <c r="J2889" s="10">
        <v>1250</v>
      </c>
      <c r="K2889" s="11">
        <f t="shared" si="90"/>
        <v>375.00000000000006</v>
      </c>
      <c r="L2889" s="11">
        <f t="shared" si="91"/>
        <v>112.50000000000001</v>
      </c>
      <c r="M2889" s="12">
        <v>0.3</v>
      </c>
      <c r="O2889" s="17"/>
      <c r="P2889" s="15"/>
      <c r="Q2889" s="13"/>
      <c r="R2889" s="14"/>
    </row>
    <row r="2890" spans="1:18" ht="15.75" customHeight="1" x14ac:dyDescent="0.25">
      <c r="A2890" s="1"/>
      <c r="B2890" s="7" t="s">
        <v>14</v>
      </c>
      <c r="C2890" s="7">
        <v>1185732</v>
      </c>
      <c r="D2890" s="8">
        <v>44205</v>
      </c>
      <c r="E2890" s="7" t="s">
        <v>33</v>
      </c>
      <c r="F2890" s="7" t="s">
        <v>104</v>
      </c>
      <c r="G2890" s="7" t="s">
        <v>105</v>
      </c>
      <c r="H2890" s="7" t="s">
        <v>21</v>
      </c>
      <c r="I2890" s="9">
        <v>0.44999999999999996</v>
      </c>
      <c r="J2890" s="10">
        <v>1750</v>
      </c>
      <c r="K2890" s="11">
        <f t="shared" si="90"/>
        <v>787.49999999999989</v>
      </c>
      <c r="L2890" s="11">
        <f t="shared" si="91"/>
        <v>275.62499999999994</v>
      </c>
      <c r="M2890" s="12">
        <v>0.35</v>
      </c>
      <c r="O2890" s="17"/>
      <c r="P2890" s="15"/>
      <c r="Q2890" s="13"/>
      <c r="R2890" s="14"/>
    </row>
    <row r="2891" spans="1:18" ht="15.75" customHeight="1" x14ac:dyDescent="0.25">
      <c r="A2891" s="1"/>
      <c r="B2891" s="7" t="s">
        <v>14</v>
      </c>
      <c r="C2891" s="7">
        <v>1185732</v>
      </c>
      <c r="D2891" s="8">
        <v>44205</v>
      </c>
      <c r="E2891" s="7" t="s">
        <v>33</v>
      </c>
      <c r="F2891" s="7" t="s">
        <v>104</v>
      </c>
      <c r="G2891" s="7" t="s">
        <v>105</v>
      </c>
      <c r="H2891" s="7" t="s">
        <v>22</v>
      </c>
      <c r="I2891" s="9">
        <v>0.35000000000000003</v>
      </c>
      <c r="J2891" s="10">
        <v>2750</v>
      </c>
      <c r="K2891" s="11">
        <f t="shared" si="90"/>
        <v>962.50000000000011</v>
      </c>
      <c r="L2891" s="11">
        <f t="shared" si="91"/>
        <v>385.00000000000006</v>
      </c>
      <c r="M2891" s="12">
        <v>0.4</v>
      </c>
      <c r="O2891" s="17"/>
      <c r="P2891" s="15"/>
      <c r="Q2891" s="13"/>
      <c r="R2891" s="14"/>
    </row>
    <row r="2892" spans="1:18" ht="15.75" customHeight="1" x14ac:dyDescent="0.25">
      <c r="A2892" s="1"/>
      <c r="B2892" s="7" t="s">
        <v>14</v>
      </c>
      <c r="C2892" s="7">
        <v>1185732</v>
      </c>
      <c r="D2892" s="8">
        <v>44236</v>
      </c>
      <c r="E2892" s="7" t="s">
        <v>33</v>
      </c>
      <c r="F2892" s="7" t="s">
        <v>104</v>
      </c>
      <c r="G2892" s="7" t="s">
        <v>105</v>
      </c>
      <c r="H2892" s="7" t="s">
        <v>17</v>
      </c>
      <c r="I2892" s="9">
        <v>0.35000000000000003</v>
      </c>
      <c r="J2892" s="10">
        <v>5250</v>
      </c>
      <c r="K2892" s="11">
        <f t="shared" si="90"/>
        <v>1837.5000000000002</v>
      </c>
      <c r="L2892" s="11">
        <f t="shared" si="91"/>
        <v>643.125</v>
      </c>
      <c r="M2892" s="12">
        <v>0.35</v>
      </c>
      <c r="O2892" s="17"/>
      <c r="P2892" s="15"/>
      <c r="Q2892" s="13"/>
      <c r="R2892" s="14"/>
    </row>
    <row r="2893" spans="1:18" ht="15.75" customHeight="1" x14ac:dyDescent="0.25">
      <c r="A2893" s="1"/>
      <c r="B2893" s="7" t="s">
        <v>14</v>
      </c>
      <c r="C2893" s="7">
        <v>1185732</v>
      </c>
      <c r="D2893" s="8">
        <v>44236</v>
      </c>
      <c r="E2893" s="7" t="s">
        <v>33</v>
      </c>
      <c r="F2893" s="7" t="s">
        <v>104</v>
      </c>
      <c r="G2893" s="7" t="s">
        <v>105</v>
      </c>
      <c r="H2893" s="7" t="s">
        <v>18</v>
      </c>
      <c r="I2893" s="9">
        <v>0.35000000000000003</v>
      </c>
      <c r="J2893" s="10">
        <v>1750</v>
      </c>
      <c r="K2893" s="11">
        <f t="shared" si="90"/>
        <v>612.50000000000011</v>
      </c>
      <c r="L2893" s="11">
        <f t="shared" si="91"/>
        <v>183.75000000000003</v>
      </c>
      <c r="M2893" s="12">
        <v>0.3</v>
      </c>
      <c r="O2893" s="17"/>
      <c r="P2893" s="15"/>
      <c r="Q2893" s="13"/>
      <c r="R2893" s="14"/>
    </row>
    <row r="2894" spans="1:18" ht="15.75" customHeight="1" x14ac:dyDescent="0.25">
      <c r="A2894" s="1"/>
      <c r="B2894" s="7" t="s">
        <v>14</v>
      </c>
      <c r="C2894" s="7">
        <v>1185732</v>
      </c>
      <c r="D2894" s="8">
        <v>44236</v>
      </c>
      <c r="E2894" s="7" t="s">
        <v>33</v>
      </c>
      <c r="F2894" s="7" t="s">
        <v>104</v>
      </c>
      <c r="G2894" s="7" t="s">
        <v>105</v>
      </c>
      <c r="H2894" s="7" t="s">
        <v>19</v>
      </c>
      <c r="I2894" s="9">
        <v>0.25000000000000006</v>
      </c>
      <c r="J2894" s="10">
        <v>2250</v>
      </c>
      <c r="K2894" s="11">
        <f t="shared" si="90"/>
        <v>562.50000000000011</v>
      </c>
      <c r="L2894" s="11">
        <f t="shared" si="91"/>
        <v>168.75000000000003</v>
      </c>
      <c r="M2894" s="12">
        <v>0.3</v>
      </c>
      <c r="O2894" s="17"/>
      <c r="P2894" s="15"/>
      <c r="Q2894" s="13"/>
      <c r="R2894" s="14"/>
    </row>
    <row r="2895" spans="1:18" ht="15.75" customHeight="1" x14ac:dyDescent="0.25">
      <c r="A2895" s="1"/>
      <c r="B2895" s="7" t="s">
        <v>14</v>
      </c>
      <c r="C2895" s="7">
        <v>1185732</v>
      </c>
      <c r="D2895" s="8">
        <v>44236</v>
      </c>
      <c r="E2895" s="7" t="s">
        <v>33</v>
      </c>
      <c r="F2895" s="7" t="s">
        <v>104</v>
      </c>
      <c r="G2895" s="7" t="s">
        <v>105</v>
      </c>
      <c r="H2895" s="7" t="s">
        <v>20</v>
      </c>
      <c r="I2895" s="9">
        <v>0.30000000000000004</v>
      </c>
      <c r="J2895" s="10">
        <v>1000</v>
      </c>
      <c r="K2895" s="11">
        <f t="shared" si="90"/>
        <v>300.00000000000006</v>
      </c>
      <c r="L2895" s="11">
        <f t="shared" si="91"/>
        <v>90.000000000000014</v>
      </c>
      <c r="M2895" s="12">
        <v>0.3</v>
      </c>
      <c r="O2895" s="17"/>
      <c r="P2895" s="15"/>
      <c r="Q2895" s="13"/>
      <c r="R2895" s="14"/>
    </row>
    <row r="2896" spans="1:18" ht="15.75" customHeight="1" x14ac:dyDescent="0.25">
      <c r="A2896" s="1"/>
      <c r="B2896" s="7" t="s">
        <v>14</v>
      </c>
      <c r="C2896" s="7">
        <v>1185732</v>
      </c>
      <c r="D2896" s="8">
        <v>44236</v>
      </c>
      <c r="E2896" s="7" t="s">
        <v>33</v>
      </c>
      <c r="F2896" s="7" t="s">
        <v>104</v>
      </c>
      <c r="G2896" s="7" t="s">
        <v>105</v>
      </c>
      <c r="H2896" s="7" t="s">
        <v>21</v>
      </c>
      <c r="I2896" s="9">
        <v>0.44999999999999996</v>
      </c>
      <c r="J2896" s="10">
        <v>1750</v>
      </c>
      <c r="K2896" s="11">
        <f t="shared" si="90"/>
        <v>787.49999999999989</v>
      </c>
      <c r="L2896" s="11">
        <f t="shared" si="91"/>
        <v>275.62499999999994</v>
      </c>
      <c r="M2896" s="12">
        <v>0.35</v>
      </c>
      <c r="O2896" s="17"/>
      <c r="P2896" s="15"/>
      <c r="Q2896" s="13"/>
      <c r="R2896" s="14"/>
    </row>
    <row r="2897" spans="1:18" ht="15.75" customHeight="1" x14ac:dyDescent="0.25">
      <c r="A2897" s="1"/>
      <c r="B2897" s="7" t="s">
        <v>14</v>
      </c>
      <c r="C2897" s="7">
        <v>1185732</v>
      </c>
      <c r="D2897" s="8">
        <v>44236</v>
      </c>
      <c r="E2897" s="7" t="s">
        <v>33</v>
      </c>
      <c r="F2897" s="7" t="s">
        <v>104</v>
      </c>
      <c r="G2897" s="7" t="s">
        <v>105</v>
      </c>
      <c r="H2897" s="7" t="s">
        <v>22</v>
      </c>
      <c r="I2897" s="9">
        <v>0.24999999999999997</v>
      </c>
      <c r="J2897" s="10">
        <v>2750</v>
      </c>
      <c r="K2897" s="11">
        <f t="shared" si="90"/>
        <v>687.49999999999989</v>
      </c>
      <c r="L2897" s="11">
        <f t="shared" si="91"/>
        <v>274.99999999999994</v>
      </c>
      <c r="M2897" s="12">
        <v>0.4</v>
      </c>
      <c r="O2897" s="17"/>
      <c r="P2897" s="15"/>
      <c r="Q2897" s="13"/>
      <c r="R2897" s="14"/>
    </row>
    <row r="2898" spans="1:18" ht="15.75" customHeight="1" x14ac:dyDescent="0.25">
      <c r="A2898" s="1"/>
      <c r="B2898" s="7" t="s">
        <v>14</v>
      </c>
      <c r="C2898" s="7">
        <v>1185732</v>
      </c>
      <c r="D2898" s="8">
        <v>44263</v>
      </c>
      <c r="E2898" s="7" t="s">
        <v>33</v>
      </c>
      <c r="F2898" s="7" t="s">
        <v>104</v>
      </c>
      <c r="G2898" s="7" t="s">
        <v>105</v>
      </c>
      <c r="H2898" s="7" t="s">
        <v>17</v>
      </c>
      <c r="I2898" s="9">
        <v>0.30000000000000004</v>
      </c>
      <c r="J2898" s="10">
        <v>4950</v>
      </c>
      <c r="K2898" s="11">
        <f t="shared" si="90"/>
        <v>1485.0000000000002</v>
      </c>
      <c r="L2898" s="11">
        <f t="shared" si="91"/>
        <v>519.75</v>
      </c>
      <c r="M2898" s="12">
        <v>0.35</v>
      </c>
      <c r="O2898" s="17"/>
      <c r="P2898" s="15"/>
      <c r="Q2898" s="13"/>
      <c r="R2898" s="14"/>
    </row>
    <row r="2899" spans="1:18" ht="15.75" customHeight="1" x14ac:dyDescent="0.25">
      <c r="A2899" s="1"/>
      <c r="B2899" s="7" t="s">
        <v>14</v>
      </c>
      <c r="C2899" s="7">
        <v>1185732</v>
      </c>
      <c r="D2899" s="8">
        <v>44263</v>
      </c>
      <c r="E2899" s="7" t="s">
        <v>33</v>
      </c>
      <c r="F2899" s="7" t="s">
        <v>104</v>
      </c>
      <c r="G2899" s="7" t="s">
        <v>105</v>
      </c>
      <c r="H2899" s="7" t="s">
        <v>18</v>
      </c>
      <c r="I2899" s="9">
        <v>0.30000000000000004</v>
      </c>
      <c r="J2899" s="10">
        <v>2000</v>
      </c>
      <c r="K2899" s="11">
        <f t="shared" si="90"/>
        <v>600.00000000000011</v>
      </c>
      <c r="L2899" s="11">
        <f t="shared" si="91"/>
        <v>180.00000000000003</v>
      </c>
      <c r="M2899" s="12">
        <v>0.3</v>
      </c>
      <c r="O2899" s="17"/>
      <c r="P2899" s="15"/>
      <c r="Q2899" s="13"/>
      <c r="R2899" s="14"/>
    </row>
    <row r="2900" spans="1:18" ht="15.75" customHeight="1" x14ac:dyDescent="0.25">
      <c r="A2900" s="1"/>
      <c r="B2900" s="7" t="s">
        <v>14</v>
      </c>
      <c r="C2900" s="7">
        <v>1185732</v>
      </c>
      <c r="D2900" s="8">
        <v>44263</v>
      </c>
      <c r="E2900" s="7" t="s">
        <v>33</v>
      </c>
      <c r="F2900" s="7" t="s">
        <v>104</v>
      </c>
      <c r="G2900" s="7" t="s">
        <v>105</v>
      </c>
      <c r="H2900" s="7" t="s">
        <v>19</v>
      </c>
      <c r="I2900" s="9">
        <v>0.20000000000000004</v>
      </c>
      <c r="J2900" s="10">
        <v>2250</v>
      </c>
      <c r="K2900" s="11">
        <f t="shared" si="90"/>
        <v>450.00000000000011</v>
      </c>
      <c r="L2900" s="11">
        <f t="shared" si="91"/>
        <v>135.00000000000003</v>
      </c>
      <c r="M2900" s="12">
        <v>0.3</v>
      </c>
      <c r="O2900" s="17"/>
      <c r="P2900" s="15"/>
      <c r="Q2900" s="13"/>
      <c r="R2900" s="14"/>
    </row>
    <row r="2901" spans="1:18" ht="15.75" customHeight="1" x14ac:dyDescent="0.25">
      <c r="A2901" s="1"/>
      <c r="B2901" s="7" t="s">
        <v>14</v>
      </c>
      <c r="C2901" s="7">
        <v>1185732</v>
      </c>
      <c r="D2901" s="8">
        <v>44263</v>
      </c>
      <c r="E2901" s="7" t="s">
        <v>33</v>
      </c>
      <c r="F2901" s="7" t="s">
        <v>104</v>
      </c>
      <c r="G2901" s="7" t="s">
        <v>105</v>
      </c>
      <c r="H2901" s="7" t="s">
        <v>20</v>
      </c>
      <c r="I2901" s="9">
        <v>0.24999999999999997</v>
      </c>
      <c r="J2901" s="10">
        <v>750</v>
      </c>
      <c r="K2901" s="11">
        <f t="shared" si="90"/>
        <v>187.49999999999997</v>
      </c>
      <c r="L2901" s="11">
        <f t="shared" si="91"/>
        <v>56.249999999999993</v>
      </c>
      <c r="M2901" s="12">
        <v>0.3</v>
      </c>
      <c r="O2901" s="17"/>
      <c r="P2901" s="15"/>
      <c r="Q2901" s="13"/>
      <c r="R2901" s="14"/>
    </row>
    <row r="2902" spans="1:18" ht="15.75" customHeight="1" x14ac:dyDescent="0.25">
      <c r="A2902" s="1"/>
      <c r="B2902" s="7" t="s">
        <v>14</v>
      </c>
      <c r="C2902" s="7">
        <v>1185732</v>
      </c>
      <c r="D2902" s="8">
        <v>44263</v>
      </c>
      <c r="E2902" s="7" t="s">
        <v>33</v>
      </c>
      <c r="F2902" s="7" t="s">
        <v>104</v>
      </c>
      <c r="G2902" s="7" t="s">
        <v>105</v>
      </c>
      <c r="H2902" s="7" t="s">
        <v>21</v>
      </c>
      <c r="I2902" s="9">
        <v>0.4</v>
      </c>
      <c r="J2902" s="10">
        <v>1250</v>
      </c>
      <c r="K2902" s="11">
        <f t="shared" si="90"/>
        <v>500</v>
      </c>
      <c r="L2902" s="11">
        <f t="shared" si="91"/>
        <v>175</v>
      </c>
      <c r="M2902" s="12">
        <v>0.35</v>
      </c>
      <c r="O2902" s="17"/>
      <c r="P2902" s="15"/>
      <c r="Q2902" s="13"/>
      <c r="R2902" s="14"/>
    </row>
    <row r="2903" spans="1:18" ht="15.75" customHeight="1" x14ac:dyDescent="0.25">
      <c r="A2903" s="1"/>
      <c r="B2903" s="7" t="s">
        <v>14</v>
      </c>
      <c r="C2903" s="7">
        <v>1185732</v>
      </c>
      <c r="D2903" s="8">
        <v>44263</v>
      </c>
      <c r="E2903" s="7" t="s">
        <v>33</v>
      </c>
      <c r="F2903" s="7" t="s">
        <v>104</v>
      </c>
      <c r="G2903" s="7" t="s">
        <v>105</v>
      </c>
      <c r="H2903" s="7" t="s">
        <v>22</v>
      </c>
      <c r="I2903" s="9">
        <v>0.30000000000000004</v>
      </c>
      <c r="J2903" s="10">
        <v>2250</v>
      </c>
      <c r="K2903" s="11">
        <f t="shared" si="90"/>
        <v>675.00000000000011</v>
      </c>
      <c r="L2903" s="11">
        <f t="shared" si="91"/>
        <v>270.00000000000006</v>
      </c>
      <c r="M2903" s="12">
        <v>0.4</v>
      </c>
      <c r="O2903" s="17"/>
      <c r="P2903" s="15"/>
      <c r="Q2903" s="13"/>
      <c r="R2903" s="14"/>
    </row>
    <row r="2904" spans="1:18" ht="15.75" customHeight="1" x14ac:dyDescent="0.25">
      <c r="A2904" s="1"/>
      <c r="B2904" s="7" t="s">
        <v>14</v>
      </c>
      <c r="C2904" s="7">
        <v>1185732</v>
      </c>
      <c r="D2904" s="8">
        <v>44295</v>
      </c>
      <c r="E2904" s="7" t="s">
        <v>33</v>
      </c>
      <c r="F2904" s="7" t="s">
        <v>104</v>
      </c>
      <c r="G2904" s="7" t="s">
        <v>105</v>
      </c>
      <c r="H2904" s="7" t="s">
        <v>17</v>
      </c>
      <c r="I2904" s="9">
        <v>0.30000000000000004</v>
      </c>
      <c r="J2904" s="10">
        <v>4500</v>
      </c>
      <c r="K2904" s="11">
        <f t="shared" si="90"/>
        <v>1350.0000000000002</v>
      </c>
      <c r="L2904" s="11">
        <f t="shared" si="91"/>
        <v>472.50000000000006</v>
      </c>
      <c r="M2904" s="12">
        <v>0.35</v>
      </c>
      <c r="O2904" s="17"/>
      <c r="P2904" s="15"/>
      <c r="Q2904" s="13"/>
      <c r="R2904" s="14"/>
    </row>
    <row r="2905" spans="1:18" ht="15.75" customHeight="1" x14ac:dyDescent="0.25">
      <c r="A2905" s="1"/>
      <c r="B2905" s="7" t="s">
        <v>14</v>
      </c>
      <c r="C2905" s="7">
        <v>1185732</v>
      </c>
      <c r="D2905" s="8">
        <v>44295</v>
      </c>
      <c r="E2905" s="7" t="s">
        <v>33</v>
      </c>
      <c r="F2905" s="7" t="s">
        <v>104</v>
      </c>
      <c r="G2905" s="7" t="s">
        <v>105</v>
      </c>
      <c r="H2905" s="7" t="s">
        <v>18</v>
      </c>
      <c r="I2905" s="9">
        <v>0.30000000000000004</v>
      </c>
      <c r="J2905" s="10">
        <v>1500</v>
      </c>
      <c r="K2905" s="11">
        <f t="shared" si="90"/>
        <v>450.00000000000006</v>
      </c>
      <c r="L2905" s="11">
        <f t="shared" si="91"/>
        <v>135</v>
      </c>
      <c r="M2905" s="12">
        <v>0.3</v>
      </c>
      <c r="O2905" s="17"/>
      <c r="P2905" s="15"/>
      <c r="Q2905" s="13"/>
      <c r="R2905" s="14"/>
    </row>
    <row r="2906" spans="1:18" ht="15.75" customHeight="1" x14ac:dyDescent="0.25">
      <c r="A2906" s="1"/>
      <c r="B2906" s="7" t="s">
        <v>14</v>
      </c>
      <c r="C2906" s="7">
        <v>1185732</v>
      </c>
      <c r="D2906" s="8">
        <v>44295</v>
      </c>
      <c r="E2906" s="7" t="s">
        <v>33</v>
      </c>
      <c r="F2906" s="7" t="s">
        <v>104</v>
      </c>
      <c r="G2906" s="7" t="s">
        <v>105</v>
      </c>
      <c r="H2906" s="7" t="s">
        <v>19</v>
      </c>
      <c r="I2906" s="9">
        <v>0.20000000000000004</v>
      </c>
      <c r="J2906" s="10">
        <v>1500</v>
      </c>
      <c r="K2906" s="11">
        <f t="shared" si="90"/>
        <v>300.00000000000006</v>
      </c>
      <c r="L2906" s="11">
        <f t="shared" si="91"/>
        <v>90.000000000000014</v>
      </c>
      <c r="M2906" s="12">
        <v>0.3</v>
      </c>
      <c r="O2906" s="17"/>
      <c r="P2906" s="15"/>
      <c r="Q2906" s="13"/>
      <c r="R2906" s="14"/>
    </row>
    <row r="2907" spans="1:18" ht="15.75" customHeight="1" x14ac:dyDescent="0.25">
      <c r="A2907" s="1"/>
      <c r="B2907" s="7" t="s">
        <v>14</v>
      </c>
      <c r="C2907" s="7">
        <v>1185732</v>
      </c>
      <c r="D2907" s="8">
        <v>44295</v>
      </c>
      <c r="E2907" s="7" t="s">
        <v>33</v>
      </c>
      <c r="F2907" s="7" t="s">
        <v>104</v>
      </c>
      <c r="G2907" s="7" t="s">
        <v>105</v>
      </c>
      <c r="H2907" s="7" t="s">
        <v>20</v>
      </c>
      <c r="I2907" s="9">
        <v>0.24999999999999997</v>
      </c>
      <c r="J2907" s="10">
        <v>750</v>
      </c>
      <c r="K2907" s="11">
        <f t="shared" si="90"/>
        <v>187.49999999999997</v>
      </c>
      <c r="L2907" s="11">
        <f t="shared" si="91"/>
        <v>56.249999999999993</v>
      </c>
      <c r="M2907" s="12">
        <v>0.3</v>
      </c>
      <c r="O2907" s="17"/>
      <c r="P2907" s="15"/>
      <c r="Q2907" s="13"/>
      <c r="R2907" s="14"/>
    </row>
    <row r="2908" spans="1:18" ht="15.75" customHeight="1" x14ac:dyDescent="0.25">
      <c r="A2908" s="1"/>
      <c r="B2908" s="7" t="s">
        <v>14</v>
      </c>
      <c r="C2908" s="7">
        <v>1185732</v>
      </c>
      <c r="D2908" s="8">
        <v>44295</v>
      </c>
      <c r="E2908" s="7" t="s">
        <v>33</v>
      </c>
      <c r="F2908" s="7" t="s">
        <v>104</v>
      </c>
      <c r="G2908" s="7" t="s">
        <v>105</v>
      </c>
      <c r="H2908" s="7" t="s">
        <v>21</v>
      </c>
      <c r="I2908" s="9">
        <v>0.6</v>
      </c>
      <c r="J2908" s="10">
        <v>1000</v>
      </c>
      <c r="K2908" s="11">
        <f t="shared" si="90"/>
        <v>600</v>
      </c>
      <c r="L2908" s="11">
        <f t="shared" si="91"/>
        <v>210</v>
      </c>
      <c r="M2908" s="12">
        <v>0.35</v>
      </c>
      <c r="O2908" s="17"/>
      <c r="P2908" s="15"/>
      <c r="Q2908" s="13"/>
      <c r="R2908" s="14"/>
    </row>
    <row r="2909" spans="1:18" ht="15.75" customHeight="1" x14ac:dyDescent="0.25">
      <c r="A2909" s="1"/>
      <c r="B2909" s="7" t="s">
        <v>14</v>
      </c>
      <c r="C2909" s="7">
        <v>1185732</v>
      </c>
      <c r="D2909" s="8">
        <v>44295</v>
      </c>
      <c r="E2909" s="7" t="s">
        <v>33</v>
      </c>
      <c r="F2909" s="7" t="s">
        <v>104</v>
      </c>
      <c r="G2909" s="7" t="s">
        <v>105</v>
      </c>
      <c r="H2909" s="7" t="s">
        <v>22</v>
      </c>
      <c r="I2909" s="9">
        <v>0.5</v>
      </c>
      <c r="J2909" s="10">
        <v>2250</v>
      </c>
      <c r="K2909" s="11">
        <f t="shared" si="90"/>
        <v>1125</v>
      </c>
      <c r="L2909" s="11">
        <f t="shared" si="91"/>
        <v>450</v>
      </c>
      <c r="M2909" s="12">
        <v>0.4</v>
      </c>
      <c r="O2909" s="17"/>
      <c r="P2909" s="15"/>
      <c r="Q2909" s="13"/>
      <c r="R2909" s="14"/>
    </row>
    <row r="2910" spans="1:18" ht="15.75" customHeight="1" x14ac:dyDescent="0.25">
      <c r="A2910" s="1"/>
      <c r="B2910" s="7" t="s">
        <v>14</v>
      </c>
      <c r="C2910" s="7">
        <v>1185732</v>
      </c>
      <c r="D2910" s="8">
        <v>44326</v>
      </c>
      <c r="E2910" s="7" t="s">
        <v>33</v>
      </c>
      <c r="F2910" s="7" t="s">
        <v>104</v>
      </c>
      <c r="G2910" s="7" t="s">
        <v>105</v>
      </c>
      <c r="H2910" s="7" t="s">
        <v>17</v>
      </c>
      <c r="I2910" s="9">
        <v>0.6</v>
      </c>
      <c r="J2910" s="10">
        <v>4950</v>
      </c>
      <c r="K2910" s="11">
        <f t="shared" si="90"/>
        <v>2970</v>
      </c>
      <c r="L2910" s="11">
        <f t="shared" si="91"/>
        <v>1039.5</v>
      </c>
      <c r="M2910" s="12">
        <v>0.35</v>
      </c>
      <c r="O2910" s="17"/>
      <c r="P2910" s="15"/>
      <c r="Q2910" s="13"/>
      <c r="R2910" s="14"/>
    </row>
    <row r="2911" spans="1:18" ht="15.75" customHeight="1" x14ac:dyDescent="0.25">
      <c r="A2911" s="1"/>
      <c r="B2911" s="7" t="s">
        <v>14</v>
      </c>
      <c r="C2911" s="7">
        <v>1185732</v>
      </c>
      <c r="D2911" s="8">
        <v>44326</v>
      </c>
      <c r="E2911" s="7" t="s">
        <v>33</v>
      </c>
      <c r="F2911" s="7" t="s">
        <v>104</v>
      </c>
      <c r="G2911" s="7" t="s">
        <v>105</v>
      </c>
      <c r="H2911" s="7" t="s">
        <v>18</v>
      </c>
      <c r="I2911" s="9">
        <v>0.45</v>
      </c>
      <c r="J2911" s="10">
        <v>2000</v>
      </c>
      <c r="K2911" s="11">
        <f t="shared" si="90"/>
        <v>900</v>
      </c>
      <c r="L2911" s="11">
        <f t="shared" si="91"/>
        <v>270</v>
      </c>
      <c r="M2911" s="12">
        <v>0.3</v>
      </c>
      <c r="O2911" s="17"/>
      <c r="P2911" s="15"/>
      <c r="Q2911" s="13"/>
      <c r="R2911" s="14"/>
    </row>
    <row r="2912" spans="1:18" ht="15.75" customHeight="1" x14ac:dyDescent="0.25">
      <c r="A2912" s="1"/>
      <c r="B2912" s="7" t="s">
        <v>14</v>
      </c>
      <c r="C2912" s="7">
        <v>1185732</v>
      </c>
      <c r="D2912" s="8">
        <v>44326</v>
      </c>
      <c r="E2912" s="7" t="s">
        <v>33</v>
      </c>
      <c r="F2912" s="7" t="s">
        <v>104</v>
      </c>
      <c r="G2912" s="7" t="s">
        <v>105</v>
      </c>
      <c r="H2912" s="7" t="s">
        <v>19</v>
      </c>
      <c r="I2912" s="9">
        <v>0.4</v>
      </c>
      <c r="J2912" s="10">
        <v>1750</v>
      </c>
      <c r="K2912" s="11">
        <f t="shared" si="90"/>
        <v>700</v>
      </c>
      <c r="L2912" s="11">
        <f t="shared" si="91"/>
        <v>210</v>
      </c>
      <c r="M2912" s="12">
        <v>0.3</v>
      </c>
      <c r="O2912" s="17"/>
      <c r="P2912" s="15"/>
      <c r="Q2912" s="13"/>
      <c r="R2912" s="14"/>
    </row>
    <row r="2913" spans="1:18" ht="15.75" customHeight="1" x14ac:dyDescent="0.25">
      <c r="A2913" s="1"/>
      <c r="B2913" s="7" t="s">
        <v>14</v>
      </c>
      <c r="C2913" s="7">
        <v>1185732</v>
      </c>
      <c r="D2913" s="8">
        <v>44326</v>
      </c>
      <c r="E2913" s="7" t="s">
        <v>33</v>
      </c>
      <c r="F2913" s="7" t="s">
        <v>104</v>
      </c>
      <c r="G2913" s="7" t="s">
        <v>105</v>
      </c>
      <c r="H2913" s="7" t="s">
        <v>20</v>
      </c>
      <c r="I2913" s="9">
        <v>0.4</v>
      </c>
      <c r="J2913" s="10">
        <v>1000</v>
      </c>
      <c r="K2913" s="11">
        <f t="shared" si="90"/>
        <v>400</v>
      </c>
      <c r="L2913" s="11">
        <f t="shared" si="91"/>
        <v>120</v>
      </c>
      <c r="M2913" s="12">
        <v>0.3</v>
      </c>
      <c r="O2913" s="17"/>
      <c r="P2913" s="15"/>
      <c r="Q2913" s="13"/>
      <c r="R2913" s="14"/>
    </row>
    <row r="2914" spans="1:18" ht="15.75" customHeight="1" x14ac:dyDescent="0.25">
      <c r="A2914" s="1"/>
      <c r="B2914" s="7" t="s">
        <v>14</v>
      </c>
      <c r="C2914" s="7">
        <v>1185732</v>
      </c>
      <c r="D2914" s="8">
        <v>44326</v>
      </c>
      <c r="E2914" s="7" t="s">
        <v>33</v>
      </c>
      <c r="F2914" s="7" t="s">
        <v>104</v>
      </c>
      <c r="G2914" s="7" t="s">
        <v>105</v>
      </c>
      <c r="H2914" s="7" t="s">
        <v>21</v>
      </c>
      <c r="I2914" s="9">
        <v>0.49999999999999994</v>
      </c>
      <c r="J2914" s="10">
        <v>1250</v>
      </c>
      <c r="K2914" s="11">
        <f t="shared" si="90"/>
        <v>624.99999999999989</v>
      </c>
      <c r="L2914" s="11">
        <f t="shared" si="91"/>
        <v>218.74999999999994</v>
      </c>
      <c r="M2914" s="12">
        <v>0.35</v>
      </c>
      <c r="O2914" s="17"/>
      <c r="P2914" s="15"/>
      <c r="Q2914" s="13"/>
      <c r="R2914" s="14"/>
    </row>
    <row r="2915" spans="1:18" ht="15.75" customHeight="1" x14ac:dyDescent="0.25">
      <c r="A2915" s="1"/>
      <c r="B2915" s="7" t="s">
        <v>14</v>
      </c>
      <c r="C2915" s="7">
        <v>1185732</v>
      </c>
      <c r="D2915" s="8">
        <v>44326</v>
      </c>
      <c r="E2915" s="7" t="s">
        <v>33</v>
      </c>
      <c r="F2915" s="7" t="s">
        <v>104</v>
      </c>
      <c r="G2915" s="7" t="s">
        <v>105</v>
      </c>
      <c r="H2915" s="7" t="s">
        <v>22</v>
      </c>
      <c r="I2915" s="9">
        <v>0.54999999999999993</v>
      </c>
      <c r="J2915" s="10">
        <v>2500</v>
      </c>
      <c r="K2915" s="11">
        <f t="shared" si="90"/>
        <v>1374.9999999999998</v>
      </c>
      <c r="L2915" s="11">
        <f t="shared" si="91"/>
        <v>549.99999999999989</v>
      </c>
      <c r="M2915" s="12">
        <v>0.4</v>
      </c>
      <c r="O2915" s="17"/>
      <c r="P2915" s="15"/>
      <c r="Q2915" s="13"/>
      <c r="R2915" s="14"/>
    </row>
    <row r="2916" spans="1:18" ht="15.75" customHeight="1" x14ac:dyDescent="0.25">
      <c r="A2916" s="1"/>
      <c r="B2916" s="7" t="s">
        <v>14</v>
      </c>
      <c r="C2916" s="7">
        <v>1185732</v>
      </c>
      <c r="D2916" s="8">
        <v>44356</v>
      </c>
      <c r="E2916" s="7" t="s">
        <v>33</v>
      </c>
      <c r="F2916" s="7" t="s">
        <v>104</v>
      </c>
      <c r="G2916" s="7" t="s">
        <v>105</v>
      </c>
      <c r="H2916" s="7" t="s">
        <v>17</v>
      </c>
      <c r="I2916" s="9">
        <v>0.4</v>
      </c>
      <c r="J2916" s="10">
        <v>5000</v>
      </c>
      <c r="K2916" s="11">
        <f t="shared" si="90"/>
        <v>2000</v>
      </c>
      <c r="L2916" s="11">
        <f t="shared" si="91"/>
        <v>700</v>
      </c>
      <c r="M2916" s="12">
        <v>0.35</v>
      </c>
      <c r="O2916" s="17"/>
      <c r="P2916" s="15"/>
      <c r="Q2916" s="13"/>
      <c r="R2916" s="14"/>
    </row>
    <row r="2917" spans="1:18" ht="15.75" customHeight="1" x14ac:dyDescent="0.25">
      <c r="A2917" s="1"/>
      <c r="B2917" s="7" t="s">
        <v>14</v>
      </c>
      <c r="C2917" s="7">
        <v>1185732</v>
      </c>
      <c r="D2917" s="8">
        <v>44356</v>
      </c>
      <c r="E2917" s="7" t="s">
        <v>33</v>
      </c>
      <c r="F2917" s="7" t="s">
        <v>104</v>
      </c>
      <c r="G2917" s="7" t="s">
        <v>105</v>
      </c>
      <c r="H2917" s="7" t="s">
        <v>18</v>
      </c>
      <c r="I2917" s="9">
        <v>0.35000000000000009</v>
      </c>
      <c r="J2917" s="10">
        <v>2500</v>
      </c>
      <c r="K2917" s="11">
        <f t="shared" si="90"/>
        <v>875.00000000000023</v>
      </c>
      <c r="L2917" s="11">
        <f t="shared" si="91"/>
        <v>262.50000000000006</v>
      </c>
      <c r="M2917" s="12">
        <v>0.3</v>
      </c>
      <c r="O2917" s="17"/>
      <c r="P2917" s="15"/>
      <c r="Q2917" s="13"/>
      <c r="R2917" s="14"/>
    </row>
    <row r="2918" spans="1:18" ht="15.75" customHeight="1" x14ac:dyDescent="0.25">
      <c r="A2918" s="1"/>
      <c r="B2918" s="7" t="s">
        <v>14</v>
      </c>
      <c r="C2918" s="7">
        <v>1185732</v>
      </c>
      <c r="D2918" s="8">
        <v>44356</v>
      </c>
      <c r="E2918" s="7" t="s">
        <v>33</v>
      </c>
      <c r="F2918" s="7" t="s">
        <v>104</v>
      </c>
      <c r="G2918" s="7" t="s">
        <v>105</v>
      </c>
      <c r="H2918" s="7" t="s">
        <v>19</v>
      </c>
      <c r="I2918" s="9">
        <v>0.30000000000000004</v>
      </c>
      <c r="J2918" s="10">
        <v>2000</v>
      </c>
      <c r="K2918" s="11">
        <f t="shared" si="90"/>
        <v>600.00000000000011</v>
      </c>
      <c r="L2918" s="11">
        <f t="shared" si="91"/>
        <v>180.00000000000003</v>
      </c>
      <c r="M2918" s="12">
        <v>0.3</v>
      </c>
      <c r="O2918" s="17"/>
      <c r="P2918" s="15"/>
      <c r="Q2918" s="13"/>
      <c r="R2918" s="14"/>
    </row>
    <row r="2919" spans="1:18" ht="15.75" customHeight="1" x14ac:dyDescent="0.25">
      <c r="A2919" s="1"/>
      <c r="B2919" s="7" t="s">
        <v>14</v>
      </c>
      <c r="C2919" s="7">
        <v>1185732</v>
      </c>
      <c r="D2919" s="8">
        <v>44356</v>
      </c>
      <c r="E2919" s="7" t="s">
        <v>33</v>
      </c>
      <c r="F2919" s="7" t="s">
        <v>104</v>
      </c>
      <c r="G2919" s="7" t="s">
        <v>105</v>
      </c>
      <c r="H2919" s="7" t="s">
        <v>20</v>
      </c>
      <c r="I2919" s="9">
        <v>0.30000000000000004</v>
      </c>
      <c r="J2919" s="10">
        <v>1750</v>
      </c>
      <c r="K2919" s="11">
        <f t="shared" si="90"/>
        <v>525.00000000000011</v>
      </c>
      <c r="L2919" s="11">
        <f t="shared" si="91"/>
        <v>157.50000000000003</v>
      </c>
      <c r="M2919" s="12">
        <v>0.3</v>
      </c>
      <c r="O2919" s="17"/>
      <c r="P2919" s="15"/>
      <c r="Q2919" s="13"/>
      <c r="R2919" s="14"/>
    </row>
    <row r="2920" spans="1:18" ht="15.75" customHeight="1" x14ac:dyDescent="0.25">
      <c r="A2920" s="1"/>
      <c r="B2920" s="7" t="s">
        <v>14</v>
      </c>
      <c r="C2920" s="7">
        <v>1185732</v>
      </c>
      <c r="D2920" s="8">
        <v>44356</v>
      </c>
      <c r="E2920" s="7" t="s">
        <v>33</v>
      </c>
      <c r="F2920" s="7" t="s">
        <v>104</v>
      </c>
      <c r="G2920" s="7" t="s">
        <v>105</v>
      </c>
      <c r="H2920" s="7" t="s">
        <v>21</v>
      </c>
      <c r="I2920" s="9">
        <v>0.4</v>
      </c>
      <c r="J2920" s="10">
        <v>1750</v>
      </c>
      <c r="K2920" s="11">
        <f t="shared" si="90"/>
        <v>700</v>
      </c>
      <c r="L2920" s="11">
        <f t="shared" si="91"/>
        <v>244.99999999999997</v>
      </c>
      <c r="M2920" s="12">
        <v>0.35</v>
      </c>
      <c r="O2920" s="17"/>
      <c r="P2920" s="15"/>
      <c r="Q2920" s="13"/>
      <c r="R2920" s="14"/>
    </row>
    <row r="2921" spans="1:18" ht="15.75" customHeight="1" x14ac:dyDescent="0.25">
      <c r="A2921" s="1"/>
      <c r="B2921" s="7" t="s">
        <v>14</v>
      </c>
      <c r="C2921" s="7">
        <v>1185732</v>
      </c>
      <c r="D2921" s="8">
        <v>44356</v>
      </c>
      <c r="E2921" s="7" t="s">
        <v>33</v>
      </c>
      <c r="F2921" s="7" t="s">
        <v>104</v>
      </c>
      <c r="G2921" s="7" t="s">
        <v>105</v>
      </c>
      <c r="H2921" s="7" t="s">
        <v>22</v>
      </c>
      <c r="I2921" s="9">
        <v>0.55000000000000004</v>
      </c>
      <c r="J2921" s="10">
        <v>3250</v>
      </c>
      <c r="K2921" s="11">
        <f t="shared" si="90"/>
        <v>1787.5000000000002</v>
      </c>
      <c r="L2921" s="11">
        <f t="shared" si="91"/>
        <v>715.00000000000011</v>
      </c>
      <c r="M2921" s="12">
        <v>0.4</v>
      </c>
      <c r="O2921" s="17"/>
      <c r="P2921" s="15"/>
      <c r="Q2921" s="13"/>
      <c r="R2921" s="14"/>
    </row>
    <row r="2922" spans="1:18" ht="15.75" customHeight="1" x14ac:dyDescent="0.25">
      <c r="A2922" s="1"/>
      <c r="B2922" s="7" t="s">
        <v>14</v>
      </c>
      <c r="C2922" s="7">
        <v>1185732</v>
      </c>
      <c r="D2922" s="8">
        <v>44385</v>
      </c>
      <c r="E2922" s="7" t="s">
        <v>33</v>
      </c>
      <c r="F2922" s="7" t="s">
        <v>104</v>
      </c>
      <c r="G2922" s="7" t="s">
        <v>105</v>
      </c>
      <c r="H2922" s="7" t="s">
        <v>17</v>
      </c>
      <c r="I2922" s="9">
        <v>0.5</v>
      </c>
      <c r="J2922" s="10">
        <v>5500</v>
      </c>
      <c r="K2922" s="11">
        <f t="shared" si="90"/>
        <v>2750</v>
      </c>
      <c r="L2922" s="11">
        <f t="shared" si="91"/>
        <v>962.49999999999989</v>
      </c>
      <c r="M2922" s="12">
        <v>0.35</v>
      </c>
      <c r="O2922" s="17"/>
      <c r="P2922" s="15"/>
      <c r="Q2922" s="13"/>
      <c r="R2922" s="14"/>
    </row>
    <row r="2923" spans="1:18" ht="15.75" customHeight="1" x14ac:dyDescent="0.25">
      <c r="A2923" s="1"/>
      <c r="B2923" s="7" t="s">
        <v>14</v>
      </c>
      <c r="C2923" s="7">
        <v>1185732</v>
      </c>
      <c r="D2923" s="8">
        <v>44385</v>
      </c>
      <c r="E2923" s="7" t="s">
        <v>33</v>
      </c>
      <c r="F2923" s="7" t="s">
        <v>104</v>
      </c>
      <c r="G2923" s="7" t="s">
        <v>105</v>
      </c>
      <c r="H2923" s="7" t="s">
        <v>18</v>
      </c>
      <c r="I2923" s="9">
        <v>0.45000000000000007</v>
      </c>
      <c r="J2923" s="10">
        <v>3000</v>
      </c>
      <c r="K2923" s="11">
        <f t="shared" si="90"/>
        <v>1350.0000000000002</v>
      </c>
      <c r="L2923" s="11">
        <f t="shared" si="91"/>
        <v>405.00000000000006</v>
      </c>
      <c r="M2923" s="12">
        <v>0.3</v>
      </c>
      <c r="O2923" s="17"/>
      <c r="P2923" s="15"/>
      <c r="Q2923" s="13"/>
      <c r="R2923" s="14"/>
    </row>
    <row r="2924" spans="1:18" ht="15.75" customHeight="1" x14ac:dyDescent="0.25">
      <c r="A2924" s="1"/>
      <c r="B2924" s="7" t="s">
        <v>14</v>
      </c>
      <c r="C2924" s="7">
        <v>1185732</v>
      </c>
      <c r="D2924" s="8">
        <v>44385</v>
      </c>
      <c r="E2924" s="7" t="s">
        <v>33</v>
      </c>
      <c r="F2924" s="7" t="s">
        <v>104</v>
      </c>
      <c r="G2924" s="7" t="s">
        <v>105</v>
      </c>
      <c r="H2924" s="7" t="s">
        <v>19</v>
      </c>
      <c r="I2924" s="9">
        <v>0.4</v>
      </c>
      <c r="J2924" s="10">
        <v>2250</v>
      </c>
      <c r="K2924" s="11">
        <f t="shared" si="90"/>
        <v>900</v>
      </c>
      <c r="L2924" s="11">
        <f t="shared" si="91"/>
        <v>270</v>
      </c>
      <c r="M2924" s="12">
        <v>0.3</v>
      </c>
      <c r="O2924" s="17"/>
      <c r="P2924" s="15"/>
      <c r="Q2924" s="13"/>
      <c r="R2924" s="14"/>
    </row>
    <row r="2925" spans="1:18" ht="15.75" customHeight="1" x14ac:dyDescent="0.25">
      <c r="A2925" s="1"/>
      <c r="B2925" s="7" t="s">
        <v>14</v>
      </c>
      <c r="C2925" s="7">
        <v>1185732</v>
      </c>
      <c r="D2925" s="8">
        <v>44385</v>
      </c>
      <c r="E2925" s="7" t="s">
        <v>33</v>
      </c>
      <c r="F2925" s="7" t="s">
        <v>104</v>
      </c>
      <c r="G2925" s="7" t="s">
        <v>105</v>
      </c>
      <c r="H2925" s="7" t="s">
        <v>20</v>
      </c>
      <c r="I2925" s="9">
        <v>0.4</v>
      </c>
      <c r="J2925" s="10">
        <v>1750</v>
      </c>
      <c r="K2925" s="11">
        <f t="shared" si="90"/>
        <v>700</v>
      </c>
      <c r="L2925" s="11">
        <f t="shared" si="91"/>
        <v>210</v>
      </c>
      <c r="M2925" s="12">
        <v>0.3</v>
      </c>
      <c r="O2925" s="17"/>
      <c r="P2925" s="15"/>
      <c r="Q2925" s="13"/>
      <c r="R2925" s="14"/>
    </row>
    <row r="2926" spans="1:18" ht="15.75" customHeight="1" x14ac:dyDescent="0.25">
      <c r="A2926" s="1"/>
      <c r="B2926" s="7" t="s">
        <v>14</v>
      </c>
      <c r="C2926" s="7">
        <v>1185732</v>
      </c>
      <c r="D2926" s="8">
        <v>44385</v>
      </c>
      <c r="E2926" s="7" t="s">
        <v>33</v>
      </c>
      <c r="F2926" s="7" t="s">
        <v>104</v>
      </c>
      <c r="G2926" s="7" t="s">
        <v>105</v>
      </c>
      <c r="H2926" s="7" t="s">
        <v>21</v>
      </c>
      <c r="I2926" s="9">
        <v>0.5</v>
      </c>
      <c r="J2926" s="10">
        <v>2000</v>
      </c>
      <c r="K2926" s="11">
        <f t="shared" si="90"/>
        <v>1000</v>
      </c>
      <c r="L2926" s="11">
        <f t="shared" si="91"/>
        <v>350</v>
      </c>
      <c r="M2926" s="12">
        <v>0.35</v>
      </c>
      <c r="O2926" s="17"/>
      <c r="P2926" s="15"/>
      <c r="Q2926" s="13"/>
      <c r="R2926" s="14"/>
    </row>
    <row r="2927" spans="1:18" ht="15.75" customHeight="1" x14ac:dyDescent="0.25">
      <c r="A2927" s="1"/>
      <c r="B2927" s="7" t="s">
        <v>14</v>
      </c>
      <c r="C2927" s="7">
        <v>1185732</v>
      </c>
      <c r="D2927" s="8">
        <v>44385</v>
      </c>
      <c r="E2927" s="7" t="s">
        <v>33</v>
      </c>
      <c r="F2927" s="7" t="s">
        <v>104</v>
      </c>
      <c r="G2927" s="7" t="s">
        <v>105</v>
      </c>
      <c r="H2927" s="7" t="s">
        <v>22</v>
      </c>
      <c r="I2927" s="9">
        <v>0.55000000000000004</v>
      </c>
      <c r="J2927" s="10">
        <v>3750</v>
      </c>
      <c r="K2927" s="11">
        <f t="shared" si="90"/>
        <v>2062.5</v>
      </c>
      <c r="L2927" s="11">
        <f t="shared" si="91"/>
        <v>825</v>
      </c>
      <c r="M2927" s="12">
        <v>0.4</v>
      </c>
      <c r="O2927" s="17"/>
      <c r="P2927" s="15"/>
      <c r="Q2927" s="13"/>
      <c r="R2927" s="14"/>
    </row>
    <row r="2928" spans="1:18" ht="15.75" customHeight="1" x14ac:dyDescent="0.25">
      <c r="A2928" s="1"/>
      <c r="B2928" s="7" t="s">
        <v>14</v>
      </c>
      <c r="C2928" s="7">
        <v>1185732</v>
      </c>
      <c r="D2928" s="8">
        <v>44417</v>
      </c>
      <c r="E2928" s="7" t="s">
        <v>33</v>
      </c>
      <c r="F2928" s="7" t="s">
        <v>104</v>
      </c>
      <c r="G2928" s="7" t="s">
        <v>105</v>
      </c>
      <c r="H2928" s="7" t="s">
        <v>17</v>
      </c>
      <c r="I2928" s="9">
        <v>0.5</v>
      </c>
      <c r="J2928" s="10">
        <v>5250</v>
      </c>
      <c r="K2928" s="11">
        <f t="shared" si="90"/>
        <v>2625</v>
      </c>
      <c r="L2928" s="11">
        <f t="shared" si="91"/>
        <v>918.74999999999989</v>
      </c>
      <c r="M2928" s="12">
        <v>0.35</v>
      </c>
      <c r="O2928" s="17"/>
      <c r="P2928" s="15"/>
      <c r="Q2928" s="13"/>
      <c r="R2928" s="14"/>
    </row>
    <row r="2929" spans="1:18" ht="15.75" customHeight="1" x14ac:dyDescent="0.25">
      <c r="A2929" s="1"/>
      <c r="B2929" s="7" t="s">
        <v>14</v>
      </c>
      <c r="C2929" s="7">
        <v>1185732</v>
      </c>
      <c r="D2929" s="8">
        <v>44417</v>
      </c>
      <c r="E2929" s="7" t="s">
        <v>33</v>
      </c>
      <c r="F2929" s="7" t="s">
        <v>104</v>
      </c>
      <c r="G2929" s="7" t="s">
        <v>105</v>
      </c>
      <c r="H2929" s="7" t="s">
        <v>18</v>
      </c>
      <c r="I2929" s="9">
        <v>0.45000000000000007</v>
      </c>
      <c r="J2929" s="10">
        <v>3000</v>
      </c>
      <c r="K2929" s="11">
        <f t="shared" si="90"/>
        <v>1350.0000000000002</v>
      </c>
      <c r="L2929" s="11">
        <f t="shared" si="91"/>
        <v>405.00000000000006</v>
      </c>
      <c r="M2929" s="12">
        <v>0.3</v>
      </c>
      <c r="O2929" s="17"/>
      <c r="P2929" s="15"/>
      <c r="Q2929" s="13"/>
      <c r="R2929" s="14"/>
    </row>
    <row r="2930" spans="1:18" ht="15.75" customHeight="1" x14ac:dyDescent="0.25">
      <c r="A2930" s="1"/>
      <c r="B2930" s="7" t="s">
        <v>14</v>
      </c>
      <c r="C2930" s="7">
        <v>1185732</v>
      </c>
      <c r="D2930" s="8">
        <v>44417</v>
      </c>
      <c r="E2930" s="7" t="s">
        <v>33</v>
      </c>
      <c r="F2930" s="7" t="s">
        <v>104</v>
      </c>
      <c r="G2930" s="7" t="s">
        <v>105</v>
      </c>
      <c r="H2930" s="7" t="s">
        <v>19</v>
      </c>
      <c r="I2930" s="9">
        <v>0.4</v>
      </c>
      <c r="J2930" s="10">
        <v>2250</v>
      </c>
      <c r="K2930" s="11">
        <f t="shared" si="90"/>
        <v>900</v>
      </c>
      <c r="L2930" s="11">
        <f t="shared" si="91"/>
        <v>270</v>
      </c>
      <c r="M2930" s="12">
        <v>0.3</v>
      </c>
      <c r="O2930" s="17"/>
      <c r="P2930" s="15"/>
      <c r="Q2930" s="13"/>
      <c r="R2930" s="14"/>
    </row>
    <row r="2931" spans="1:18" ht="15.75" customHeight="1" x14ac:dyDescent="0.25">
      <c r="A2931" s="1"/>
      <c r="B2931" s="7" t="s">
        <v>14</v>
      </c>
      <c r="C2931" s="7">
        <v>1185732</v>
      </c>
      <c r="D2931" s="8">
        <v>44417</v>
      </c>
      <c r="E2931" s="7" t="s">
        <v>33</v>
      </c>
      <c r="F2931" s="7" t="s">
        <v>104</v>
      </c>
      <c r="G2931" s="7" t="s">
        <v>105</v>
      </c>
      <c r="H2931" s="7" t="s">
        <v>20</v>
      </c>
      <c r="I2931" s="9">
        <v>0.4</v>
      </c>
      <c r="J2931" s="10">
        <v>2000</v>
      </c>
      <c r="K2931" s="11">
        <f t="shared" si="90"/>
        <v>800</v>
      </c>
      <c r="L2931" s="11">
        <f t="shared" si="91"/>
        <v>240</v>
      </c>
      <c r="M2931" s="12">
        <v>0.3</v>
      </c>
      <c r="O2931" s="17"/>
      <c r="P2931" s="15"/>
      <c r="Q2931" s="13"/>
      <c r="R2931" s="14"/>
    </row>
    <row r="2932" spans="1:18" ht="15.75" customHeight="1" x14ac:dyDescent="0.25">
      <c r="A2932" s="1"/>
      <c r="B2932" s="7" t="s">
        <v>14</v>
      </c>
      <c r="C2932" s="7">
        <v>1185732</v>
      </c>
      <c r="D2932" s="8">
        <v>44417</v>
      </c>
      <c r="E2932" s="7" t="s">
        <v>33</v>
      </c>
      <c r="F2932" s="7" t="s">
        <v>104</v>
      </c>
      <c r="G2932" s="7" t="s">
        <v>105</v>
      </c>
      <c r="H2932" s="7" t="s">
        <v>21</v>
      </c>
      <c r="I2932" s="9">
        <v>0.5</v>
      </c>
      <c r="J2932" s="10">
        <v>1750</v>
      </c>
      <c r="K2932" s="11">
        <f t="shared" si="90"/>
        <v>875</v>
      </c>
      <c r="L2932" s="11">
        <f t="shared" si="91"/>
        <v>306.25</v>
      </c>
      <c r="M2932" s="12">
        <v>0.35</v>
      </c>
      <c r="O2932" s="17"/>
      <c r="P2932" s="15"/>
      <c r="Q2932" s="13"/>
      <c r="R2932" s="14"/>
    </row>
    <row r="2933" spans="1:18" ht="15.75" customHeight="1" x14ac:dyDescent="0.25">
      <c r="A2933" s="1"/>
      <c r="B2933" s="7" t="s">
        <v>14</v>
      </c>
      <c r="C2933" s="7">
        <v>1185732</v>
      </c>
      <c r="D2933" s="8">
        <v>44417</v>
      </c>
      <c r="E2933" s="7" t="s">
        <v>33</v>
      </c>
      <c r="F2933" s="7" t="s">
        <v>104</v>
      </c>
      <c r="G2933" s="7" t="s">
        <v>105</v>
      </c>
      <c r="H2933" s="7" t="s">
        <v>22</v>
      </c>
      <c r="I2933" s="9">
        <v>0.55000000000000004</v>
      </c>
      <c r="J2933" s="10">
        <v>3500</v>
      </c>
      <c r="K2933" s="11">
        <f t="shared" si="90"/>
        <v>1925.0000000000002</v>
      </c>
      <c r="L2933" s="11">
        <f t="shared" si="91"/>
        <v>770.00000000000011</v>
      </c>
      <c r="M2933" s="12">
        <v>0.4</v>
      </c>
      <c r="O2933" s="17"/>
      <c r="P2933" s="15"/>
      <c r="Q2933" s="13"/>
      <c r="R2933" s="14"/>
    </row>
    <row r="2934" spans="1:18" ht="15.75" customHeight="1" x14ac:dyDescent="0.25">
      <c r="A2934" s="1"/>
      <c r="B2934" s="7" t="s">
        <v>14</v>
      </c>
      <c r="C2934" s="7">
        <v>1185732</v>
      </c>
      <c r="D2934" s="8">
        <v>44449</v>
      </c>
      <c r="E2934" s="7" t="s">
        <v>33</v>
      </c>
      <c r="F2934" s="7" t="s">
        <v>104</v>
      </c>
      <c r="G2934" s="7" t="s">
        <v>105</v>
      </c>
      <c r="H2934" s="7" t="s">
        <v>17</v>
      </c>
      <c r="I2934" s="9">
        <v>0.4</v>
      </c>
      <c r="J2934" s="10">
        <v>4750</v>
      </c>
      <c r="K2934" s="11">
        <f t="shared" si="90"/>
        <v>1900</v>
      </c>
      <c r="L2934" s="11">
        <f t="shared" si="91"/>
        <v>665</v>
      </c>
      <c r="M2934" s="12">
        <v>0.35</v>
      </c>
      <c r="O2934" s="17"/>
      <c r="P2934" s="15"/>
      <c r="Q2934" s="13"/>
      <c r="R2934" s="14"/>
    </row>
    <row r="2935" spans="1:18" ht="15.75" customHeight="1" x14ac:dyDescent="0.25">
      <c r="A2935" s="1"/>
      <c r="B2935" s="7" t="s">
        <v>14</v>
      </c>
      <c r="C2935" s="7">
        <v>1185732</v>
      </c>
      <c r="D2935" s="8">
        <v>44449</v>
      </c>
      <c r="E2935" s="7" t="s">
        <v>33</v>
      </c>
      <c r="F2935" s="7" t="s">
        <v>104</v>
      </c>
      <c r="G2935" s="7" t="s">
        <v>105</v>
      </c>
      <c r="H2935" s="7" t="s">
        <v>18</v>
      </c>
      <c r="I2935" s="9">
        <v>0.35000000000000009</v>
      </c>
      <c r="J2935" s="10">
        <v>2750</v>
      </c>
      <c r="K2935" s="11">
        <f t="shared" si="90"/>
        <v>962.50000000000023</v>
      </c>
      <c r="L2935" s="11">
        <f t="shared" si="91"/>
        <v>288.75000000000006</v>
      </c>
      <c r="M2935" s="12">
        <v>0.3</v>
      </c>
      <c r="O2935" s="17"/>
      <c r="P2935" s="15"/>
      <c r="Q2935" s="13"/>
      <c r="R2935" s="14"/>
    </row>
    <row r="2936" spans="1:18" ht="15.75" customHeight="1" x14ac:dyDescent="0.25">
      <c r="A2936" s="1"/>
      <c r="B2936" s="7" t="s">
        <v>14</v>
      </c>
      <c r="C2936" s="7">
        <v>1185732</v>
      </c>
      <c r="D2936" s="8">
        <v>44449</v>
      </c>
      <c r="E2936" s="7" t="s">
        <v>33</v>
      </c>
      <c r="F2936" s="7" t="s">
        <v>104</v>
      </c>
      <c r="G2936" s="7" t="s">
        <v>105</v>
      </c>
      <c r="H2936" s="7" t="s">
        <v>19</v>
      </c>
      <c r="I2936" s="9">
        <v>0.30000000000000004</v>
      </c>
      <c r="J2936" s="10">
        <v>1750</v>
      </c>
      <c r="K2936" s="11">
        <f t="shared" si="90"/>
        <v>525.00000000000011</v>
      </c>
      <c r="L2936" s="11">
        <f t="shared" si="91"/>
        <v>157.50000000000003</v>
      </c>
      <c r="M2936" s="12">
        <v>0.3</v>
      </c>
      <c r="O2936" s="17"/>
      <c r="P2936" s="15"/>
      <c r="Q2936" s="13"/>
      <c r="R2936" s="14"/>
    </row>
    <row r="2937" spans="1:18" ht="15.75" customHeight="1" x14ac:dyDescent="0.25">
      <c r="A2937" s="1"/>
      <c r="B2937" s="7" t="s">
        <v>14</v>
      </c>
      <c r="C2937" s="7">
        <v>1185732</v>
      </c>
      <c r="D2937" s="8">
        <v>44449</v>
      </c>
      <c r="E2937" s="7" t="s">
        <v>33</v>
      </c>
      <c r="F2937" s="7" t="s">
        <v>104</v>
      </c>
      <c r="G2937" s="7" t="s">
        <v>105</v>
      </c>
      <c r="H2937" s="7" t="s">
        <v>20</v>
      </c>
      <c r="I2937" s="9">
        <v>0.30000000000000004</v>
      </c>
      <c r="J2937" s="10">
        <v>1500</v>
      </c>
      <c r="K2937" s="11">
        <f t="shared" si="90"/>
        <v>450.00000000000006</v>
      </c>
      <c r="L2937" s="11">
        <f t="shared" si="91"/>
        <v>135</v>
      </c>
      <c r="M2937" s="12">
        <v>0.3</v>
      </c>
      <c r="O2937" s="17"/>
      <c r="P2937" s="15"/>
      <c r="Q2937" s="13"/>
      <c r="R2937" s="14"/>
    </row>
    <row r="2938" spans="1:18" ht="15.75" customHeight="1" x14ac:dyDescent="0.25">
      <c r="A2938" s="1"/>
      <c r="B2938" s="7" t="s">
        <v>14</v>
      </c>
      <c r="C2938" s="7">
        <v>1185732</v>
      </c>
      <c r="D2938" s="8">
        <v>44449</v>
      </c>
      <c r="E2938" s="7" t="s">
        <v>33</v>
      </c>
      <c r="F2938" s="7" t="s">
        <v>104</v>
      </c>
      <c r="G2938" s="7" t="s">
        <v>105</v>
      </c>
      <c r="H2938" s="7" t="s">
        <v>21</v>
      </c>
      <c r="I2938" s="9">
        <v>0.4</v>
      </c>
      <c r="J2938" s="10">
        <v>1500</v>
      </c>
      <c r="K2938" s="11">
        <f t="shared" si="90"/>
        <v>600</v>
      </c>
      <c r="L2938" s="11">
        <f t="shared" si="91"/>
        <v>210</v>
      </c>
      <c r="M2938" s="12">
        <v>0.35</v>
      </c>
      <c r="O2938" s="17"/>
      <c r="P2938" s="15"/>
      <c r="Q2938" s="13"/>
      <c r="R2938" s="14"/>
    </row>
    <row r="2939" spans="1:18" ht="15.75" customHeight="1" x14ac:dyDescent="0.25">
      <c r="A2939" s="1"/>
      <c r="B2939" s="7" t="s">
        <v>14</v>
      </c>
      <c r="C2939" s="7">
        <v>1185732</v>
      </c>
      <c r="D2939" s="8">
        <v>44449</v>
      </c>
      <c r="E2939" s="7" t="s">
        <v>33</v>
      </c>
      <c r="F2939" s="7" t="s">
        <v>104</v>
      </c>
      <c r="G2939" s="7" t="s">
        <v>105</v>
      </c>
      <c r="H2939" s="7" t="s">
        <v>22</v>
      </c>
      <c r="I2939" s="9">
        <v>0.45</v>
      </c>
      <c r="J2939" s="10">
        <v>2250</v>
      </c>
      <c r="K2939" s="11">
        <f t="shared" si="90"/>
        <v>1012.5</v>
      </c>
      <c r="L2939" s="11">
        <f t="shared" si="91"/>
        <v>405</v>
      </c>
      <c r="M2939" s="12">
        <v>0.4</v>
      </c>
      <c r="O2939" s="17"/>
      <c r="P2939" s="15"/>
      <c r="Q2939" s="13"/>
      <c r="R2939" s="14"/>
    </row>
    <row r="2940" spans="1:18" ht="15.75" customHeight="1" x14ac:dyDescent="0.25">
      <c r="A2940" s="1"/>
      <c r="B2940" s="7" t="s">
        <v>14</v>
      </c>
      <c r="C2940" s="7">
        <v>1185732</v>
      </c>
      <c r="D2940" s="8">
        <v>44478</v>
      </c>
      <c r="E2940" s="7" t="s">
        <v>33</v>
      </c>
      <c r="F2940" s="7" t="s">
        <v>104</v>
      </c>
      <c r="G2940" s="7" t="s">
        <v>105</v>
      </c>
      <c r="H2940" s="7" t="s">
        <v>17</v>
      </c>
      <c r="I2940" s="9">
        <v>0.49999999999999994</v>
      </c>
      <c r="J2940" s="10">
        <v>4000</v>
      </c>
      <c r="K2940" s="11">
        <f t="shared" si="90"/>
        <v>1999.9999999999998</v>
      </c>
      <c r="L2940" s="11">
        <f t="shared" si="91"/>
        <v>699.99999999999989</v>
      </c>
      <c r="M2940" s="12">
        <v>0.35</v>
      </c>
      <c r="O2940" s="17"/>
      <c r="P2940" s="15"/>
      <c r="Q2940" s="13"/>
      <c r="R2940" s="14"/>
    </row>
    <row r="2941" spans="1:18" ht="15.75" customHeight="1" x14ac:dyDescent="0.25">
      <c r="A2941" s="1"/>
      <c r="B2941" s="7" t="s">
        <v>14</v>
      </c>
      <c r="C2941" s="7">
        <v>1185732</v>
      </c>
      <c r="D2941" s="8">
        <v>44478</v>
      </c>
      <c r="E2941" s="7" t="s">
        <v>33</v>
      </c>
      <c r="F2941" s="7" t="s">
        <v>104</v>
      </c>
      <c r="G2941" s="7" t="s">
        <v>105</v>
      </c>
      <c r="H2941" s="7" t="s">
        <v>18</v>
      </c>
      <c r="I2941" s="9">
        <v>0.4</v>
      </c>
      <c r="J2941" s="10">
        <v>2500</v>
      </c>
      <c r="K2941" s="11">
        <f t="shared" si="90"/>
        <v>1000</v>
      </c>
      <c r="L2941" s="11">
        <f t="shared" si="91"/>
        <v>300</v>
      </c>
      <c r="M2941" s="12">
        <v>0.3</v>
      </c>
      <c r="O2941" s="17"/>
      <c r="P2941" s="15"/>
      <c r="Q2941" s="13"/>
      <c r="R2941" s="14"/>
    </row>
    <row r="2942" spans="1:18" ht="15.75" customHeight="1" x14ac:dyDescent="0.25">
      <c r="A2942" s="1"/>
      <c r="B2942" s="7" t="s">
        <v>14</v>
      </c>
      <c r="C2942" s="7">
        <v>1185732</v>
      </c>
      <c r="D2942" s="8">
        <v>44478</v>
      </c>
      <c r="E2942" s="7" t="s">
        <v>33</v>
      </c>
      <c r="F2942" s="7" t="s">
        <v>104</v>
      </c>
      <c r="G2942" s="7" t="s">
        <v>105</v>
      </c>
      <c r="H2942" s="7" t="s">
        <v>19</v>
      </c>
      <c r="I2942" s="9">
        <v>0.4</v>
      </c>
      <c r="J2942" s="10">
        <v>1500</v>
      </c>
      <c r="K2942" s="11">
        <f t="shared" si="90"/>
        <v>600</v>
      </c>
      <c r="L2942" s="11">
        <f t="shared" si="91"/>
        <v>180</v>
      </c>
      <c r="M2942" s="12">
        <v>0.3</v>
      </c>
      <c r="O2942" s="17"/>
      <c r="P2942" s="15"/>
      <c r="Q2942" s="13"/>
      <c r="R2942" s="14"/>
    </row>
    <row r="2943" spans="1:18" ht="15.75" customHeight="1" x14ac:dyDescent="0.25">
      <c r="A2943" s="1"/>
      <c r="B2943" s="7" t="s">
        <v>14</v>
      </c>
      <c r="C2943" s="7">
        <v>1185732</v>
      </c>
      <c r="D2943" s="8">
        <v>44478</v>
      </c>
      <c r="E2943" s="7" t="s">
        <v>33</v>
      </c>
      <c r="F2943" s="7" t="s">
        <v>104</v>
      </c>
      <c r="G2943" s="7" t="s">
        <v>105</v>
      </c>
      <c r="H2943" s="7" t="s">
        <v>20</v>
      </c>
      <c r="I2943" s="9">
        <v>0.4</v>
      </c>
      <c r="J2943" s="10">
        <v>1250</v>
      </c>
      <c r="K2943" s="11">
        <f t="shared" si="90"/>
        <v>500</v>
      </c>
      <c r="L2943" s="11">
        <f t="shared" si="91"/>
        <v>150</v>
      </c>
      <c r="M2943" s="12">
        <v>0.3</v>
      </c>
      <c r="O2943" s="17"/>
      <c r="P2943" s="15"/>
      <c r="Q2943" s="13"/>
      <c r="R2943" s="14"/>
    </row>
    <row r="2944" spans="1:18" ht="15.75" customHeight="1" x14ac:dyDescent="0.25">
      <c r="A2944" s="1"/>
      <c r="B2944" s="7" t="s">
        <v>14</v>
      </c>
      <c r="C2944" s="7">
        <v>1185732</v>
      </c>
      <c r="D2944" s="8">
        <v>44478</v>
      </c>
      <c r="E2944" s="7" t="s">
        <v>33</v>
      </c>
      <c r="F2944" s="7" t="s">
        <v>104</v>
      </c>
      <c r="G2944" s="7" t="s">
        <v>105</v>
      </c>
      <c r="H2944" s="7" t="s">
        <v>21</v>
      </c>
      <c r="I2944" s="9">
        <v>0.49999999999999994</v>
      </c>
      <c r="J2944" s="10">
        <v>1250</v>
      </c>
      <c r="K2944" s="11">
        <f t="shared" si="90"/>
        <v>624.99999999999989</v>
      </c>
      <c r="L2944" s="11">
        <f t="shared" si="91"/>
        <v>218.74999999999994</v>
      </c>
      <c r="M2944" s="12">
        <v>0.35</v>
      </c>
      <c r="O2944" s="17"/>
      <c r="P2944" s="15"/>
      <c r="Q2944" s="13"/>
      <c r="R2944" s="14"/>
    </row>
    <row r="2945" spans="1:18" ht="15.75" customHeight="1" x14ac:dyDescent="0.25">
      <c r="A2945" s="1"/>
      <c r="B2945" s="7" t="s">
        <v>14</v>
      </c>
      <c r="C2945" s="7">
        <v>1185732</v>
      </c>
      <c r="D2945" s="8">
        <v>44478</v>
      </c>
      <c r="E2945" s="7" t="s">
        <v>33</v>
      </c>
      <c r="F2945" s="7" t="s">
        <v>104</v>
      </c>
      <c r="G2945" s="7" t="s">
        <v>105</v>
      </c>
      <c r="H2945" s="7" t="s">
        <v>22</v>
      </c>
      <c r="I2945" s="9">
        <v>0.54999999999999982</v>
      </c>
      <c r="J2945" s="10">
        <v>2500</v>
      </c>
      <c r="K2945" s="11">
        <f t="shared" si="90"/>
        <v>1374.9999999999995</v>
      </c>
      <c r="L2945" s="11">
        <f t="shared" si="91"/>
        <v>549.99999999999989</v>
      </c>
      <c r="M2945" s="12">
        <v>0.4</v>
      </c>
      <c r="O2945" s="17"/>
      <c r="P2945" s="15"/>
      <c r="Q2945" s="13"/>
      <c r="R2945" s="14"/>
    </row>
    <row r="2946" spans="1:18" ht="15.75" customHeight="1" x14ac:dyDescent="0.25">
      <c r="A2946" s="1"/>
      <c r="B2946" s="7" t="s">
        <v>14</v>
      </c>
      <c r="C2946" s="7">
        <v>1185732</v>
      </c>
      <c r="D2946" s="8">
        <v>44509</v>
      </c>
      <c r="E2946" s="7" t="s">
        <v>33</v>
      </c>
      <c r="F2946" s="7" t="s">
        <v>104</v>
      </c>
      <c r="G2946" s="7" t="s">
        <v>105</v>
      </c>
      <c r="H2946" s="7" t="s">
        <v>17</v>
      </c>
      <c r="I2946" s="9">
        <v>0.49999999999999994</v>
      </c>
      <c r="J2946" s="10">
        <v>4000</v>
      </c>
      <c r="K2946" s="11">
        <f t="shared" si="90"/>
        <v>1999.9999999999998</v>
      </c>
      <c r="L2946" s="11">
        <f t="shared" si="91"/>
        <v>699.99999999999989</v>
      </c>
      <c r="M2946" s="12">
        <v>0.35</v>
      </c>
      <c r="O2946" s="17"/>
      <c r="P2946" s="15"/>
      <c r="Q2946" s="13"/>
      <c r="R2946" s="14"/>
    </row>
    <row r="2947" spans="1:18" ht="15.75" customHeight="1" x14ac:dyDescent="0.25">
      <c r="A2947" s="1"/>
      <c r="B2947" s="7" t="s">
        <v>14</v>
      </c>
      <c r="C2947" s="7">
        <v>1185732</v>
      </c>
      <c r="D2947" s="8">
        <v>44509</v>
      </c>
      <c r="E2947" s="7" t="s">
        <v>33</v>
      </c>
      <c r="F2947" s="7" t="s">
        <v>104</v>
      </c>
      <c r="G2947" s="7" t="s">
        <v>105</v>
      </c>
      <c r="H2947" s="7" t="s">
        <v>18</v>
      </c>
      <c r="I2947" s="9">
        <v>0.4</v>
      </c>
      <c r="J2947" s="10">
        <v>2500</v>
      </c>
      <c r="K2947" s="11">
        <f t="shared" si="90"/>
        <v>1000</v>
      </c>
      <c r="L2947" s="11">
        <f t="shared" si="91"/>
        <v>300</v>
      </c>
      <c r="M2947" s="12">
        <v>0.3</v>
      </c>
      <c r="O2947" s="17"/>
      <c r="P2947" s="15"/>
      <c r="Q2947" s="13"/>
      <c r="R2947" s="14"/>
    </row>
    <row r="2948" spans="1:18" ht="15.75" customHeight="1" x14ac:dyDescent="0.25">
      <c r="A2948" s="1"/>
      <c r="B2948" s="7" t="s">
        <v>14</v>
      </c>
      <c r="C2948" s="7">
        <v>1185732</v>
      </c>
      <c r="D2948" s="8">
        <v>44509</v>
      </c>
      <c r="E2948" s="7" t="s">
        <v>33</v>
      </c>
      <c r="F2948" s="7" t="s">
        <v>104</v>
      </c>
      <c r="G2948" s="7" t="s">
        <v>105</v>
      </c>
      <c r="H2948" s="7" t="s">
        <v>19</v>
      </c>
      <c r="I2948" s="9">
        <v>0.4</v>
      </c>
      <c r="J2948" s="10">
        <v>1950</v>
      </c>
      <c r="K2948" s="11">
        <f t="shared" si="90"/>
        <v>780</v>
      </c>
      <c r="L2948" s="11">
        <f t="shared" si="91"/>
        <v>234</v>
      </c>
      <c r="M2948" s="12">
        <v>0.3</v>
      </c>
      <c r="O2948" s="17"/>
      <c r="P2948" s="15"/>
      <c r="Q2948" s="13"/>
      <c r="R2948" s="14"/>
    </row>
    <row r="2949" spans="1:18" ht="15.75" customHeight="1" x14ac:dyDescent="0.25">
      <c r="A2949" s="1"/>
      <c r="B2949" s="7" t="s">
        <v>14</v>
      </c>
      <c r="C2949" s="7">
        <v>1185732</v>
      </c>
      <c r="D2949" s="8">
        <v>44509</v>
      </c>
      <c r="E2949" s="7" t="s">
        <v>33</v>
      </c>
      <c r="F2949" s="7" t="s">
        <v>104</v>
      </c>
      <c r="G2949" s="7" t="s">
        <v>105</v>
      </c>
      <c r="H2949" s="7" t="s">
        <v>20</v>
      </c>
      <c r="I2949" s="9">
        <v>0.4</v>
      </c>
      <c r="J2949" s="10">
        <v>1750</v>
      </c>
      <c r="K2949" s="11">
        <f t="shared" si="90"/>
        <v>700</v>
      </c>
      <c r="L2949" s="11">
        <f t="shared" si="91"/>
        <v>210</v>
      </c>
      <c r="M2949" s="12">
        <v>0.3</v>
      </c>
      <c r="O2949" s="17"/>
      <c r="P2949" s="15"/>
      <c r="Q2949" s="13"/>
      <c r="R2949" s="14"/>
    </row>
    <row r="2950" spans="1:18" ht="15.75" customHeight="1" x14ac:dyDescent="0.25">
      <c r="A2950" s="1"/>
      <c r="B2950" s="7" t="s">
        <v>14</v>
      </c>
      <c r="C2950" s="7">
        <v>1185732</v>
      </c>
      <c r="D2950" s="8">
        <v>44509</v>
      </c>
      <c r="E2950" s="7" t="s">
        <v>33</v>
      </c>
      <c r="F2950" s="7" t="s">
        <v>104</v>
      </c>
      <c r="G2950" s="7" t="s">
        <v>105</v>
      </c>
      <c r="H2950" s="7" t="s">
        <v>21</v>
      </c>
      <c r="I2950" s="9">
        <v>0.6</v>
      </c>
      <c r="J2950" s="10">
        <v>1500</v>
      </c>
      <c r="K2950" s="11">
        <f t="shared" ref="K2950:K3013" si="92">I2950*J2950</f>
        <v>900</v>
      </c>
      <c r="L2950" s="11">
        <f t="shared" ref="L2950:L3013" si="93">K2950*M2950</f>
        <v>315</v>
      </c>
      <c r="M2950" s="12">
        <v>0.35</v>
      </c>
      <c r="O2950" s="17"/>
      <c r="P2950" s="15"/>
      <c r="Q2950" s="13"/>
      <c r="R2950" s="14"/>
    </row>
    <row r="2951" spans="1:18" ht="15.75" customHeight="1" x14ac:dyDescent="0.25">
      <c r="A2951" s="1"/>
      <c r="B2951" s="7" t="s">
        <v>14</v>
      </c>
      <c r="C2951" s="7">
        <v>1185732</v>
      </c>
      <c r="D2951" s="8">
        <v>44509</v>
      </c>
      <c r="E2951" s="7" t="s">
        <v>33</v>
      </c>
      <c r="F2951" s="7" t="s">
        <v>104</v>
      </c>
      <c r="G2951" s="7" t="s">
        <v>105</v>
      </c>
      <c r="H2951" s="7" t="s">
        <v>22</v>
      </c>
      <c r="I2951" s="9">
        <v>0.64999999999999991</v>
      </c>
      <c r="J2951" s="10">
        <v>2500</v>
      </c>
      <c r="K2951" s="11">
        <f t="shared" si="92"/>
        <v>1624.9999999999998</v>
      </c>
      <c r="L2951" s="11">
        <f t="shared" si="93"/>
        <v>650</v>
      </c>
      <c r="M2951" s="12">
        <v>0.4</v>
      </c>
      <c r="O2951" s="17"/>
      <c r="P2951" s="15"/>
      <c r="Q2951" s="13"/>
      <c r="R2951" s="14"/>
    </row>
    <row r="2952" spans="1:18" ht="15.75" customHeight="1" x14ac:dyDescent="0.25">
      <c r="A2952" s="1"/>
      <c r="B2952" s="7" t="s">
        <v>14</v>
      </c>
      <c r="C2952" s="7">
        <v>1185732</v>
      </c>
      <c r="D2952" s="8">
        <v>44538</v>
      </c>
      <c r="E2952" s="7" t="s">
        <v>33</v>
      </c>
      <c r="F2952" s="7" t="s">
        <v>104</v>
      </c>
      <c r="G2952" s="7" t="s">
        <v>105</v>
      </c>
      <c r="H2952" s="7" t="s">
        <v>17</v>
      </c>
      <c r="I2952" s="9">
        <v>0.6</v>
      </c>
      <c r="J2952" s="10">
        <v>5000</v>
      </c>
      <c r="K2952" s="11">
        <f t="shared" si="92"/>
        <v>3000</v>
      </c>
      <c r="L2952" s="11">
        <f t="shared" si="93"/>
        <v>1050</v>
      </c>
      <c r="M2952" s="12">
        <v>0.35</v>
      </c>
      <c r="O2952" s="17"/>
      <c r="P2952" s="15"/>
      <c r="Q2952" s="13"/>
      <c r="R2952" s="14"/>
    </row>
    <row r="2953" spans="1:18" ht="15.75" customHeight="1" x14ac:dyDescent="0.25">
      <c r="A2953" s="1"/>
      <c r="B2953" s="7" t="s">
        <v>14</v>
      </c>
      <c r="C2953" s="7">
        <v>1185732</v>
      </c>
      <c r="D2953" s="8">
        <v>44538</v>
      </c>
      <c r="E2953" s="7" t="s">
        <v>33</v>
      </c>
      <c r="F2953" s="7" t="s">
        <v>104</v>
      </c>
      <c r="G2953" s="7" t="s">
        <v>105</v>
      </c>
      <c r="H2953" s="7" t="s">
        <v>18</v>
      </c>
      <c r="I2953" s="9">
        <v>0.5</v>
      </c>
      <c r="J2953" s="10">
        <v>3000</v>
      </c>
      <c r="K2953" s="11">
        <f t="shared" si="92"/>
        <v>1500</v>
      </c>
      <c r="L2953" s="11">
        <f t="shared" si="93"/>
        <v>450</v>
      </c>
      <c r="M2953" s="12">
        <v>0.3</v>
      </c>
      <c r="O2953" s="17"/>
      <c r="P2953" s="15"/>
      <c r="Q2953" s="13"/>
      <c r="R2953" s="14"/>
    </row>
    <row r="2954" spans="1:18" ht="15.75" customHeight="1" x14ac:dyDescent="0.25">
      <c r="A2954" s="1"/>
      <c r="B2954" s="7" t="s">
        <v>14</v>
      </c>
      <c r="C2954" s="7">
        <v>1185732</v>
      </c>
      <c r="D2954" s="8">
        <v>44538</v>
      </c>
      <c r="E2954" s="7" t="s">
        <v>33</v>
      </c>
      <c r="F2954" s="7" t="s">
        <v>104</v>
      </c>
      <c r="G2954" s="7" t="s">
        <v>105</v>
      </c>
      <c r="H2954" s="7" t="s">
        <v>19</v>
      </c>
      <c r="I2954" s="9">
        <v>0.5</v>
      </c>
      <c r="J2954" s="10">
        <v>2500</v>
      </c>
      <c r="K2954" s="11">
        <f t="shared" si="92"/>
        <v>1250</v>
      </c>
      <c r="L2954" s="11">
        <f t="shared" si="93"/>
        <v>375</v>
      </c>
      <c r="M2954" s="12">
        <v>0.3</v>
      </c>
      <c r="O2954" s="17"/>
      <c r="P2954" s="15"/>
      <c r="Q2954" s="13"/>
      <c r="R2954" s="14"/>
    </row>
    <row r="2955" spans="1:18" ht="15.75" customHeight="1" x14ac:dyDescent="0.25">
      <c r="A2955" s="1"/>
      <c r="B2955" s="7" t="s">
        <v>14</v>
      </c>
      <c r="C2955" s="7">
        <v>1185732</v>
      </c>
      <c r="D2955" s="8">
        <v>44538</v>
      </c>
      <c r="E2955" s="7" t="s">
        <v>33</v>
      </c>
      <c r="F2955" s="7" t="s">
        <v>104</v>
      </c>
      <c r="G2955" s="7" t="s">
        <v>105</v>
      </c>
      <c r="H2955" s="7" t="s">
        <v>20</v>
      </c>
      <c r="I2955" s="9">
        <v>0.5</v>
      </c>
      <c r="J2955" s="10">
        <v>2000</v>
      </c>
      <c r="K2955" s="11">
        <f t="shared" si="92"/>
        <v>1000</v>
      </c>
      <c r="L2955" s="11">
        <f t="shared" si="93"/>
        <v>300</v>
      </c>
      <c r="M2955" s="12">
        <v>0.3</v>
      </c>
      <c r="O2955" s="17"/>
      <c r="P2955" s="15"/>
      <c r="Q2955" s="13"/>
      <c r="R2955" s="14"/>
    </row>
    <row r="2956" spans="1:18" ht="15.75" customHeight="1" x14ac:dyDescent="0.25">
      <c r="A2956" s="1"/>
      <c r="B2956" s="7" t="s">
        <v>14</v>
      </c>
      <c r="C2956" s="7">
        <v>1185732</v>
      </c>
      <c r="D2956" s="8">
        <v>44538</v>
      </c>
      <c r="E2956" s="7" t="s">
        <v>33</v>
      </c>
      <c r="F2956" s="7" t="s">
        <v>104</v>
      </c>
      <c r="G2956" s="7" t="s">
        <v>105</v>
      </c>
      <c r="H2956" s="7" t="s">
        <v>21</v>
      </c>
      <c r="I2956" s="9">
        <v>0.6</v>
      </c>
      <c r="J2956" s="10">
        <v>2000</v>
      </c>
      <c r="K2956" s="11">
        <f t="shared" si="92"/>
        <v>1200</v>
      </c>
      <c r="L2956" s="11">
        <f t="shared" si="93"/>
        <v>420</v>
      </c>
      <c r="M2956" s="12">
        <v>0.35</v>
      </c>
      <c r="O2956" s="17"/>
      <c r="P2956" s="15"/>
      <c r="Q2956" s="13"/>
      <c r="R2956" s="14"/>
    </row>
    <row r="2957" spans="1:18" ht="15.75" customHeight="1" x14ac:dyDescent="0.25">
      <c r="A2957" s="1"/>
      <c r="B2957" s="7" t="s">
        <v>14</v>
      </c>
      <c r="C2957" s="7">
        <v>1185732</v>
      </c>
      <c r="D2957" s="8">
        <v>44538</v>
      </c>
      <c r="E2957" s="7" t="s">
        <v>33</v>
      </c>
      <c r="F2957" s="7" t="s">
        <v>104</v>
      </c>
      <c r="G2957" s="7" t="s">
        <v>105</v>
      </c>
      <c r="H2957" s="7" t="s">
        <v>22</v>
      </c>
      <c r="I2957" s="9">
        <v>0.64999999999999991</v>
      </c>
      <c r="J2957" s="10">
        <v>3000</v>
      </c>
      <c r="K2957" s="11">
        <f t="shared" si="92"/>
        <v>1949.9999999999998</v>
      </c>
      <c r="L2957" s="11">
        <f t="shared" si="93"/>
        <v>780</v>
      </c>
      <c r="M2957" s="12">
        <v>0.4</v>
      </c>
      <c r="O2957" s="17"/>
      <c r="P2957" s="15"/>
      <c r="Q2957" s="13"/>
      <c r="R2957" s="14"/>
    </row>
    <row r="2958" spans="1:18" ht="15.75" customHeight="1" x14ac:dyDescent="0.25">
      <c r="A2958" s="1" t="s">
        <v>39</v>
      </c>
      <c r="B2958" s="7" t="s">
        <v>14</v>
      </c>
      <c r="C2958" s="7">
        <v>1185732</v>
      </c>
      <c r="D2958" s="8">
        <v>44202</v>
      </c>
      <c r="E2958" s="7" t="s">
        <v>33</v>
      </c>
      <c r="F2958" s="7" t="s">
        <v>106</v>
      </c>
      <c r="G2958" s="7" t="s">
        <v>107</v>
      </c>
      <c r="H2958" s="7" t="s">
        <v>17</v>
      </c>
      <c r="I2958" s="9">
        <v>0.30000000000000004</v>
      </c>
      <c r="J2958" s="10">
        <v>4500</v>
      </c>
      <c r="K2958" s="11">
        <f t="shared" si="92"/>
        <v>1350.0000000000002</v>
      </c>
      <c r="L2958" s="11">
        <f t="shared" si="93"/>
        <v>405.00000000000006</v>
      </c>
      <c r="M2958" s="12">
        <v>0.3</v>
      </c>
      <c r="O2958" s="17"/>
      <c r="P2958" s="15"/>
      <c r="Q2958" s="13"/>
      <c r="R2958" s="14"/>
    </row>
    <row r="2959" spans="1:18" ht="15.75" customHeight="1" x14ac:dyDescent="0.25">
      <c r="A2959" s="1"/>
      <c r="B2959" s="7" t="s">
        <v>14</v>
      </c>
      <c r="C2959" s="7">
        <v>1185732</v>
      </c>
      <c r="D2959" s="8">
        <v>44202</v>
      </c>
      <c r="E2959" s="7" t="s">
        <v>33</v>
      </c>
      <c r="F2959" s="7" t="s">
        <v>106</v>
      </c>
      <c r="G2959" s="7" t="s">
        <v>107</v>
      </c>
      <c r="H2959" s="7" t="s">
        <v>18</v>
      </c>
      <c r="I2959" s="9">
        <v>0.30000000000000004</v>
      </c>
      <c r="J2959" s="10">
        <v>2500</v>
      </c>
      <c r="K2959" s="11">
        <f t="shared" si="92"/>
        <v>750.00000000000011</v>
      </c>
      <c r="L2959" s="11">
        <f t="shared" si="93"/>
        <v>262.5</v>
      </c>
      <c r="M2959" s="12">
        <v>0.35</v>
      </c>
      <c r="O2959" s="17"/>
      <c r="P2959" s="15"/>
      <c r="Q2959" s="13"/>
      <c r="R2959" s="14"/>
    </row>
    <row r="2960" spans="1:18" ht="15.75" customHeight="1" x14ac:dyDescent="0.25">
      <c r="A2960" s="1"/>
      <c r="B2960" s="7" t="s">
        <v>14</v>
      </c>
      <c r="C2960" s="7">
        <v>1185732</v>
      </c>
      <c r="D2960" s="8">
        <v>44202</v>
      </c>
      <c r="E2960" s="7" t="s">
        <v>33</v>
      </c>
      <c r="F2960" s="7" t="s">
        <v>106</v>
      </c>
      <c r="G2960" s="7" t="s">
        <v>107</v>
      </c>
      <c r="H2960" s="7" t="s">
        <v>19</v>
      </c>
      <c r="I2960" s="9">
        <v>0.20000000000000007</v>
      </c>
      <c r="J2960" s="10">
        <v>2500</v>
      </c>
      <c r="K2960" s="11">
        <f t="shared" si="92"/>
        <v>500.00000000000017</v>
      </c>
      <c r="L2960" s="11">
        <f t="shared" si="93"/>
        <v>150.00000000000006</v>
      </c>
      <c r="M2960" s="12">
        <v>0.3</v>
      </c>
      <c r="O2960" s="17"/>
      <c r="P2960" s="15"/>
      <c r="Q2960" s="13"/>
      <c r="R2960" s="14"/>
    </row>
    <row r="2961" spans="1:18" ht="15.75" customHeight="1" x14ac:dyDescent="0.25">
      <c r="A2961" s="1"/>
      <c r="B2961" s="7" t="s">
        <v>14</v>
      </c>
      <c r="C2961" s="7">
        <v>1185732</v>
      </c>
      <c r="D2961" s="8">
        <v>44202</v>
      </c>
      <c r="E2961" s="7" t="s">
        <v>33</v>
      </c>
      <c r="F2961" s="7" t="s">
        <v>106</v>
      </c>
      <c r="G2961" s="7" t="s">
        <v>107</v>
      </c>
      <c r="H2961" s="7" t="s">
        <v>20</v>
      </c>
      <c r="I2961" s="9">
        <v>0.25000000000000006</v>
      </c>
      <c r="J2961" s="10">
        <v>1000</v>
      </c>
      <c r="K2961" s="11">
        <f t="shared" si="92"/>
        <v>250.00000000000006</v>
      </c>
      <c r="L2961" s="11">
        <f t="shared" si="93"/>
        <v>75.000000000000014</v>
      </c>
      <c r="M2961" s="12">
        <v>0.3</v>
      </c>
      <c r="O2961" s="17"/>
      <c r="P2961" s="15"/>
      <c r="Q2961" s="13"/>
      <c r="R2961" s="14"/>
    </row>
    <row r="2962" spans="1:18" ht="15.75" customHeight="1" x14ac:dyDescent="0.25">
      <c r="A2962" s="1"/>
      <c r="B2962" s="7" t="s">
        <v>14</v>
      </c>
      <c r="C2962" s="7">
        <v>1185732</v>
      </c>
      <c r="D2962" s="8">
        <v>44202</v>
      </c>
      <c r="E2962" s="7" t="s">
        <v>33</v>
      </c>
      <c r="F2962" s="7" t="s">
        <v>106</v>
      </c>
      <c r="G2962" s="7" t="s">
        <v>107</v>
      </c>
      <c r="H2962" s="7" t="s">
        <v>21</v>
      </c>
      <c r="I2962" s="9">
        <v>0.39999999999999997</v>
      </c>
      <c r="J2962" s="10">
        <v>1500</v>
      </c>
      <c r="K2962" s="11">
        <f t="shared" si="92"/>
        <v>600</v>
      </c>
      <c r="L2962" s="11">
        <f t="shared" si="93"/>
        <v>300</v>
      </c>
      <c r="M2962" s="12">
        <v>0.5</v>
      </c>
      <c r="O2962" s="17"/>
      <c r="P2962" s="15"/>
      <c r="Q2962" s="13"/>
      <c r="R2962" s="14"/>
    </row>
    <row r="2963" spans="1:18" ht="15.75" customHeight="1" x14ac:dyDescent="0.25">
      <c r="A2963" s="1"/>
      <c r="B2963" s="7" t="s">
        <v>14</v>
      </c>
      <c r="C2963" s="7">
        <v>1185732</v>
      </c>
      <c r="D2963" s="8">
        <v>44202</v>
      </c>
      <c r="E2963" s="7" t="s">
        <v>33</v>
      </c>
      <c r="F2963" s="7" t="s">
        <v>106</v>
      </c>
      <c r="G2963" s="7" t="s">
        <v>107</v>
      </c>
      <c r="H2963" s="7" t="s">
        <v>22</v>
      </c>
      <c r="I2963" s="9">
        <v>0.30000000000000004</v>
      </c>
      <c r="J2963" s="10">
        <v>2500</v>
      </c>
      <c r="K2963" s="11">
        <f t="shared" si="92"/>
        <v>750.00000000000011</v>
      </c>
      <c r="L2963" s="11">
        <f t="shared" si="93"/>
        <v>300.00000000000006</v>
      </c>
      <c r="M2963" s="12">
        <v>0.4</v>
      </c>
      <c r="O2963" s="17"/>
      <c r="P2963" s="15"/>
      <c r="Q2963" s="13"/>
      <c r="R2963" s="14"/>
    </row>
    <row r="2964" spans="1:18" ht="15.75" customHeight="1" x14ac:dyDescent="0.25">
      <c r="A2964" s="1"/>
      <c r="B2964" s="7" t="s">
        <v>14</v>
      </c>
      <c r="C2964" s="7">
        <v>1185732</v>
      </c>
      <c r="D2964" s="8">
        <v>44233</v>
      </c>
      <c r="E2964" s="7" t="s">
        <v>33</v>
      </c>
      <c r="F2964" s="7" t="s">
        <v>106</v>
      </c>
      <c r="G2964" s="7" t="s">
        <v>107</v>
      </c>
      <c r="H2964" s="7" t="s">
        <v>17</v>
      </c>
      <c r="I2964" s="9">
        <v>0.30000000000000004</v>
      </c>
      <c r="J2964" s="10">
        <v>5000</v>
      </c>
      <c r="K2964" s="11">
        <f t="shared" si="92"/>
        <v>1500.0000000000002</v>
      </c>
      <c r="L2964" s="11">
        <f t="shared" si="93"/>
        <v>450.00000000000006</v>
      </c>
      <c r="M2964" s="12">
        <v>0.3</v>
      </c>
      <c r="O2964" s="17"/>
      <c r="P2964" s="15"/>
      <c r="Q2964" s="13"/>
      <c r="R2964" s="14"/>
    </row>
    <row r="2965" spans="1:18" ht="15.75" customHeight="1" x14ac:dyDescent="0.25">
      <c r="A2965" s="1"/>
      <c r="B2965" s="7" t="s">
        <v>14</v>
      </c>
      <c r="C2965" s="7">
        <v>1185732</v>
      </c>
      <c r="D2965" s="8">
        <v>44233</v>
      </c>
      <c r="E2965" s="7" t="s">
        <v>33</v>
      </c>
      <c r="F2965" s="7" t="s">
        <v>106</v>
      </c>
      <c r="G2965" s="7" t="s">
        <v>107</v>
      </c>
      <c r="H2965" s="7" t="s">
        <v>18</v>
      </c>
      <c r="I2965" s="9">
        <v>0.30000000000000004</v>
      </c>
      <c r="J2965" s="10">
        <v>1500</v>
      </c>
      <c r="K2965" s="11">
        <f t="shared" si="92"/>
        <v>450.00000000000006</v>
      </c>
      <c r="L2965" s="11">
        <f t="shared" si="93"/>
        <v>157.5</v>
      </c>
      <c r="M2965" s="12">
        <v>0.35</v>
      </c>
      <c r="O2965" s="17"/>
      <c r="P2965" s="15"/>
      <c r="Q2965" s="13"/>
      <c r="R2965" s="14"/>
    </row>
    <row r="2966" spans="1:18" ht="15.75" customHeight="1" x14ac:dyDescent="0.25">
      <c r="A2966" s="1"/>
      <c r="B2966" s="7" t="s">
        <v>14</v>
      </c>
      <c r="C2966" s="7">
        <v>1185732</v>
      </c>
      <c r="D2966" s="8">
        <v>44233</v>
      </c>
      <c r="E2966" s="7" t="s">
        <v>33</v>
      </c>
      <c r="F2966" s="7" t="s">
        <v>106</v>
      </c>
      <c r="G2966" s="7" t="s">
        <v>107</v>
      </c>
      <c r="H2966" s="7" t="s">
        <v>19</v>
      </c>
      <c r="I2966" s="9">
        <v>0.20000000000000007</v>
      </c>
      <c r="J2966" s="10">
        <v>2000</v>
      </c>
      <c r="K2966" s="11">
        <f t="shared" si="92"/>
        <v>400.00000000000011</v>
      </c>
      <c r="L2966" s="11">
        <f t="shared" si="93"/>
        <v>120.00000000000003</v>
      </c>
      <c r="M2966" s="12">
        <v>0.3</v>
      </c>
      <c r="O2966" s="17"/>
      <c r="P2966" s="15"/>
      <c r="Q2966" s="13"/>
      <c r="R2966" s="14"/>
    </row>
    <row r="2967" spans="1:18" ht="15.75" customHeight="1" x14ac:dyDescent="0.25">
      <c r="A2967" s="1"/>
      <c r="B2967" s="7" t="s">
        <v>14</v>
      </c>
      <c r="C2967" s="7">
        <v>1185732</v>
      </c>
      <c r="D2967" s="8">
        <v>44233</v>
      </c>
      <c r="E2967" s="7" t="s">
        <v>33</v>
      </c>
      <c r="F2967" s="7" t="s">
        <v>106</v>
      </c>
      <c r="G2967" s="7" t="s">
        <v>107</v>
      </c>
      <c r="H2967" s="7" t="s">
        <v>20</v>
      </c>
      <c r="I2967" s="9">
        <v>0.25000000000000006</v>
      </c>
      <c r="J2967" s="10">
        <v>750</v>
      </c>
      <c r="K2967" s="11">
        <f t="shared" si="92"/>
        <v>187.50000000000003</v>
      </c>
      <c r="L2967" s="11">
        <f t="shared" si="93"/>
        <v>56.250000000000007</v>
      </c>
      <c r="M2967" s="12">
        <v>0.3</v>
      </c>
      <c r="O2967" s="17"/>
      <c r="P2967" s="15"/>
      <c r="Q2967" s="13"/>
      <c r="R2967" s="14"/>
    </row>
    <row r="2968" spans="1:18" ht="15.75" customHeight="1" x14ac:dyDescent="0.25">
      <c r="A2968" s="1"/>
      <c r="B2968" s="7" t="s">
        <v>14</v>
      </c>
      <c r="C2968" s="7">
        <v>1185732</v>
      </c>
      <c r="D2968" s="8">
        <v>44233</v>
      </c>
      <c r="E2968" s="7" t="s">
        <v>33</v>
      </c>
      <c r="F2968" s="7" t="s">
        <v>106</v>
      </c>
      <c r="G2968" s="7" t="s">
        <v>107</v>
      </c>
      <c r="H2968" s="7" t="s">
        <v>21</v>
      </c>
      <c r="I2968" s="9">
        <v>0.39999999999999997</v>
      </c>
      <c r="J2968" s="10">
        <v>1500</v>
      </c>
      <c r="K2968" s="11">
        <f t="shared" si="92"/>
        <v>600</v>
      </c>
      <c r="L2968" s="11">
        <f t="shared" si="93"/>
        <v>300</v>
      </c>
      <c r="M2968" s="12">
        <v>0.5</v>
      </c>
      <c r="O2968" s="17"/>
      <c r="P2968" s="15"/>
      <c r="Q2968" s="13"/>
      <c r="R2968" s="14"/>
    </row>
    <row r="2969" spans="1:18" ht="15.75" customHeight="1" x14ac:dyDescent="0.25">
      <c r="A2969" s="1"/>
      <c r="B2969" s="7" t="s">
        <v>14</v>
      </c>
      <c r="C2969" s="7">
        <v>1185732</v>
      </c>
      <c r="D2969" s="8">
        <v>44233</v>
      </c>
      <c r="E2969" s="7" t="s">
        <v>33</v>
      </c>
      <c r="F2969" s="7" t="s">
        <v>106</v>
      </c>
      <c r="G2969" s="7" t="s">
        <v>107</v>
      </c>
      <c r="H2969" s="7" t="s">
        <v>22</v>
      </c>
      <c r="I2969" s="9">
        <v>0.14999999999999997</v>
      </c>
      <c r="J2969" s="10">
        <v>2500</v>
      </c>
      <c r="K2969" s="11">
        <f t="shared" si="92"/>
        <v>374.99999999999994</v>
      </c>
      <c r="L2969" s="11">
        <f t="shared" si="93"/>
        <v>149.99999999999997</v>
      </c>
      <c r="M2969" s="12">
        <v>0.4</v>
      </c>
      <c r="O2969" s="17"/>
      <c r="P2969" s="15"/>
      <c r="Q2969" s="13"/>
      <c r="R2969" s="14"/>
    </row>
    <row r="2970" spans="1:18" ht="15.75" customHeight="1" x14ac:dyDescent="0.25">
      <c r="A2970" s="1"/>
      <c r="B2970" s="7" t="s">
        <v>14</v>
      </c>
      <c r="C2970" s="7">
        <v>1185732</v>
      </c>
      <c r="D2970" s="8">
        <v>44260</v>
      </c>
      <c r="E2970" s="7" t="s">
        <v>33</v>
      </c>
      <c r="F2970" s="7" t="s">
        <v>106</v>
      </c>
      <c r="G2970" s="7" t="s">
        <v>107</v>
      </c>
      <c r="H2970" s="7" t="s">
        <v>17</v>
      </c>
      <c r="I2970" s="9">
        <v>0.20000000000000004</v>
      </c>
      <c r="J2970" s="10">
        <v>4700</v>
      </c>
      <c r="K2970" s="11">
        <f t="shared" si="92"/>
        <v>940.00000000000023</v>
      </c>
      <c r="L2970" s="11">
        <f t="shared" si="93"/>
        <v>282.00000000000006</v>
      </c>
      <c r="M2970" s="12">
        <v>0.3</v>
      </c>
      <c r="O2970" s="17"/>
      <c r="P2970" s="15"/>
      <c r="Q2970" s="13"/>
      <c r="R2970" s="14"/>
    </row>
    <row r="2971" spans="1:18" ht="15.75" customHeight="1" x14ac:dyDescent="0.25">
      <c r="A2971" s="1"/>
      <c r="B2971" s="7" t="s">
        <v>14</v>
      </c>
      <c r="C2971" s="7">
        <v>1185732</v>
      </c>
      <c r="D2971" s="8">
        <v>44260</v>
      </c>
      <c r="E2971" s="7" t="s">
        <v>33</v>
      </c>
      <c r="F2971" s="7" t="s">
        <v>106</v>
      </c>
      <c r="G2971" s="7" t="s">
        <v>107</v>
      </c>
      <c r="H2971" s="7" t="s">
        <v>18</v>
      </c>
      <c r="I2971" s="9">
        <v>0.20000000000000004</v>
      </c>
      <c r="J2971" s="10">
        <v>1750</v>
      </c>
      <c r="K2971" s="11">
        <f t="shared" si="92"/>
        <v>350.00000000000006</v>
      </c>
      <c r="L2971" s="11">
        <f t="shared" si="93"/>
        <v>122.50000000000001</v>
      </c>
      <c r="M2971" s="12">
        <v>0.35</v>
      </c>
      <c r="O2971" s="17"/>
      <c r="P2971" s="15"/>
      <c r="Q2971" s="13"/>
      <c r="R2971" s="14"/>
    </row>
    <row r="2972" spans="1:18" ht="15.75" customHeight="1" x14ac:dyDescent="0.25">
      <c r="A2972" s="1"/>
      <c r="B2972" s="7" t="s">
        <v>14</v>
      </c>
      <c r="C2972" s="7">
        <v>1185732</v>
      </c>
      <c r="D2972" s="8">
        <v>44260</v>
      </c>
      <c r="E2972" s="7" t="s">
        <v>33</v>
      </c>
      <c r="F2972" s="7" t="s">
        <v>106</v>
      </c>
      <c r="G2972" s="7" t="s">
        <v>107</v>
      </c>
      <c r="H2972" s="7" t="s">
        <v>19</v>
      </c>
      <c r="I2972" s="9">
        <v>0.10000000000000003</v>
      </c>
      <c r="J2972" s="10">
        <v>2250</v>
      </c>
      <c r="K2972" s="11">
        <f t="shared" si="92"/>
        <v>225.00000000000009</v>
      </c>
      <c r="L2972" s="11">
        <f t="shared" si="93"/>
        <v>67.500000000000028</v>
      </c>
      <c r="M2972" s="12">
        <v>0.3</v>
      </c>
      <c r="O2972" s="17"/>
      <c r="P2972" s="15"/>
      <c r="Q2972" s="13"/>
      <c r="R2972" s="14"/>
    </row>
    <row r="2973" spans="1:18" ht="15.75" customHeight="1" x14ac:dyDescent="0.25">
      <c r="A2973" s="1"/>
      <c r="B2973" s="7" t="s">
        <v>14</v>
      </c>
      <c r="C2973" s="7">
        <v>1185732</v>
      </c>
      <c r="D2973" s="8">
        <v>44260</v>
      </c>
      <c r="E2973" s="7" t="s">
        <v>33</v>
      </c>
      <c r="F2973" s="7" t="s">
        <v>106</v>
      </c>
      <c r="G2973" s="7" t="s">
        <v>107</v>
      </c>
      <c r="H2973" s="7" t="s">
        <v>20</v>
      </c>
      <c r="I2973" s="9">
        <v>0.14999999999999997</v>
      </c>
      <c r="J2973" s="10">
        <v>1000</v>
      </c>
      <c r="K2973" s="11">
        <f t="shared" si="92"/>
        <v>149.99999999999997</v>
      </c>
      <c r="L2973" s="11">
        <f t="shared" si="93"/>
        <v>44.999999999999993</v>
      </c>
      <c r="M2973" s="12">
        <v>0.3</v>
      </c>
      <c r="O2973" s="17"/>
      <c r="P2973" s="15"/>
      <c r="Q2973" s="13"/>
      <c r="R2973" s="14"/>
    </row>
    <row r="2974" spans="1:18" ht="15.75" customHeight="1" x14ac:dyDescent="0.25">
      <c r="A2974" s="1"/>
      <c r="B2974" s="7" t="s">
        <v>14</v>
      </c>
      <c r="C2974" s="7">
        <v>1185732</v>
      </c>
      <c r="D2974" s="8">
        <v>44260</v>
      </c>
      <c r="E2974" s="7" t="s">
        <v>33</v>
      </c>
      <c r="F2974" s="7" t="s">
        <v>106</v>
      </c>
      <c r="G2974" s="7" t="s">
        <v>107</v>
      </c>
      <c r="H2974" s="7" t="s">
        <v>21</v>
      </c>
      <c r="I2974" s="9">
        <v>0.30000000000000004</v>
      </c>
      <c r="J2974" s="10">
        <v>1500</v>
      </c>
      <c r="K2974" s="11">
        <f t="shared" si="92"/>
        <v>450.00000000000006</v>
      </c>
      <c r="L2974" s="11">
        <f t="shared" si="93"/>
        <v>225.00000000000003</v>
      </c>
      <c r="M2974" s="12">
        <v>0.5</v>
      </c>
      <c r="O2974" s="17"/>
      <c r="P2974" s="15"/>
      <c r="Q2974" s="13"/>
      <c r="R2974" s="14"/>
    </row>
    <row r="2975" spans="1:18" ht="15.75" customHeight="1" x14ac:dyDescent="0.25">
      <c r="A2975" s="1"/>
      <c r="B2975" s="7" t="s">
        <v>14</v>
      </c>
      <c r="C2975" s="7">
        <v>1185732</v>
      </c>
      <c r="D2975" s="8">
        <v>44260</v>
      </c>
      <c r="E2975" s="7" t="s">
        <v>33</v>
      </c>
      <c r="F2975" s="7" t="s">
        <v>106</v>
      </c>
      <c r="G2975" s="7" t="s">
        <v>107</v>
      </c>
      <c r="H2975" s="7" t="s">
        <v>22</v>
      </c>
      <c r="I2975" s="9">
        <v>0.20000000000000004</v>
      </c>
      <c r="J2975" s="10">
        <v>2500</v>
      </c>
      <c r="K2975" s="11">
        <f t="shared" si="92"/>
        <v>500.00000000000011</v>
      </c>
      <c r="L2975" s="11">
        <f t="shared" si="93"/>
        <v>200.00000000000006</v>
      </c>
      <c r="M2975" s="12">
        <v>0.4</v>
      </c>
      <c r="O2975" s="17"/>
      <c r="P2975" s="15"/>
      <c r="Q2975" s="13"/>
      <c r="R2975" s="14"/>
    </row>
    <row r="2976" spans="1:18" ht="15.75" customHeight="1" x14ac:dyDescent="0.25">
      <c r="A2976" s="1"/>
      <c r="B2976" s="7" t="s">
        <v>14</v>
      </c>
      <c r="C2976" s="7">
        <v>1185732</v>
      </c>
      <c r="D2976" s="8">
        <v>44292</v>
      </c>
      <c r="E2976" s="7" t="s">
        <v>33</v>
      </c>
      <c r="F2976" s="7" t="s">
        <v>106</v>
      </c>
      <c r="G2976" s="7" t="s">
        <v>107</v>
      </c>
      <c r="H2976" s="7" t="s">
        <v>17</v>
      </c>
      <c r="I2976" s="9">
        <v>0.20000000000000004</v>
      </c>
      <c r="J2976" s="10">
        <v>4750</v>
      </c>
      <c r="K2976" s="11">
        <f t="shared" si="92"/>
        <v>950.00000000000023</v>
      </c>
      <c r="L2976" s="11">
        <f t="shared" si="93"/>
        <v>285.00000000000006</v>
      </c>
      <c r="M2976" s="12">
        <v>0.3</v>
      </c>
      <c r="O2976" s="17"/>
      <c r="P2976" s="15"/>
      <c r="Q2976" s="13"/>
      <c r="R2976" s="14"/>
    </row>
    <row r="2977" spans="1:18" ht="15.75" customHeight="1" x14ac:dyDescent="0.25">
      <c r="A2977" s="1"/>
      <c r="B2977" s="7" t="s">
        <v>14</v>
      </c>
      <c r="C2977" s="7">
        <v>1185732</v>
      </c>
      <c r="D2977" s="8">
        <v>44292</v>
      </c>
      <c r="E2977" s="7" t="s">
        <v>33</v>
      </c>
      <c r="F2977" s="7" t="s">
        <v>106</v>
      </c>
      <c r="G2977" s="7" t="s">
        <v>107</v>
      </c>
      <c r="H2977" s="7" t="s">
        <v>18</v>
      </c>
      <c r="I2977" s="9">
        <v>0.20000000000000004</v>
      </c>
      <c r="J2977" s="10">
        <v>1750</v>
      </c>
      <c r="K2977" s="11">
        <f t="shared" si="92"/>
        <v>350.00000000000006</v>
      </c>
      <c r="L2977" s="11">
        <f t="shared" si="93"/>
        <v>122.50000000000001</v>
      </c>
      <c r="M2977" s="12">
        <v>0.35</v>
      </c>
      <c r="O2977" s="17"/>
      <c r="P2977" s="15"/>
      <c r="Q2977" s="13"/>
      <c r="R2977" s="14"/>
    </row>
    <row r="2978" spans="1:18" ht="15.75" customHeight="1" x14ac:dyDescent="0.25">
      <c r="A2978" s="1"/>
      <c r="B2978" s="7" t="s">
        <v>14</v>
      </c>
      <c r="C2978" s="7">
        <v>1185732</v>
      </c>
      <c r="D2978" s="8">
        <v>44292</v>
      </c>
      <c r="E2978" s="7" t="s">
        <v>33</v>
      </c>
      <c r="F2978" s="7" t="s">
        <v>106</v>
      </c>
      <c r="G2978" s="7" t="s">
        <v>107</v>
      </c>
      <c r="H2978" s="7" t="s">
        <v>19</v>
      </c>
      <c r="I2978" s="9">
        <v>0.10000000000000003</v>
      </c>
      <c r="J2978" s="10">
        <v>1750</v>
      </c>
      <c r="K2978" s="11">
        <f t="shared" si="92"/>
        <v>175.00000000000006</v>
      </c>
      <c r="L2978" s="11">
        <f t="shared" si="93"/>
        <v>52.500000000000014</v>
      </c>
      <c r="M2978" s="12">
        <v>0.3</v>
      </c>
      <c r="O2978" s="17"/>
      <c r="P2978" s="15"/>
      <c r="Q2978" s="13"/>
      <c r="R2978" s="14"/>
    </row>
    <row r="2979" spans="1:18" ht="15.75" customHeight="1" x14ac:dyDescent="0.25">
      <c r="A2979" s="1"/>
      <c r="B2979" s="7" t="s">
        <v>14</v>
      </c>
      <c r="C2979" s="7">
        <v>1185732</v>
      </c>
      <c r="D2979" s="8">
        <v>44292</v>
      </c>
      <c r="E2979" s="7" t="s">
        <v>33</v>
      </c>
      <c r="F2979" s="7" t="s">
        <v>106</v>
      </c>
      <c r="G2979" s="7" t="s">
        <v>107</v>
      </c>
      <c r="H2979" s="7" t="s">
        <v>20</v>
      </c>
      <c r="I2979" s="9">
        <v>0.14999999999999997</v>
      </c>
      <c r="J2979" s="10">
        <v>1000</v>
      </c>
      <c r="K2979" s="11">
        <f t="shared" si="92"/>
        <v>149.99999999999997</v>
      </c>
      <c r="L2979" s="11">
        <f t="shared" si="93"/>
        <v>44.999999999999993</v>
      </c>
      <c r="M2979" s="12">
        <v>0.3</v>
      </c>
      <c r="O2979" s="17"/>
      <c r="P2979" s="15"/>
      <c r="Q2979" s="13"/>
      <c r="R2979" s="14"/>
    </row>
    <row r="2980" spans="1:18" ht="15.75" customHeight="1" x14ac:dyDescent="0.25">
      <c r="A2980" s="1"/>
      <c r="B2980" s="7" t="s">
        <v>14</v>
      </c>
      <c r="C2980" s="7">
        <v>1185732</v>
      </c>
      <c r="D2980" s="8">
        <v>44292</v>
      </c>
      <c r="E2980" s="7" t="s">
        <v>33</v>
      </c>
      <c r="F2980" s="7" t="s">
        <v>106</v>
      </c>
      <c r="G2980" s="7" t="s">
        <v>107</v>
      </c>
      <c r="H2980" s="7" t="s">
        <v>21</v>
      </c>
      <c r="I2980" s="9">
        <v>0.6</v>
      </c>
      <c r="J2980" s="10">
        <v>1250</v>
      </c>
      <c r="K2980" s="11">
        <f t="shared" si="92"/>
        <v>750</v>
      </c>
      <c r="L2980" s="11">
        <f t="shared" si="93"/>
        <v>375</v>
      </c>
      <c r="M2980" s="12">
        <v>0.5</v>
      </c>
      <c r="O2980" s="17"/>
      <c r="P2980" s="15"/>
      <c r="Q2980" s="13"/>
      <c r="R2980" s="14"/>
    </row>
    <row r="2981" spans="1:18" ht="15.75" customHeight="1" x14ac:dyDescent="0.25">
      <c r="A2981" s="1"/>
      <c r="B2981" s="7" t="s">
        <v>14</v>
      </c>
      <c r="C2981" s="7">
        <v>1185732</v>
      </c>
      <c r="D2981" s="8">
        <v>44292</v>
      </c>
      <c r="E2981" s="7" t="s">
        <v>33</v>
      </c>
      <c r="F2981" s="7" t="s">
        <v>106</v>
      </c>
      <c r="G2981" s="7" t="s">
        <v>107</v>
      </c>
      <c r="H2981" s="7" t="s">
        <v>22</v>
      </c>
      <c r="I2981" s="9">
        <v>0.5</v>
      </c>
      <c r="J2981" s="10">
        <v>2500</v>
      </c>
      <c r="K2981" s="11">
        <f t="shared" si="92"/>
        <v>1250</v>
      </c>
      <c r="L2981" s="11">
        <f t="shared" si="93"/>
        <v>500</v>
      </c>
      <c r="M2981" s="12">
        <v>0.4</v>
      </c>
      <c r="O2981" s="17"/>
      <c r="P2981" s="15"/>
      <c r="Q2981" s="13"/>
      <c r="R2981" s="14"/>
    </row>
    <row r="2982" spans="1:18" ht="15.75" customHeight="1" x14ac:dyDescent="0.25">
      <c r="A2982" s="1"/>
      <c r="B2982" s="7" t="s">
        <v>14</v>
      </c>
      <c r="C2982" s="7">
        <v>1185732</v>
      </c>
      <c r="D2982" s="8">
        <v>44323</v>
      </c>
      <c r="E2982" s="7" t="s">
        <v>33</v>
      </c>
      <c r="F2982" s="7" t="s">
        <v>106</v>
      </c>
      <c r="G2982" s="7" t="s">
        <v>107</v>
      </c>
      <c r="H2982" s="7" t="s">
        <v>17</v>
      </c>
      <c r="I2982" s="9">
        <v>0.6</v>
      </c>
      <c r="J2982" s="10">
        <v>5200</v>
      </c>
      <c r="K2982" s="11">
        <f t="shared" si="92"/>
        <v>3120</v>
      </c>
      <c r="L2982" s="11">
        <f t="shared" si="93"/>
        <v>936</v>
      </c>
      <c r="M2982" s="12">
        <v>0.3</v>
      </c>
      <c r="O2982" s="17"/>
      <c r="P2982" s="15"/>
      <c r="Q2982" s="13"/>
      <c r="R2982" s="14"/>
    </row>
    <row r="2983" spans="1:18" ht="15.75" customHeight="1" x14ac:dyDescent="0.25">
      <c r="A2983" s="1"/>
      <c r="B2983" s="7" t="s">
        <v>14</v>
      </c>
      <c r="C2983" s="7">
        <v>1185732</v>
      </c>
      <c r="D2983" s="8">
        <v>44323</v>
      </c>
      <c r="E2983" s="7" t="s">
        <v>33</v>
      </c>
      <c r="F2983" s="7" t="s">
        <v>106</v>
      </c>
      <c r="G2983" s="7" t="s">
        <v>107</v>
      </c>
      <c r="H2983" s="7" t="s">
        <v>18</v>
      </c>
      <c r="I2983" s="9">
        <v>0.4</v>
      </c>
      <c r="J2983" s="10">
        <v>2250</v>
      </c>
      <c r="K2983" s="11">
        <f t="shared" si="92"/>
        <v>900</v>
      </c>
      <c r="L2983" s="11">
        <f t="shared" si="93"/>
        <v>315</v>
      </c>
      <c r="M2983" s="12">
        <v>0.35</v>
      </c>
      <c r="O2983" s="17"/>
      <c r="P2983" s="15"/>
      <c r="Q2983" s="13"/>
      <c r="R2983" s="14"/>
    </row>
    <row r="2984" spans="1:18" ht="15.75" customHeight="1" x14ac:dyDescent="0.25">
      <c r="A2984" s="1"/>
      <c r="B2984" s="7" t="s">
        <v>14</v>
      </c>
      <c r="C2984" s="7">
        <v>1185732</v>
      </c>
      <c r="D2984" s="8">
        <v>44323</v>
      </c>
      <c r="E2984" s="7" t="s">
        <v>33</v>
      </c>
      <c r="F2984" s="7" t="s">
        <v>106</v>
      </c>
      <c r="G2984" s="7" t="s">
        <v>107</v>
      </c>
      <c r="H2984" s="7" t="s">
        <v>19</v>
      </c>
      <c r="I2984" s="9">
        <v>0.35000000000000003</v>
      </c>
      <c r="J2984" s="10">
        <v>2000</v>
      </c>
      <c r="K2984" s="11">
        <f t="shared" si="92"/>
        <v>700.00000000000011</v>
      </c>
      <c r="L2984" s="11">
        <f t="shared" si="93"/>
        <v>210.00000000000003</v>
      </c>
      <c r="M2984" s="12">
        <v>0.3</v>
      </c>
      <c r="O2984" s="17"/>
      <c r="P2984" s="15"/>
      <c r="Q2984" s="13"/>
      <c r="R2984" s="14"/>
    </row>
    <row r="2985" spans="1:18" ht="15.75" customHeight="1" x14ac:dyDescent="0.25">
      <c r="A2985" s="1"/>
      <c r="B2985" s="7" t="s">
        <v>14</v>
      </c>
      <c r="C2985" s="7">
        <v>1185732</v>
      </c>
      <c r="D2985" s="8">
        <v>44323</v>
      </c>
      <c r="E2985" s="7" t="s">
        <v>33</v>
      </c>
      <c r="F2985" s="7" t="s">
        <v>106</v>
      </c>
      <c r="G2985" s="7" t="s">
        <v>107</v>
      </c>
      <c r="H2985" s="7" t="s">
        <v>20</v>
      </c>
      <c r="I2985" s="9">
        <v>0.35000000000000003</v>
      </c>
      <c r="J2985" s="10">
        <v>1250</v>
      </c>
      <c r="K2985" s="11">
        <f t="shared" si="92"/>
        <v>437.50000000000006</v>
      </c>
      <c r="L2985" s="11">
        <f t="shared" si="93"/>
        <v>131.25</v>
      </c>
      <c r="M2985" s="12">
        <v>0.3</v>
      </c>
      <c r="O2985" s="17"/>
      <c r="P2985" s="15"/>
      <c r="Q2985" s="13"/>
      <c r="R2985" s="14"/>
    </row>
    <row r="2986" spans="1:18" ht="15.75" customHeight="1" x14ac:dyDescent="0.25">
      <c r="A2986" s="1"/>
      <c r="B2986" s="7" t="s">
        <v>14</v>
      </c>
      <c r="C2986" s="7">
        <v>1185732</v>
      </c>
      <c r="D2986" s="8">
        <v>44323</v>
      </c>
      <c r="E2986" s="7" t="s">
        <v>33</v>
      </c>
      <c r="F2986" s="7" t="s">
        <v>106</v>
      </c>
      <c r="G2986" s="7" t="s">
        <v>107</v>
      </c>
      <c r="H2986" s="7" t="s">
        <v>21</v>
      </c>
      <c r="I2986" s="9">
        <v>0.44999999999999996</v>
      </c>
      <c r="J2986" s="10">
        <v>1500</v>
      </c>
      <c r="K2986" s="11">
        <f t="shared" si="92"/>
        <v>674.99999999999989</v>
      </c>
      <c r="L2986" s="11">
        <f t="shared" si="93"/>
        <v>337.49999999999994</v>
      </c>
      <c r="M2986" s="12">
        <v>0.5</v>
      </c>
      <c r="O2986" s="17"/>
      <c r="P2986" s="15"/>
      <c r="Q2986" s="13"/>
      <c r="R2986" s="14"/>
    </row>
    <row r="2987" spans="1:18" ht="15.75" customHeight="1" x14ac:dyDescent="0.25">
      <c r="A2987" s="1"/>
      <c r="B2987" s="7" t="s">
        <v>14</v>
      </c>
      <c r="C2987" s="7">
        <v>1185732</v>
      </c>
      <c r="D2987" s="8">
        <v>44323</v>
      </c>
      <c r="E2987" s="7" t="s">
        <v>33</v>
      </c>
      <c r="F2987" s="7" t="s">
        <v>106</v>
      </c>
      <c r="G2987" s="7" t="s">
        <v>107</v>
      </c>
      <c r="H2987" s="7" t="s">
        <v>22</v>
      </c>
      <c r="I2987" s="9">
        <v>0.49999999999999994</v>
      </c>
      <c r="J2987" s="10">
        <v>2750</v>
      </c>
      <c r="K2987" s="11">
        <f t="shared" si="92"/>
        <v>1374.9999999999998</v>
      </c>
      <c r="L2987" s="11">
        <f t="shared" si="93"/>
        <v>549.99999999999989</v>
      </c>
      <c r="M2987" s="12">
        <v>0.4</v>
      </c>
      <c r="O2987" s="17"/>
      <c r="P2987" s="15"/>
      <c r="Q2987" s="13"/>
      <c r="R2987" s="14"/>
    </row>
    <row r="2988" spans="1:18" ht="15.75" customHeight="1" x14ac:dyDescent="0.25">
      <c r="A2988" s="1"/>
      <c r="B2988" s="7" t="s">
        <v>14</v>
      </c>
      <c r="C2988" s="7">
        <v>1185732</v>
      </c>
      <c r="D2988" s="8">
        <v>44353</v>
      </c>
      <c r="E2988" s="7" t="s">
        <v>33</v>
      </c>
      <c r="F2988" s="7" t="s">
        <v>106</v>
      </c>
      <c r="G2988" s="7" t="s">
        <v>107</v>
      </c>
      <c r="H2988" s="7" t="s">
        <v>17</v>
      </c>
      <c r="I2988" s="9">
        <v>0.35000000000000003</v>
      </c>
      <c r="J2988" s="10">
        <v>5250</v>
      </c>
      <c r="K2988" s="11">
        <f t="shared" si="92"/>
        <v>1837.5000000000002</v>
      </c>
      <c r="L2988" s="11">
        <f t="shared" si="93"/>
        <v>551.25</v>
      </c>
      <c r="M2988" s="12">
        <v>0.3</v>
      </c>
      <c r="O2988" s="17"/>
      <c r="P2988" s="15"/>
      <c r="Q2988" s="13"/>
      <c r="R2988" s="14"/>
    </row>
    <row r="2989" spans="1:18" ht="15.75" customHeight="1" x14ac:dyDescent="0.25">
      <c r="A2989" s="1"/>
      <c r="B2989" s="7" t="s">
        <v>14</v>
      </c>
      <c r="C2989" s="7">
        <v>1185732</v>
      </c>
      <c r="D2989" s="8">
        <v>44353</v>
      </c>
      <c r="E2989" s="7" t="s">
        <v>33</v>
      </c>
      <c r="F2989" s="7" t="s">
        <v>106</v>
      </c>
      <c r="G2989" s="7" t="s">
        <v>107</v>
      </c>
      <c r="H2989" s="7" t="s">
        <v>18</v>
      </c>
      <c r="I2989" s="9">
        <v>0.3000000000000001</v>
      </c>
      <c r="J2989" s="10">
        <v>2750</v>
      </c>
      <c r="K2989" s="11">
        <f t="shared" si="92"/>
        <v>825.00000000000023</v>
      </c>
      <c r="L2989" s="11">
        <f t="shared" si="93"/>
        <v>288.75000000000006</v>
      </c>
      <c r="M2989" s="12">
        <v>0.35</v>
      </c>
      <c r="O2989" s="17"/>
      <c r="P2989" s="15"/>
      <c r="Q2989" s="13"/>
      <c r="R2989" s="14"/>
    </row>
    <row r="2990" spans="1:18" ht="15.75" customHeight="1" x14ac:dyDescent="0.25">
      <c r="A2990" s="1"/>
      <c r="B2990" s="7" t="s">
        <v>14</v>
      </c>
      <c r="C2990" s="7">
        <v>1185732</v>
      </c>
      <c r="D2990" s="8">
        <v>44353</v>
      </c>
      <c r="E2990" s="7" t="s">
        <v>33</v>
      </c>
      <c r="F2990" s="7" t="s">
        <v>106</v>
      </c>
      <c r="G2990" s="7" t="s">
        <v>107</v>
      </c>
      <c r="H2990" s="7" t="s">
        <v>19</v>
      </c>
      <c r="I2990" s="9">
        <v>0.25000000000000006</v>
      </c>
      <c r="J2990" s="10">
        <v>2000</v>
      </c>
      <c r="K2990" s="11">
        <f t="shared" si="92"/>
        <v>500.00000000000011</v>
      </c>
      <c r="L2990" s="11">
        <f t="shared" si="93"/>
        <v>150.00000000000003</v>
      </c>
      <c r="M2990" s="12">
        <v>0.3</v>
      </c>
      <c r="O2990" s="17"/>
      <c r="P2990" s="15"/>
      <c r="Q2990" s="13"/>
      <c r="R2990" s="14"/>
    </row>
    <row r="2991" spans="1:18" ht="15.75" customHeight="1" x14ac:dyDescent="0.25">
      <c r="A2991" s="1"/>
      <c r="B2991" s="7" t="s">
        <v>14</v>
      </c>
      <c r="C2991" s="7">
        <v>1185732</v>
      </c>
      <c r="D2991" s="8">
        <v>44353</v>
      </c>
      <c r="E2991" s="7" t="s">
        <v>33</v>
      </c>
      <c r="F2991" s="7" t="s">
        <v>106</v>
      </c>
      <c r="G2991" s="7" t="s">
        <v>107</v>
      </c>
      <c r="H2991" s="7" t="s">
        <v>20</v>
      </c>
      <c r="I2991" s="9">
        <v>0.25000000000000006</v>
      </c>
      <c r="J2991" s="10">
        <v>1750</v>
      </c>
      <c r="K2991" s="11">
        <f t="shared" si="92"/>
        <v>437.50000000000011</v>
      </c>
      <c r="L2991" s="11">
        <f t="shared" si="93"/>
        <v>131.25000000000003</v>
      </c>
      <c r="M2991" s="12">
        <v>0.3</v>
      </c>
      <c r="O2991" s="17"/>
      <c r="P2991" s="15"/>
      <c r="Q2991" s="13"/>
      <c r="R2991" s="14"/>
    </row>
    <row r="2992" spans="1:18" ht="15.75" customHeight="1" x14ac:dyDescent="0.25">
      <c r="A2992" s="1"/>
      <c r="B2992" s="7" t="s">
        <v>14</v>
      </c>
      <c r="C2992" s="7">
        <v>1185732</v>
      </c>
      <c r="D2992" s="8">
        <v>44353</v>
      </c>
      <c r="E2992" s="7" t="s">
        <v>33</v>
      </c>
      <c r="F2992" s="7" t="s">
        <v>106</v>
      </c>
      <c r="G2992" s="7" t="s">
        <v>107</v>
      </c>
      <c r="H2992" s="7" t="s">
        <v>21</v>
      </c>
      <c r="I2992" s="9">
        <v>0.35000000000000003</v>
      </c>
      <c r="J2992" s="10">
        <v>1750</v>
      </c>
      <c r="K2992" s="11">
        <f t="shared" si="92"/>
        <v>612.50000000000011</v>
      </c>
      <c r="L2992" s="11">
        <f t="shared" si="93"/>
        <v>306.25000000000006</v>
      </c>
      <c r="M2992" s="12">
        <v>0.5</v>
      </c>
      <c r="O2992" s="17"/>
      <c r="P2992" s="15"/>
      <c r="Q2992" s="13"/>
      <c r="R2992" s="14"/>
    </row>
    <row r="2993" spans="1:18" ht="15.75" customHeight="1" x14ac:dyDescent="0.25">
      <c r="A2993" s="1"/>
      <c r="B2993" s="7" t="s">
        <v>14</v>
      </c>
      <c r="C2993" s="7">
        <v>1185732</v>
      </c>
      <c r="D2993" s="8">
        <v>44353</v>
      </c>
      <c r="E2993" s="7" t="s">
        <v>33</v>
      </c>
      <c r="F2993" s="7" t="s">
        <v>106</v>
      </c>
      <c r="G2993" s="7" t="s">
        <v>107</v>
      </c>
      <c r="H2993" s="7" t="s">
        <v>22</v>
      </c>
      <c r="I2993" s="9">
        <v>0.55000000000000004</v>
      </c>
      <c r="J2993" s="10">
        <v>3250</v>
      </c>
      <c r="K2993" s="11">
        <f t="shared" si="92"/>
        <v>1787.5000000000002</v>
      </c>
      <c r="L2993" s="11">
        <f t="shared" si="93"/>
        <v>715.00000000000011</v>
      </c>
      <c r="M2993" s="12">
        <v>0.4</v>
      </c>
      <c r="O2993" s="17"/>
      <c r="P2993" s="15"/>
      <c r="Q2993" s="13"/>
      <c r="R2993" s="14"/>
    </row>
    <row r="2994" spans="1:18" ht="15.75" customHeight="1" x14ac:dyDescent="0.25">
      <c r="A2994" s="1"/>
      <c r="B2994" s="7" t="s">
        <v>14</v>
      </c>
      <c r="C2994" s="7">
        <v>1185732</v>
      </c>
      <c r="D2994" s="8">
        <v>44382</v>
      </c>
      <c r="E2994" s="7" t="s">
        <v>33</v>
      </c>
      <c r="F2994" s="7" t="s">
        <v>106</v>
      </c>
      <c r="G2994" s="7" t="s">
        <v>107</v>
      </c>
      <c r="H2994" s="7" t="s">
        <v>17</v>
      </c>
      <c r="I2994" s="9">
        <v>0.5</v>
      </c>
      <c r="J2994" s="10">
        <v>5500</v>
      </c>
      <c r="K2994" s="11">
        <f t="shared" si="92"/>
        <v>2750</v>
      </c>
      <c r="L2994" s="11">
        <f t="shared" si="93"/>
        <v>825</v>
      </c>
      <c r="M2994" s="12">
        <v>0.3</v>
      </c>
      <c r="O2994" s="17"/>
      <c r="P2994" s="15"/>
      <c r="Q2994" s="13"/>
      <c r="R2994" s="14"/>
    </row>
    <row r="2995" spans="1:18" ht="15.75" customHeight="1" x14ac:dyDescent="0.25">
      <c r="A2995" s="1"/>
      <c r="B2995" s="7" t="s">
        <v>14</v>
      </c>
      <c r="C2995" s="7">
        <v>1185732</v>
      </c>
      <c r="D2995" s="8">
        <v>44382</v>
      </c>
      <c r="E2995" s="7" t="s">
        <v>33</v>
      </c>
      <c r="F2995" s="7" t="s">
        <v>106</v>
      </c>
      <c r="G2995" s="7" t="s">
        <v>107</v>
      </c>
      <c r="H2995" s="7" t="s">
        <v>18</v>
      </c>
      <c r="I2995" s="9">
        <v>0.45000000000000007</v>
      </c>
      <c r="J2995" s="10">
        <v>3000</v>
      </c>
      <c r="K2995" s="11">
        <f t="shared" si="92"/>
        <v>1350.0000000000002</v>
      </c>
      <c r="L2995" s="11">
        <f t="shared" si="93"/>
        <v>472.50000000000006</v>
      </c>
      <c r="M2995" s="12">
        <v>0.35</v>
      </c>
      <c r="O2995" s="17"/>
      <c r="P2995" s="15"/>
      <c r="Q2995" s="13"/>
      <c r="R2995" s="14"/>
    </row>
    <row r="2996" spans="1:18" ht="15.75" customHeight="1" x14ac:dyDescent="0.25">
      <c r="A2996" s="1"/>
      <c r="B2996" s="7" t="s">
        <v>14</v>
      </c>
      <c r="C2996" s="7">
        <v>1185732</v>
      </c>
      <c r="D2996" s="8">
        <v>44382</v>
      </c>
      <c r="E2996" s="7" t="s">
        <v>33</v>
      </c>
      <c r="F2996" s="7" t="s">
        <v>106</v>
      </c>
      <c r="G2996" s="7" t="s">
        <v>107</v>
      </c>
      <c r="H2996" s="7" t="s">
        <v>19</v>
      </c>
      <c r="I2996" s="9">
        <v>0.4</v>
      </c>
      <c r="J2996" s="10">
        <v>2250</v>
      </c>
      <c r="K2996" s="11">
        <f t="shared" si="92"/>
        <v>900</v>
      </c>
      <c r="L2996" s="11">
        <f t="shared" si="93"/>
        <v>270</v>
      </c>
      <c r="M2996" s="12">
        <v>0.3</v>
      </c>
      <c r="O2996" s="17"/>
      <c r="P2996" s="15"/>
      <c r="Q2996" s="13"/>
      <c r="R2996" s="14"/>
    </row>
    <row r="2997" spans="1:18" ht="15.75" customHeight="1" x14ac:dyDescent="0.25">
      <c r="A2997" s="1"/>
      <c r="B2997" s="7" t="s">
        <v>14</v>
      </c>
      <c r="C2997" s="7">
        <v>1185732</v>
      </c>
      <c r="D2997" s="8">
        <v>44382</v>
      </c>
      <c r="E2997" s="7" t="s">
        <v>33</v>
      </c>
      <c r="F2997" s="7" t="s">
        <v>106</v>
      </c>
      <c r="G2997" s="7" t="s">
        <v>107</v>
      </c>
      <c r="H2997" s="7" t="s">
        <v>20</v>
      </c>
      <c r="I2997" s="9">
        <v>0.4</v>
      </c>
      <c r="J2997" s="10">
        <v>1750</v>
      </c>
      <c r="K2997" s="11">
        <f t="shared" si="92"/>
        <v>700</v>
      </c>
      <c r="L2997" s="11">
        <f t="shared" si="93"/>
        <v>210</v>
      </c>
      <c r="M2997" s="12">
        <v>0.3</v>
      </c>
      <c r="O2997" s="17"/>
      <c r="P2997" s="15"/>
      <c r="Q2997" s="13"/>
      <c r="R2997" s="14"/>
    </row>
    <row r="2998" spans="1:18" ht="15.75" customHeight="1" x14ac:dyDescent="0.25">
      <c r="A2998" s="1"/>
      <c r="B2998" s="7" t="s">
        <v>14</v>
      </c>
      <c r="C2998" s="7">
        <v>1185732</v>
      </c>
      <c r="D2998" s="8">
        <v>44382</v>
      </c>
      <c r="E2998" s="7" t="s">
        <v>33</v>
      </c>
      <c r="F2998" s="7" t="s">
        <v>106</v>
      </c>
      <c r="G2998" s="7" t="s">
        <v>107</v>
      </c>
      <c r="H2998" s="7" t="s">
        <v>21</v>
      </c>
      <c r="I2998" s="9">
        <v>0.5</v>
      </c>
      <c r="J2998" s="10">
        <v>2000</v>
      </c>
      <c r="K2998" s="11">
        <f t="shared" si="92"/>
        <v>1000</v>
      </c>
      <c r="L2998" s="11">
        <f t="shared" si="93"/>
        <v>500</v>
      </c>
      <c r="M2998" s="12">
        <v>0.5</v>
      </c>
      <c r="O2998" s="17"/>
      <c r="P2998" s="15"/>
      <c r="Q2998" s="13"/>
      <c r="R2998" s="14"/>
    </row>
    <row r="2999" spans="1:18" ht="15.75" customHeight="1" x14ac:dyDescent="0.25">
      <c r="A2999" s="1"/>
      <c r="B2999" s="7" t="s">
        <v>14</v>
      </c>
      <c r="C2999" s="7">
        <v>1185732</v>
      </c>
      <c r="D2999" s="8">
        <v>44382</v>
      </c>
      <c r="E2999" s="7" t="s">
        <v>33</v>
      </c>
      <c r="F2999" s="7" t="s">
        <v>106</v>
      </c>
      <c r="G2999" s="7" t="s">
        <v>107</v>
      </c>
      <c r="H2999" s="7" t="s">
        <v>22</v>
      </c>
      <c r="I2999" s="9">
        <v>0.55000000000000004</v>
      </c>
      <c r="J2999" s="10">
        <v>3750</v>
      </c>
      <c r="K2999" s="11">
        <f t="shared" si="92"/>
        <v>2062.5</v>
      </c>
      <c r="L2999" s="11">
        <f t="shared" si="93"/>
        <v>825</v>
      </c>
      <c r="M2999" s="12">
        <v>0.4</v>
      </c>
      <c r="O2999" s="17"/>
      <c r="P2999" s="15"/>
      <c r="Q2999" s="13"/>
      <c r="R2999" s="14"/>
    </row>
    <row r="3000" spans="1:18" ht="15.75" customHeight="1" x14ac:dyDescent="0.25">
      <c r="A3000" s="1"/>
      <c r="B3000" s="7" t="s">
        <v>14</v>
      </c>
      <c r="C3000" s="7">
        <v>1185732</v>
      </c>
      <c r="D3000" s="8">
        <v>44414</v>
      </c>
      <c r="E3000" s="7" t="s">
        <v>33</v>
      </c>
      <c r="F3000" s="7" t="s">
        <v>106</v>
      </c>
      <c r="G3000" s="7" t="s">
        <v>107</v>
      </c>
      <c r="H3000" s="7" t="s">
        <v>17</v>
      </c>
      <c r="I3000" s="9">
        <v>0.5</v>
      </c>
      <c r="J3000" s="10">
        <v>5250</v>
      </c>
      <c r="K3000" s="11">
        <f t="shared" si="92"/>
        <v>2625</v>
      </c>
      <c r="L3000" s="11">
        <f t="shared" si="93"/>
        <v>787.5</v>
      </c>
      <c r="M3000" s="12">
        <v>0.3</v>
      </c>
      <c r="O3000" s="17"/>
      <c r="P3000" s="15"/>
      <c r="Q3000" s="13"/>
      <c r="R3000" s="14"/>
    </row>
    <row r="3001" spans="1:18" ht="15.75" customHeight="1" x14ac:dyDescent="0.25">
      <c r="A3001" s="1"/>
      <c r="B3001" s="7" t="s">
        <v>14</v>
      </c>
      <c r="C3001" s="7">
        <v>1185732</v>
      </c>
      <c r="D3001" s="8">
        <v>44414</v>
      </c>
      <c r="E3001" s="7" t="s">
        <v>33</v>
      </c>
      <c r="F3001" s="7" t="s">
        <v>106</v>
      </c>
      <c r="G3001" s="7" t="s">
        <v>107</v>
      </c>
      <c r="H3001" s="7" t="s">
        <v>18</v>
      </c>
      <c r="I3001" s="9">
        <v>0.45000000000000007</v>
      </c>
      <c r="J3001" s="10">
        <v>3000</v>
      </c>
      <c r="K3001" s="11">
        <f t="shared" si="92"/>
        <v>1350.0000000000002</v>
      </c>
      <c r="L3001" s="11">
        <f t="shared" si="93"/>
        <v>472.50000000000006</v>
      </c>
      <c r="M3001" s="12">
        <v>0.35</v>
      </c>
      <c r="O3001" s="17"/>
      <c r="P3001" s="15"/>
      <c r="Q3001" s="13"/>
      <c r="R3001" s="14"/>
    </row>
    <row r="3002" spans="1:18" ht="15.75" customHeight="1" x14ac:dyDescent="0.25">
      <c r="A3002" s="1"/>
      <c r="B3002" s="7" t="s">
        <v>14</v>
      </c>
      <c r="C3002" s="7">
        <v>1185732</v>
      </c>
      <c r="D3002" s="8">
        <v>44414</v>
      </c>
      <c r="E3002" s="7" t="s">
        <v>33</v>
      </c>
      <c r="F3002" s="7" t="s">
        <v>106</v>
      </c>
      <c r="G3002" s="7" t="s">
        <v>107</v>
      </c>
      <c r="H3002" s="7" t="s">
        <v>19</v>
      </c>
      <c r="I3002" s="9">
        <v>0.4</v>
      </c>
      <c r="J3002" s="10">
        <v>2250</v>
      </c>
      <c r="K3002" s="11">
        <f t="shared" si="92"/>
        <v>900</v>
      </c>
      <c r="L3002" s="11">
        <f t="shared" si="93"/>
        <v>270</v>
      </c>
      <c r="M3002" s="12">
        <v>0.3</v>
      </c>
      <c r="O3002" s="17"/>
      <c r="P3002" s="15"/>
      <c r="Q3002" s="13"/>
      <c r="R3002" s="14"/>
    </row>
    <row r="3003" spans="1:18" ht="15.75" customHeight="1" x14ac:dyDescent="0.25">
      <c r="A3003" s="1"/>
      <c r="B3003" s="7" t="s">
        <v>14</v>
      </c>
      <c r="C3003" s="7">
        <v>1185732</v>
      </c>
      <c r="D3003" s="8">
        <v>44414</v>
      </c>
      <c r="E3003" s="7" t="s">
        <v>33</v>
      </c>
      <c r="F3003" s="7" t="s">
        <v>106</v>
      </c>
      <c r="G3003" s="7" t="s">
        <v>107</v>
      </c>
      <c r="H3003" s="7" t="s">
        <v>20</v>
      </c>
      <c r="I3003" s="9">
        <v>0.4</v>
      </c>
      <c r="J3003" s="10">
        <v>2000</v>
      </c>
      <c r="K3003" s="11">
        <f t="shared" si="92"/>
        <v>800</v>
      </c>
      <c r="L3003" s="11">
        <f t="shared" si="93"/>
        <v>240</v>
      </c>
      <c r="M3003" s="12">
        <v>0.3</v>
      </c>
      <c r="O3003" s="17"/>
      <c r="P3003" s="15"/>
      <c r="Q3003" s="13"/>
      <c r="R3003" s="14"/>
    </row>
    <row r="3004" spans="1:18" ht="15.75" customHeight="1" x14ac:dyDescent="0.25">
      <c r="A3004" s="1"/>
      <c r="B3004" s="7" t="s">
        <v>14</v>
      </c>
      <c r="C3004" s="7">
        <v>1185732</v>
      </c>
      <c r="D3004" s="8">
        <v>44414</v>
      </c>
      <c r="E3004" s="7" t="s">
        <v>33</v>
      </c>
      <c r="F3004" s="7" t="s">
        <v>106</v>
      </c>
      <c r="G3004" s="7" t="s">
        <v>107</v>
      </c>
      <c r="H3004" s="7" t="s">
        <v>21</v>
      </c>
      <c r="I3004" s="9">
        <v>0.5</v>
      </c>
      <c r="J3004" s="10">
        <v>1750</v>
      </c>
      <c r="K3004" s="11">
        <f t="shared" si="92"/>
        <v>875</v>
      </c>
      <c r="L3004" s="11">
        <f t="shared" si="93"/>
        <v>437.5</v>
      </c>
      <c r="M3004" s="12">
        <v>0.5</v>
      </c>
      <c r="O3004" s="17"/>
      <c r="P3004" s="15"/>
      <c r="Q3004" s="13"/>
      <c r="R3004" s="14"/>
    </row>
    <row r="3005" spans="1:18" ht="15.75" customHeight="1" x14ac:dyDescent="0.25">
      <c r="A3005" s="1"/>
      <c r="B3005" s="7" t="s">
        <v>14</v>
      </c>
      <c r="C3005" s="7">
        <v>1185732</v>
      </c>
      <c r="D3005" s="8">
        <v>44414</v>
      </c>
      <c r="E3005" s="7" t="s">
        <v>33</v>
      </c>
      <c r="F3005" s="7" t="s">
        <v>106</v>
      </c>
      <c r="G3005" s="7" t="s">
        <v>107</v>
      </c>
      <c r="H3005" s="7" t="s">
        <v>22</v>
      </c>
      <c r="I3005" s="9">
        <v>0.55000000000000004</v>
      </c>
      <c r="J3005" s="10">
        <v>3500</v>
      </c>
      <c r="K3005" s="11">
        <f t="shared" si="92"/>
        <v>1925.0000000000002</v>
      </c>
      <c r="L3005" s="11">
        <f t="shared" si="93"/>
        <v>770.00000000000011</v>
      </c>
      <c r="M3005" s="12">
        <v>0.4</v>
      </c>
      <c r="O3005" s="17"/>
      <c r="P3005" s="15"/>
      <c r="Q3005" s="13"/>
      <c r="R3005" s="14"/>
    </row>
    <row r="3006" spans="1:18" ht="15.75" customHeight="1" x14ac:dyDescent="0.25">
      <c r="A3006" s="1"/>
      <c r="B3006" s="7" t="s">
        <v>14</v>
      </c>
      <c r="C3006" s="7">
        <v>1185732</v>
      </c>
      <c r="D3006" s="8">
        <v>44446</v>
      </c>
      <c r="E3006" s="7" t="s">
        <v>33</v>
      </c>
      <c r="F3006" s="7" t="s">
        <v>106</v>
      </c>
      <c r="G3006" s="7" t="s">
        <v>107</v>
      </c>
      <c r="H3006" s="7" t="s">
        <v>17</v>
      </c>
      <c r="I3006" s="9">
        <v>0.35000000000000003</v>
      </c>
      <c r="J3006" s="10">
        <v>4750</v>
      </c>
      <c r="K3006" s="11">
        <f t="shared" si="92"/>
        <v>1662.5000000000002</v>
      </c>
      <c r="L3006" s="11">
        <f t="shared" si="93"/>
        <v>498.75000000000006</v>
      </c>
      <c r="M3006" s="12">
        <v>0.3</v>
      </c>
      <c r="O3006" s="17"/>
      <c r="P3006" s="15"/>
      <c r="Q3006" s="13"/>
      <c r="R3006" s="14"/>
    </row>
    <row r="3007" spans="1:18" ht="15.75" customHeight="1" x14ac:dyDescent="0.25">
      <c r="A3007" s="1"/>
      <c r="B3007" s="7" t="s">
        <v>14</v>
      </c>
      <c r="C3007" s="7">
        <v>1185732</v>
      </c>
      <c r="D3007" s="8">
        <v>44446</v>
      </c>
      <c r="E3007" s="7" t="s">
        <v>33</v>
      </c>
      <c r="F3007" s="7" t="s">
        <v>106</v>
      </c>
      <c r="G3007" s="7" t="s">
        <v>107</v>
      </c>
      <c r="H3007" s="7" t="s">
        <v>18</v>
      </c>
      <c r="I3007" s="9">
        <v>0.3000000000000001</v>
      </c>
      <c r="J3007" s="10">
        <v>2750</v>
      </c>
      <c r="K3007" s="11">
        <f t="shared" si="92"/>
        <v>825.00000000000023</v>
      </c>
      <c r="L3007" s="11">
        <f t="shared" si="93"/>
        <v>288.75000000000006</v>
      </c>
      <c r="M3007" s="12">
        <v>0.35</v>
      </c>
      <c r="O3007" s="17"/>
      <c r="P3007" s="15"/>
      <c r="Q3007" s="13"/>
      <c r="R3007" s="14"/>
    </row>
    <row r="3008" spans="1:18" ht="15.75" customHeight="1" x14ac:dyDescent="0.25">
      <c r="A3008" s="1"/>
      <c r="B3008" s="7" t="s">
        <v>14</v>
      </c>
      <c r="C3008" s="7">
        <v>1185732</v>
      </c>
      <c r="D3008" s="8">
        <v>44446</v>
      </c>
      <c r="E3008" s="7" t="s">
        <v>33</v>
      </c>
      <c r="F3008" s="7" t="s">
        <v>106</v>
      </c>
      <c r="G3008" s="7" t="s">
        <v>107</v>
      </c>
      <c r="H3008" s="7" t="s">
        <v>19</v>
      </c>
      <c r="I3008" s="9">
        <v>0.25000000000000006</v>
      </c>
      <c r="J3008" s="10">
        <v>1750</v>
      </c>
      <c r="K3008" s="11">
        <f t="shared" si="92"/>
        <v>437.50000000000011</v>
      </c>
      <c r="L3008" s="11">
        <f t="shared" si="93"/>
        <v>131.25000000000003</v>
      </c>
      <c r="M3008" s="12">
        <v>0.3</v>
      </c>
      <c r="O3008" s="17"/>
      <c r="P3008" s="15"/>
      <c r="Q3008" s="13"/>
      <c r="R3008" s="14"/>
    </row>
    <row r="3009" spans="1:18" ht="15.75" customHeight="1" x14ac:dyDescent="0.25">
      <c r="A3009" s="1"/>
      <c r="B3009" s="7" t="s">
        <v>14</v>
      </c>
      <c r="C3009" s="7">
        <v>1185732</v>
      </c>
      <c r="D3009" s="8">
        <v>44446</v>
      </c>
      <c r="E3009" s="7" t="s">
        <v>33</v>
      </c>
      <c r="F3009" s="7" t="s">
        <v>106</v>
      </c>
      <c r="G3009" s="7" t="s">
        <v>107</v>
      </c>
      <c r="H3009" s="7" t="s">
        <v>20</v>
      </c>
      <c r="I3009" s="9">
        <v>0.25000000000000006</v>
      </c>
      <c r="J3009" s="10">
        <v>1500</v>
      </c>
      <c r="K3009" s="11">
        <f t="shared" si="92"/>
        <v>375.00000000000006</v>
      </c>
      <c r="L3009" s="11">
        <f t="shared" si="93"/>
        <v>112.50000000000001</v>
      </c>
      <c r="M3009" s="12">
        <v>0.3</v>
      </c>
      <c r="O3009" s="17"/>
      <c r="P3009" s="15"/>
      <c r="Q3009" s="13"/>
      <c r="R3009" s="14"/>
    </row>
    <row r="3010" spans="1:18" ht="15.75" customHeight="1" x14ac:dyDescent="0.25">
      <c r="A3010" s="1"/>
      <c r="B3010" s="7" t="s">
        <v>14</v>
      </c>
      <c r="C3010" s="7">
        <v>1185732</v>
      </c>
      <c r="D3010" s="8">
        <v>44446</v>
      </c>
      <c r="E3010" s="7" t="s">
        <v>33</v>
      </c>
      <c r="F3010" s="7" t="s">
        <v>106</v>
      </c>
      <c r="G3010" s="7" t="s">
        <v>107</v>
      </c>
      <c r="H3010" s="7" t="s">
        <v>21</v>
      </c>
      <c r="I3010" s="9">
        <v>0.35000000000000003</v>
      </c>
      <c r="J3010" s="10">
        <v>1500</v>
      </c>
      <c r="K3010" s="11">
        <f t="shared" si="92"/>
        <v>525</v>
      </c>
      <c r="L3010" s="11">
        <f t="shared" si="93"/>
        <v>262.5</v>
      </c>
      <c r="M3010" s="12">
        <v>0.5</v>
      </c>
      <c r="O3010" s="17"/>
      <c r="P3010" s="15"/>
      <c r="Q3010" s="13"/>
      <c r="R3010" s="14"/>
    </row>
    <row r="3011" spans="1:18" ht="15.75" customHeight="1" x14ac:dyDescent="0.25">
      <c r="A3011" s="1"/>
      <c r="B3011" s="7" t="s">
        <v>14</v>
      </c>
      <c r="C3011" s="7">
        <v>1185732</v>
      </c>
      <c r="D3011" s="8">
        <v>44446</v>
      </c>
      <c r="E3011" s="7" t="s">
        <v>33</v>
      </c>
      <c r="F3011" s="7" t="s">
        <v>106</v>
      </c>
      <c r="G3011" s="7" t="s">
        <v>107</v>
      </c>
      <c r="H3011" s="7" t="s">
        <v>22</v>
      </c>
      <c r="I3011" s="9">
        <v>0.4</v>
      </c>
      <c r="J3011" s="10">
        <v>2250</v>
      </c>
      <c r="K3011" s="11">
        <f t="shared" si="92"/>
        <v>900</v>
      </c>
      <c r="L3011" s="11">
        <f t="shared" si="93"/>
        <v>360</v>
      </c>
      <c r="M3011" s="12">
        <v>0.4</v>
      </c>
      <c r="O3011" s="17"/>
      <c r="P3011" s="15"/>
      <c r="Q3011" s="13"/>
      <c r="R3011" s="14"/>
    </row>
    <row r="3012" spans="1:18" ht="15.75" customHeight="1" x14ac:dyDescent="0.25">
      <c r="A3012" s="1"/>
      <c r="B3012" s="7" t="s">
        <v>14</v>
      </c>
      <c r="C3012" s="7">
        <v>1185732</v>
      </c>
      <c r="D3012" s="8">
        <v>44475</v>
      </c>
      <c r="E3012" s="7" t="s">
        <v>33</v>
      </c>
      <c r="F3012" s="7" t="s">
        <v>106</v>
      </c>
      <c r="G3012" s="7" t="s">
        <v>107</v>
      </c>
      <c r="H3012" s="7" t="s">
        <v>17</v>
      </c>
      <c r="I3012" s="9">
        <v>0.44999999999999996</v>
      </c>
      <c r="J3012" s="10">
        <v>4000</v>
      </c>
      <c r="K3012" s="11">
        <f t="shared" si="92"/>
        <v>1799.9999999999998</v>
      </c>
      <c r="L3012" s="11">
        <f t="shared" si="93"/>
        <v>539.99999999999989</v>
      </c>
      <c r="M3012" s="12">
        <v>0.3</v>
      </c>
      <c r="O3012" s="17"/>
      <c r="P3012" s="15"/>
      <c r="Q3012" s="13"/>
      <c r="R3012" s="14"/>
    </row>
    <row r="3013" spans="1:18" ht="15.75" customHeight="1" x14ac:dyDescent="0.25">
      <c r="A3013" s="1"/>
      <c r="B3013" s="7" t="s">
        <v>14</v>
      </c>
      <c r="C3013" s="7">
        <v>1185732</v>
      </c>
      <c r="D3013" s="8">
        <v>44475</v>
      </c>
      <c r="E3013" s="7" t="s">
        <v>33</v>
      </c>
      <c r="F3013" s="7" t="s">
        <v>106</v>
      </c>
      <c r="G3013" s="7" t="s">
        <v>107</v>
      </c>
      <c r="H3013" s="7" t="s">
        <v>18</v>
      </c>
      <c r="I3013" s="9">
        <v>0.35000000000000003</v>
      </c>
      <c r="J3013" s="10">
        <v>2500</v>
      </c>
      <c r="K3013" s="11">
        <f t="shared" si="92"/>
        <v>875.00000000000011</v>
      </c>
      <c r="L3013" s="11">
        <f t="shared" si="93"/>
        <v>306.25</v>
      </c>
      <c r="M3013" s="12">
        <v>0.35</v>
      </c>
      <c r="O3013" s="17"/>
      <c r="P3013" s="15"/>
      <c r="Q3013" s="13"/>
      <c r="R3013" s="14"/>
    </row>
    <row r="3014" spans="1:18" ht="15.75" customHeight="1" x14ac:dyDescent="0.25">
      <c r="A3014" s="1"/>
      <c r="B3014" s="7" t="s">
        <v>14</v>
      </c>
      <c r="C3014" s="7">
        <v>1185732</v>
      </c>
      <c r="D3014" s="8">
        <v>44475</v>
      </c>
      <c r="E3014" s="7" t="s">
        <v>33</v>
      </c>
      <c r="F3014" s="7" t="s">
        <v>106</v>
      </c>
      <c r="G3014" s="7" t="s">
        <v>107</v>
      </c>
      <c r="H3014" s="7" t="s">
        <v>19</v>
      </c>
      <c r="I3014" s="9">
        <v>0.35000000000000003</v>
      </c>
      <c r="J3014" s="10">
        <v>1500</v>
      </c>
      <c r="K3014" s="11">
        <f t="shared" ref="K3014:K3077" si="94">I3014*J3014</f>
        <v>525</v>
      </c>
      <c r="L3014" s="11">
        <f t="shared" ref="L3014:L3077" si="95">K3014*M3014</f>
        <v>157.5</v>
      </c>
      <c r="M3014" s="12">
        <v>0.3</v>
      </c>
      <c r="O3014" s="17"/>
      <c r="P3014" s="15"/>
      <c r="Q3014" s="13"/>
      <c r="R3014" s="14"/>
    </row>
    <row r="3015" spans="1:18" ht="15.75" customHeight="1" x14ac:dyDescent="0.25">
      <c r="A3015" s="1"/>
      <c r="B3015" s="7" t="s">
        <v>14</v>
      </c>
      <c r="C3015" s="7">
        <v>1185732</v>
      </c>
      <c r="D3015" s="8">
        <v>44475</v>
      </c>
      <c r="E3015" s="7" t="s">
        <v>33</v>
      </c>
      <c r="F3015" s="7" t="s">
        <v>106</v>
      </c>
      <c r="G3015" s="7" t="s">
        <v>107</v>
      </c>
      <c r="H3015" s="7" t="s">
        <v>20</v>
      </c>
      <c r="I3015" s="9">
        <v>0.35000000000000003</v>
      </c>
      <c r="J3015" s="10">
        <v>1250</v>
      </c>
      <c r="K3015" s="11">
        <f t="shared" si="94"/>
        <v>437.50000000000006</v>
      </c>
      <c r="L3015" s="11">
        <f t="shared" si="95"/>
        <v>131.25</v>
      </c>
      <c r="M3015" s="12">
        <v>0.3</v>
      </c>
      <c r="O3015" s="17"/>
      <c r="P3015" s="15"/>
      <c r="Q3015" s="13"/>
      <c r="R3015" s="14"/>
    </row>
    <row r="3016" spans="1:18" ht="15.75" customHeight="1" x14ac:dyDescent="0.25">
      <c r="A3016" s="1"/>
      <c r="B3016" s="7" t="s">
        <v>14</v>
      </c>
      <c r="C3016" s="7">
        <v>1185732</v>
      </c>
      <c r="D3016" s="8">
        <v>44475</v>
      </c>
      <c r="E3016" s="7" t="s">
        <v>33</v>
      </c>
      <c r="F3016" s="7" t="s">
        <v>106</v>
      </c>
      <c r="G3016" s="7" t="s">
        <v>107</v>
      </c>
      <c r="H3016" s="7" t="s">
        <v>21</v>
      </c>
      <c r="I3016" s="9">
        <v>0.44999999999999996</v>
      </c>
      <c r="J3016" s="10">
        <v>1250</v>
      </c>
      <c r="K3016" s="11">
        <f t="shared" si="94"/>
        <v>562.5</v>
      </c>
      <c r="L3016" s="11">
        <f t="shared" si="95"/>
        <v>281.25</v>
      </c>
      <c r="M3016" s="12">
        <v>0.5</v>
      </c>
      <c r="O3016" s="17"/>
      <c r="P3016" s="15"/>
      <c r="Q3016" s="13"/>
      <c r="R3016" s="14"/>
    </row>
    <row r="3017" spans="1:18" ht="15.75" customHeight="1" x14ac:dyDescent="0.25">
      <c r="A3017" s="1"/>
      <c r="B3017" s="7" t="s">
        <v>14</v>
      </c>
      <c r="C3017" s="7">
        <v>1185732</v>
      </c>
      <c r="D3017" s="8">
        <v>44475</v>
      </c>
      <c r="E3017" s="7" t="s">
        <v>33</v>
      </c>
      <c r="F3017" s="7" t="s">
        <v>106</v>
      </c>
      <c r="G3017" s="7" t="s">
        <v>107</v>
      </c>
      <c r="H3017" s="7" t="s">
        <v>22</v>
      </c>
      <c r="I3017" s="9">
        <v>0.49999999999999983</v>
      </c>
      <c r="J3017" s="10">
        <v>2500</v>
      </c>
      <c r="K3017" s="11">
        <f t="shared" si="94"/>
        <v>1249.9999999999995</v>
      </c>
      <c r="L3017" s="11">
        <f t="shared" si="95"/>
        <v>499.99999999999983</v>
      </c>
      <c r="M3017" s="12">
        <v>0.4</v>
      </c>
      <c r="O3017" s="17"/>
      <c r="P3017" s="15"/>
      <c r="Q3017" s="13"/>
      <c r="R3017" s="14"/>
    </row>
    <row r="3018" spans="1:18" ht="15.75" customHeight="1" x14ac:dyDescent="0.25">
      <c r="A3018" s="1"/>
      <c r="B3018" s="7" t="s">
        <v>14</v>
      </c>
      <c r="C3018" s="7">
        <v>1185732</v>
      </c>
      <c r="D3018" s="8">
        <v>44506</v>
      </c>
      <c r="E3018" s="7" t="s">
        <v>33</v>
      </c>
      <c r="F3018" s="7" t="s">
        <v>106</v>
      </c>
      <c r="G3018" s="7" t="s">
        <v>107</v>
      </c>
      <c r="H3018" s="7" t="s">
        <v>17</v>
      </c>
      <c r="I3018" s="9">
        <v>0.44999999999999996</v>
      </c>
      <c r="J3018" s="10">
        <v>4000</v>
      </c>
      <c r="K3018" s="11">
        <f t="shared" si="94"/>
        <v>1799.9999999999998</v>
      </c>
      <c r="L3018" s="11">
        <f t="shared" si="95"/>
        <v>539.99999999999989</v>
      </c>
      <c r="M3018" s="12">
        <v>0.3</v>
      </c>
      <c r="O3018" s="17"/>
      <c r="P3018" s="15"/>
      <c r="Q3018" s="13"/>
      <c r="R3018" s="14"/>
    </row>
    <row r="3019" spans="1:18" ht="15.75" customHeight="1" x14ac:dyDescent="0.25">
      <c r="A3019" s="1"/>
      <c r="B3019" s="7" t="s">
        <v>14</v>
      </c>
      <c r="C3019" s="7">
        <v>1185732</v>
      </c>
      <c r="D3019" s="8">
        <v>44506</v>
      </c>
      <c r="E3019" s="7" t="s">
        <v>33</v>
      </c>
      <c r="F3019" s="7" t="s">
        <v>106</v>
      </c>
      <c r="G3019" s="7" t="s">
        <v>107</v>
      </c>
      <c r="H3019" s="7" t="s">
        <v>18</v>
      </c>
      <c r="I3019" s="9">
        <v>0.35000000000000003</v>
      </c>
      <c r="J3019" s="10">
        <v>2750</v>
      </c>
      <c r="K3019" s="11">
        <f t="shared" si="94"/>
        <v>962.50000000000011</v>
      </c>
      <c r="L3019" s="11">
        <f t="shared" si="95"/>
        <v>336.875</v>
      </c>
      <c r="M3019" s="12">
        <v>0.35</v>
      </c>
      <c r="O3019" s="17"/>
      <c r="P3019" s="15"/>
      <c r="Q3019" s="13"/>
      <c r="R3019" s="14"/>
    </row>
    <row r="3020" spans="1:18" ht="15.75" customHeight="1" x14ac:dyDescent="0.25">
      <c r="A3020" s="1"/>
      <c r="B3020" s="7" t="s">
        <v>14</v>
      </c>
      <c r="C3020" s="7">
        <v>1185732</v>
      </c>
      <c r="D3020" s="8">
        <v>44506</v>
      </c>
      <c r="E3020" s="7" t="s">
        <v>33</v>
      </c>
      <c r="F3020" s="7" t="s">
        <v>106</v>
      </c>
      <c r="G3020" s="7" t="s">
        <v>107</v>
      </c>
      <c r="H3020" s="7" t="s">
        <v>19</v>
      </c>
      <c r="I3020" s="9">
        <v>0.35000000000000003</v>
      </c>
      <c r="J3020" s="10">
        <v>2200</v>
      </c>
      <c r="K3020" s="11">
        <f t="shared" si="94"/>
        <v>770.00000000000011</v>
      </c>
      <c r="L3020" s="11">
        <f t="shared" si="95"/>
        <v>231.00000000000003</v>
      </c>
      <c r="M3020" s="12">
        <v>0.3</v>
      </c>
      <c r="O3020" s="17"/>
      <c r="P3020" s="15"/>
      <c r="Q3020" s="13"/>
      <c r="R3020" s="14"/>
    </row>
    <row r="3021" spans="1:18" ht="15.75" customHeight="1" x14ac:dyDescent="0.25">
      <c r="A3021" s="1"/>
      <c r="B3021" s="7" t="s">
        <v>14</v>
      </c>
      <c r="C3021" s="7">
        <v>1185732</v>
      </c>
      <c r="D3021" s="8">
        <v>44506</v>
      </c>
      <c r="E3021" s="7" t="s">
        <v>33</v>
      </c>
      <c r="F3021" s="7" t="s">
        <v>106</v>
      </c>
      <c r="G3021" s="7" t="s">
        <v>107</v>
      </c>
      <c r="H3021" s="7" t="s">
        <v>20</v>
      </c>
      <c r="I3021" s="9">
        <v>0.35000000000000003</v>
      </c>
      <c r="J3021" s="10">
        <v>2000</v>
      </c>
      <c r="K3021" s="11">
        <f t="shared" si="94"/>
        <v>700.00000000000011</v>
      </c>
      <c r="L3021" s="11">
        <f t="shared" si="95"/>
        <v>210.00000000000003</v>
      </c>
      <c r="M3021" s="12">
        <v>0.3</v>
      </c>
      <c r="O3021" s="17"/>
      <c r="P3021" s="15"/>
      <c r="Q3021" s="13"/>
      <c r="R3021" s="14"/>
    </row>
    <row r="3022" spans="1:18" ht="15.75" customHeight="1" x14ac:dyDescent="0.25">
      <c r="A3022" s="1"/>
      <c r="B3022" s="7" t="s">
        <v>14</v>
      </c>
      <c r="C3022" s="7">
        <v>1185732</v>
      </c>
      <c r="D3022" s="8">
        <v>44506</v>
      </c>
      <c r="E3022" s="7" t="s">
        <v>33</v>
      </c>
      <c r="F3022" s="7" t="s">
        <v>106</v>
      </c>
      <c r="G3022" s="7" t="s">
        <v>107</v>
      </c>
      <c r="H3022" s="7" t="s">
        <v>21</v>
      </c>
      <c r="I3022" s="9">
        <v>0.6</v>
      </c>
      <c r="J3022" s="10">
        <v>1750</v>
      </c>
      <c r="K3022" s="11">
        <f t="shared" si="94"/>
        <v>1050</v>
      </c>
      <c r="L3022" s="11">
        <f t="shared" si="95"/>
        <v>525</v>
      </c>
      <c r="M3022" s="12">
        <v>0.5</v>
      </c>
      <c r="O3022" s="17"/>
      <c r="P3022" s="15"/>
      <c r="Q3022" s="13"/>
      <c r="R3022" s="14"/>
    </row>
    <row r="3023" spans="1:18" ht="15.75" customHeight="1" x14ac:dyDescent="0.25">
      <c r="A3023" s="1"/>
      <c r="B3023" s="7" t="s">
        <v>14</v>
      </c>
      <c r="C3023" s="7">
        <v>1185732</v>
      </c>
      <c r="D3023" s="8">
        <v>44506</v>
      </c>
      <c r="E3023" s="7" t="s">
        <v>33</v>
      </c>
      <c r="F3023" s="7" t="s">
        <v>106</v>
      </c>
      <c r="G3023" s="7" t="s">
        <v>107</v>
      </c>
      <c r="H3023" s="7" t="s">
        <v>22</v>
      </c>
      <c r="I3023" s="9">
        <v>0.64999999999999991</v>
      </c>
      <c r="J3023" s="10">
        <v>2750</v>
      </c>
      <c r="K3023" s="11">
        <f t="shared" si="94"/>
        <v>1787.4999999999998</v>
      </c>
      <c r="L3023" s="11">
        <f t="shared" si="95"/>
        <v>715</v>
      </c>
      <c r="M3023" s="12">
        <v>0.4</v>
      </c>
      <c r="O3023" s="17"/>
      <c r="P3023" s="15"/>
      <c r="Q3023" s="13"/>
      <c r="R3023" s="14"/>
    </row>
    <row r="3024" spans="1:18" ht="15.75" customHeight="1" x14ac:dyDescent="0.25">
      <c r="A3024" s="1"/>
      <c r="B3024" s="7" t="s">
        <v>14</v>
      </c>
      <c r="C3024" s="7">
        <v>1185732</v>
      </c>
      <c r="D3024" s="8">
        <v>44535</v>
      </c>
      <c r="E3024" s="7" t="s">
        <v>33</v>
      </c>
      <c r="F3024" s="7" t="s">
        <v>106</v>
      </c>
      <c r="G3024" s="7" t="s">
        <v>107</v>
      </c>
      <c r="H3024" s="7" t="s">
        <v>17</v>
      </c>
      <c r="I3024" s="9">
        <v>0.6</v>
      </c>
      <c r="J3024" s="10">
        <v>5250</v>
      </c>
      <c r="K3024" s="11">
        <f t="shared" si="94"/>
        <v>3150</v>
      </c>
      <c r="L3024" s="11">
        <f t="shared" si="95"/>
        <v>945</v>
      </c>
      <c r="M3024" s="12">
        <v>0.3</v>
      </c>
      <c r="O3024" s="17"/>
      <c r="P3024" s="15"/>
      <c r="Q3024" s="13"/>
      <c r="R3024" s="14"/>
    </row>
    <row r="3025" spans="1:18" ht="15.75" customHeight="1" x14ac:dyDescent="0.25">
      <c r="A3025" s="1"/>
      <c r="B3025" s="7" t="s">
        <v>14</v>
      </c>
      <c r="C3025" s="7">
        <v>1185732</v>
      </c>
      <c r="D3025" s="8">
        <v>44535</v>
      </c>
      <c r="E3025" s="7" t="s">
        <v>33</v>
      </c>
      <c r="F3025" s="7" t="s">
        <v>106</v>
      </c>
      <c r="G3025" s="7" t="s">
        <v>107</v>
      </c>
      <c r="H3025" s="7" t="s">
        <v>18</v>
      </c>
      <c r="I3025" s="9">
        <v>0.5</v>
      </c>
      <c r="J3025" s="10">
        <v>3250</v>
      </c>
      <c r="K3025" s="11">
        <f t="shared" si="94"/>
        <v>1625</v>
      </c>
      <c r="L3025" s="11">
        <f t="shared" si="95"/>
        <v>568.75</v>
      </c>
      <c r="M3025" s="12">
        <v>0.35</v>
      </c>
      <c r="O3025" s="17"/>
      <c r="P3025" s="15"/>
      <c r="Q3025" s="13"/>
      <c r="R3025" s="14"/>
    </row>
    <row r="3026" spans="1:18" ht="15.75" customHeight="1" x14ac:dyDescent="0.25">
      <c r="A3026" s="1"/>
      <c r="B3026" s="7" t="s">
        <v>14</v>
      </c>
      <c r="C3026" s="7">
        <v>1185732</v>
      </c>
      <c r="D3026" s="8">
        <v>44535</v>
      </c>
      <c r="E3026" s="7" t="s">
        <v>33</v>
      </c>
      <c r="F3026" s="7" t="s">
        <v>106</v>
      </c>
      <c r="G3026" s="7" t="s">
        <v>107</v>
      </c>
      <c r="H3026" s="7" t="s">
        <v>19</v>
      </c>
      <c r="I3026" s="9">
        <v>0.5</v>
      </c>
      <c r="J3026" s="10">
        <v>2750</v>
      </c>
      <c r="K3026" s="11">
        <f t="shared" si="94"/>
        <v>1375</v>
      </c>
      <c r="L3026" s="11">
        <f t="shared" si="95"/>
        <v>412.5</v>
      </c>
      <c r="M3026" s="12">
        <v>0.3</v>
      </c>
      <c r="O3026" s="17"/>
      <c r="P3026" s="15"/>
      <c r="Q3026" s="13"/>
      <c r="R3026" s="14"/>
    </row>
    <row r="3027" spans="1:18" ht="15.75" customHeight="1" x14ac:dyDescent="0.25">
      <c r="A3027" s="1"/>
      <c r="B3027" s="7" t="s">
        <v>14</v>
      </c>
      <c r="C3027" s="7">
        <v>1185732</v>
      </c>
      <c r="D3027" s="8">
        <v>44535</v>
      </c>
      <c r="E3027" s="7" t="s">
        <v>33</v>
      </c>
      <c r="F3027" s="7" t="s">
        <v>106</v>
      </c>
      <c r="G3027" s="7" t="s">
        <v>107</v>
      </c>
      <c r="H3027" s="7" t="s">
        <v>20</v>
      </c>
      <c r="I3027" s="9">
        <v>0.5</v>
      </c>
      <c r="J3027" s="10">
        <v>2250</v>
      </c>
      <c r="K3027" s="11">
        <f t="shared" si="94"/>
        <v>1125</v>
      </c>
      <c r="L3027" s="11">
        <f t="shared" si="95"/>
        <v>337.5</v>
      </c>
      <c r="M3027" s="12">
        <v>0.3</v>
      </c>
      <c r="O3027" s="17"/>
      <c r="P3027" s="15"/>
      <c r="Q3027" s="13"/>
      <c r="R3027" s="14"/>
    </row>
    <row r="3028" spans="1:18" ht="15.75" customHeight="1" x14ac:dyDescent="0.25">
      <c r="A3028" s="1"/>
      <c r="B3028" s="7" t="s">
        <v>14</v>
      </c>
      <c r="C3028" s="7">
        <v>1185732</v>
      </c>
      <c r="D3028" s="8">
        <v>44535</v>
      </c>
      <c r="E3028" s="7" t="s">
        <v>33</v>
      </c>
      <c r="F3028" s="7" t="s">
        <v>106</v>
      </c>
      <c r="G3028" s="7" t="s">
        <v>107</v>
      </c>
      <c r="H3028" s="7" t="s">
        <v>21</v>
      </c>
      <c r="I3028" s="9">
        <v>0.6</v>
      </c>
      <c r="J3028" s="10">
        <v>2250</v>
      </c>
      <c r="K3028" s="11">
        <f t="shared" si="94"/>
        <v>1350</v>
      </c>
      <c r="L3028" s="11">
        <f t="shared" si="95"/>
        <v>675</v>
      </c>
      <c r="M3028" s="12">
        <v>0.5</v>
      </c>
      <c r="O3028" s="17"/>
      <c r="P3028" s="15"/>
      <c r="Q3028" s="13"/>
      <c r="R3028" s="14"/>
    </row>
    <row r="3029" spans="1:18" ht="15.75" customHeight="1" x14ac:dyDescent="0.25">
      <c r="A3029" s="1"/>
      <c r="B3029" s="7" t="s">
        <v>14</v>
      </c>
      <c r="C3029" s="7">
        <v>1185732</v>
      </c>
      <c r="D3029" s="8">
        <v>44535</v>
      </c>
      <c r="E3029" s="7" t="s">
        <v>33</v>
      </c>
      <c r="F3029" s="7" t="s">
        <v>106</v>
      </c>
      <c r="G3029" s="7" t="s">
        <v>107</v>
      </c>
      <c r="H3029" s="7" t="s">
        <v>22</v>
      </c>
      <c r="I3029" s="9">
        <v>0.64999999999999991</v>
      </c>
      <c r="J3029" s="10">
        <v>3250</v>
      </c>
      <c r="K3029" s="11">
        <f t="shared" si="94"/>
        <v>2112.4999999999995</v>
      </c>
      <c r="L3029" s="11">
        <f t="shared" si="95"/>
        <v>844.99999999999989</v>
      </c>
      <c r="M3029" s="12">
        <v>0.4</v>
      </c>
      <c r="O3029" s="17"/>
      <c r="P3029" s="15"/>
      <c r="Q3029" s="13"/>
      <c r="R3029" s="14"/>
    </row>
    <row r="3030" spans="1:18" ht="15.75" customHeight="1" x14ac:dyDescent="0.25">
      <c r="A3030" s="1" t="s">
        <v>39</v>
      </c>
      <c r="B3030" s="7" t="s">
        <v>14</v>
      </c>
      <c r="C3030" s="7">
        <v>1185732</v>
      </c>
      <c r="D3030" s="8">
        <v>44199</v>
      </c>
      <c r="E3030" s="7" t="s">
        <v>33</v>
      </c>
      <c r="F3030" s="7" t="s">
        <v>108</v>
      </c>
      <c r="G3030" s="7" t="s">
        <v>109</v>
      </c>
      <c r="H3030" s="7" t="s">
        <v>17</v>
      </c>
      <c r="I3030" s="9">
        <v>0.30000000000000004</v>
      </c>
      <c r="J3030" s="10">
        <v>4500</v>
      </c>
      <c r="K3030" s="11">
        <f t="shared" si="94"/>
        <v>1350.0000000000002</v>
      </c>
      <c r="L3030" s="11">
        <f t="shared" si="95"/>
        <v>405.00000000000006</v>
      </c>
      <c r="M3030" s="12">
        <v>0.3</v>
      </c>
      <c r="O3030" s="17"/>
      <c r="P3030" s="15"/>
      <c r="Q3030" s="13"/>
      <c r="R3030" s="14"/>
    </row>
    <row r="3031" spans="1:18" ht="15.75" customHeight="1" x14ac:dyDescent="0.25">
      <c r="A3031" s="1"/>
      <c r="B3031" s="7" t="s">
        <v>14</v>
      </c>
      <c r="C3031" s="7">
        <v>1185732</v>
      </c>
      <c r="D3031" s="8">
        <v>44199</v>
      </c>
      <c r="E3031" s="7" t="s">
        <v>33</v>
      </c>
      <c r="F3031" s="7" t="s">
        <v>108</v>
      </c>
      <c r="G3031" s="7" t="s">
        <v>109</v>
      </c>
      <c r="H3031" s="7" t="s">
        <v>18</v>
      </c>
      <c r="I3031" s="9">
        <v>0.30000000000000004</v>
      </c>
      <c r="J3031" s="10">
        <v>2500</v>
      </c>
      <c r="K3031" s="11">
        <f t="shared" si="94"/>
        <v>750.00000000000011</v>
      </c>
      <c r="L3031" s="11">
        <f t="shared" si="95"/>
        <v>262.5</v>
      </c>
      <c r="M3031" s="12">
        <v>0.35</v>
      </c>
      <c r="O3031" s="17"/>
      <c r="P3031" s="15"/>
      <c r="Q3031" s="13"/>
      <c r="R3031" s="14"/>
    </row>
    <row r="3032" spans="1:18" ht="15.75" customHeight="1" x14ac:dyDescent="0.25">
      <c r="A3032" s="1"/>
      <c r="B3032" s="7" t="s">
        <v>14</v>
      </c>
      <c r="C3032" s="7">
        <v>1185732</v>
      </c>
      <c r="D3032" s="8">
        <v>44199</v>
      </c>
      <c r="E3032" s="7" t="s">
        <v>33</v>
      </c>
      <c r="F3032" s="7" t="s">
        <v>108</v>
      </c>
      <c r="G3032" s="7" t="s">
        <v>109</v>
      </c>
      <c r="H3032" s="7" t="s">
        <v>19</v>
      </c>
      <c r="I3032" s="9">
        <v>0.20000000000000007</v>
      </c>
      <c r="J3032" s="10">
        <v>2500</v>
      </c>
      <c r="K3032" s="11">
        <f t="shared" si="94"/>
        <v>500.00000000000017</v>
      </c>
      <c r="L3032" s="11">
        <f t="shared" si="95"/>
        <v>150.00000000000006</v>
      </c>
      <c r="M3032" s="12">
        <v>0.3</v>
      </c>
      <c r="O3032" s="17"/>
      <c r="P3032" s="15"/>
      <c r="Q3032" s="13"/>
      <c r="R3032" s="14"/>
    </row>
    <row r="3033" spans="1:18" ht="15.75" customHeight="1" x14ac:dyDescent="0.25">
      <c r="A3033" s="1"/>
      <c r="B3033" s="7" t="s">
        <v>14</v>
      </c>
      <c r="C3033" s="7">
        <v>1185732</v>
      </c>
      <c r="D3033" s="8">
        <v>44199</v>
      </c>
      <c r="E3033" s="7" t="s">
        <v>33</v>
      </c>
      <c r="F3033" s="7" t="s">
        <v>108</v>
      </c>
      <c r="G3033" s="7" t="s">
        <v>109</v>
      </c>
      <c r="H3033" s="7" t="s">
        <v>20</v>
      </c>
      <c r="I3033" s="9">
        <v>0.25000000000000006</v>
      </c>
      <c r="J3033" s="10">
        <v>1000</v>
      </c>
      <c r="K3033" s="11">
        <f t="shared" si="94"/>
        <v>250.00000000000006</v>
      </c>
      <c r="L3033" s="11">
        <f t="shared" si="95"/>
        <v>75.000000000000014</v>
      </c>
      <c r="M3033" s="12">
        <v>0.3</v>
      </c>
      <c r="O3033" s="17"/>
      <c r="P3033" s="15"/>
      <c r="Q3033" s="13"/>
      <c r="R3033" s="14"/>
    </row>
    <row r="3034" spans="1:18" ht="15.75" customHeight="1" x14ac:dyDescent="0.25">
      <c r="A3034" s="1"/>
      <c r="B3034" s="7" t="s">
        <v>14</v>
      </c>
      <c r="C3034" s="7">
        <v>1185732</v>
      </c>
      <c r="D3034" s="8">
        <v>44199</v>
      </c>
      <c r="E3034" s="7" t="s">
        <v>33</v>
      </c>
      <c r="F3034" s="7" t="s">
        <v>108</v>
      </c>
      <c r="G3034" s="7" t="s">
        <v>109</v>
      </c>
      <c r="H3034" s="7" t="s">
        <v>21</v>
      </c>
      <c r="I3034" s="9">
        <v>0.39999999999999997</v>
      </c>
      <c r="J3034" s="10">
        <v>1500</v>
      </c>
      <c r="K3034" s="11">
        <f t="shared" si="94"/>
        <v>600</v>
      </c>
      <c r="L3034" s="11">
        <f t="shared" si="95"/>
        <v>300</v>
      </c>
      <c r="M3034" s="12">
        <v>0.5</v>
      </c>
      <c r="O3034" s="17"/>
      <c r="P3034" s="15"/>
      <c r="Q3034" s="13"/>
      <c r="R3034" s="14"/>
    </row>
    <row r="3035" spans="1:18" ht="15.75" customHeight="1" x14ac:dyDescent="0.25">
      <c r="A3035" s="1"/>
      <c r="B3035" s="7" t="s">
        <v>14</v>
      </c>
      <c r="C3035" s="7">
        <v>1185732</v>
      </c>
      <c r="D3035" s="8">
        <v>44199</v>
      </c>
      <c r="E3035" s="7" t="s">
        <v>33</v>
      </c>
      <c r="F3035" s="7" t="s">
        <v>108</v>
      </c>
      <c r="G3035" s="7" t="s">
        <v>109</v>
      </c>
      <c r="H3035" s="7" t="s">
        <v>22</v>
      </c>
      <c r="I3035" s="9">
        <v>0.30000000000000004</v>
      </c>
      <c r="J3035" s="10">
        <v>2500</v>
      </c>
      <c r="K3035" s="11">
        <f t="shared" si="94"/>
        <v>750.00000000000011</v>
      </c>
      <c r="L3035" s="11">
        <f t="shared" si="95"/>
        <v>300.00000000000006</v>
      </c>
      <c r="M3035" s="12">
        <v>0.4</v>
      </c>
      <c r="O3035" s="17"/>
      <c r="P3035" s="15"/>
      <c r="Q3035" s="13"/>
      <c r="R3035" s="14"/>
    </row>
    <row r="3036" spans="1:18" ht="15.75" customHeight="1" x14ac:dyDescent="0.25">
      <c r="A3036" s="1"/>
      <c r="B3036" s="7" t="s">
        <v>14</v>
      </c>
      <c r="C3036" s="7">
        <v>1185732</v>
      </c>
      <c r="D3036" s="8">
        <v>44230</v>
      </c>
      <c r="E3036" s="7" t="s">
        <v>33</v>
      </c>
      <c r="F3036" s="7" t="s">
        <v>108</v>
      </c>
      <c r="G3036" s="7" t="s">
        <v>109</v>
      </c>
      <c r="H3036" s="7" t="s">
        <v>17</v>
      </c>
      <c r="I3036" s="9">
        <v>0.30000000000000004</v>
      </c>
      <c r="J3036" s="10">
        <v>5000</v>
      </c>
      <c r="K3036" s="11">
        <f t="shared" si="94"/>
        <v>1500.0000000000002</v>
      </c>
      <c r="L3036" s="11">
        <f t="shared" si="95"/>
        <v>450.00000000000006</v>
      </c>
      <c r="M3036" s="12">
        <v>0.3</v>
      </c>
      <c r="O3036" s="17"/>
      <c r="P3036" s="15"/>
      <c r="Q3036" s="13"/>
      <c r="R3036" s="14"/>
    </row>
    <row r="3037" spans="1:18" ht="15.75" customHeight="1" x14ac:dyDescent="0.25">
      <c r="A3037" s="1"/>
      <c r="B3037" s="7" t="s">
        <v>14</v>
      </c>
      <c r="C3037" s="7">
        <v>1185732</v>
      </c>
      <c r="D3037" s="8">
        <v>44230</v>
      </c>
      <c r="E3037" s="7" t="s">
        <v>33</v>
      </c>
      <c r="F3037" s="7" t="s">
        <v>108</v>
      </c>
      <c r="G3037" s="7" t="s">
        <v>109</v>
      </c>
      <c r="H3037" s="7" t="s">
        <v>18</v>
      </c>
      <c r="I3037" s="9">
        <v>0.30000000000000004</v>
      </c>
      <c r="J3037" s="10">
        <v>1500</v>
      </c>
      <c r="K3037" s="11">
        <f t="shared" si="94"/>
        <v>450.00000000000006</v>
      </c>
      <c r="L3037" s="11">
        <f t="shared" si="95"/>
        <v>157.5</v>
      </c>
      <c r="M3037" s="12">
        <v>0.35</v>
      </c>
      <c r="O3037" s="17"/>
      <c r="P3037" s="15"/>
      <c r="Q3037" s="13"/>
      <c r="R3037" s="14"/>
    </row>
    <row r="3038" spans="1:18" ht="15.75" customHeight="1" x14ac:dyDescent="0.25">
      <c r="A3038" s="1"/>
      <c r="B3038" s="7" t="s">
        <v>14</v>
      </c>
      <c r="C3038" s="7">
        <v>1185732</v>
      </c>
      <c r="D3038" s="8">
        <v>44230</v>
      </c>
      <c r="E3038" s="7" t="s">
        <v>33</v>
      </c>
      <c r="F3038" s="7" t="s">
        <v>108</v>
      </c>
      <c r="G3038" s="7" t="s">
        <v>109</v>
      </c>
      <c r="H3038" s="7" t="s">
        <v>19</v>
      </c>
      <c r="I3038" s="9">
        <v>0.20000000000000007</v>
      </c>
      <c r="J3038" s="10">
        <v>2000</v>
      </c>
      <c r="K3038" s="11">
        <f t="shared" si="94"/>
        <v>400.00000000000011</v>
      </c>
      <c r="L3038" s="11">
        <f t="shared" si="95"/>
        <v>120.00000000000003</v>
      </c>
      <c r="M3038" s="12">
        <v>0.3</v>
      </c>
      <c r="O3038" s="17"/>
      <c r="P3038" s="15"/>
      <c r="Q3038" s="13"/>
      <c r="R3038" s="14"/>
    </row>
    <row r="3039" spans="1:18" ht="15.75" customHeight="1" x14ac:dyDescent="0.25">
      <c r="A3039" s="1"/>
      <c r="B3039" s="7" t="s">
        <v>14</v>
      </c>
      <c r="C3039" s="7">
        <v>1185732</v>
      </c>
      <c r="D3039" s="8">
        <v>44230</v>
      </c>
      <c r="E3039" s="7" t="s">
        <v>33</v>
      </c>
      <c r="F3039" s="7" t="s">
        <v>108</v>
      </c>
      <c r="G3039" s="7" t="s">
        <v>109</v>
      </c>
      <c r="H3039" s="7" t="s">
        <v>20</v>
      </c>
      <c r="I3039" s="9">
        <v>0.25000000000000006</v>
      </c>
      <c r="J3039" s="10">
        <v>750</v>
      </c>
      <c r="K3039" s="11">
        <f t="shared" si="94"/>
        <v>187.50000000000003</v>
      </c>
      <c r="L3039" s="11">
        <f t="shared" si="95"/>
        <v>56.250000000000007</v>
      </c>
      <c r="M3039" s="12">
        <v>0.3</v>
      </c>
      <c r="O3039" s="17"/>
      <c r="P3039" s="15"/>
      <c r="Q3039" s="13"/>
      <c r="R3039" s="14"/>
    </row>
    <row r="3040" spans="1:18" ht="15.75" customHeight="1" x14ac:dyDescent="0.25">
      <c r="A3040" s="1"/>
      <c r="B3040" s="7" t="s">
        <v>14</v>
      </c>
      <c r="C3040" s="7">
        <v>1185732</v>
      </c>
      <c r="D3040" s="8">
        <v>44230</v>
      </c>
      <c r="E3040" s="7" t="s">
        <v>33</v>
      </c>
      <c r="F3040" s="7" t="s">
        <v>108</v>
      </c>
      <c r="G3040" s="7" t="s">
        <v>109</v>
      </c>
      <c r="H3040" s="7" t="s">
        <v>21</v>
      </c>
      <c r="I3040" s="9">
        <v>0.39999999999999997</v>
      </c>
      <c r="J3040" s="10">
        <v>1500</v>
      </c>
      <c r="K3040" s="11">
        <f t="shared" si="94"/>
        <v>600</v>
      </c>
      <c r="L3040" s="11">
        <f t="shared" si="95"/>
        <v>300</v>
      </c>
      <c r="M3040" s="12">
        <v>0.5</v>
      </c>
      <c r="O3040" s="17"/>
      <c r="P3040" s="15"/>
      <c r="Q3040" s="13"/>
      <c r="R3040" s="14"/>
    </row>
    <row r="3041" spans="1:18" ht="15.75" customHeight="1" x14ac:dyDescent="0.25">
      <c r="A3041" s="1"/>
      <c r="B3041" s="7" t="s">
        <v>14</v>
      </c>
      <c r="C3041" s="7">
        <v>1185732</v>
      </c>
      <c r="D3041" s="8">
        <v>44230</v>
      </c>
      <c r="E3041" s="7" t="s">
        <v>33</v>
      </c>
      <c r="F3041" s="7" t="s">
        <v>108</v>
      </c>
      <c r="G3041" s="7" t="s">
        <v>109</v>
      </c>
      <c r="H3041" s="7" t="s">
        <v>22</v>
      </c>
      <c r="I3041" s="9">
        <v>0.14999999999999997</v>
      </c>
      <c r="J3041" s="10">
        <v>2500</v>
      </c>
      <c r="K3041" s="11">
        <f t="shared" si="94"/>
        <v>374.99999999999994</v>
      </c>
      <c r="L3041" s="11">
        <f t="shared" si="95"/>
        <v>149.99999999999997</v>
      </c>
      <c r="M3041" s="12">
        <v>0.4</v>
      </c>
      <c r="O3041" s="17"/>
      <c r="P3041" s="15"/>
      <c r="Q3041" s="13"/>
      <c r="R3041" s="14"/>
    </row>
    <row r="3042" spans="1:18" ht="15.75" customHeight="1" x14ac:dyDescent="0.25">
      <c r="A3042" s="1"/>
      <c r="B3042" s="7" t="s">
        <v>14</v>
      </c>
      <c r="C3042" s="7">
        <v>1185732</v>
      </c>
      <c r="D3042" s="8">
        <v>44257</v>
      </c>
      <c r="E3042" s="7" t="s">
        <v>33</v>
      </c>
      <c r="F3042" s="7" t="s">
        <v>108</v>
      </c>
      <c r="G3042" s="7" t="s">
        <v>109</v>
      </c>
      <c r="H3042" s="7" t="s">
        <v>17</v>
      </c>
      <c r="I3042" s="9">
        <v>0.20000000000000004</v>
      </c>
      <c r="J3042" s="10">
        <v>4700</v>
      </c>
      <c r="K3042" s="11">
        <f t="shared" si="94"/>
        <v>940.00000000000023</v>
      </c>
      <c r="L3042" s="11">
        <f t="shared" si="95"/>
        <v>282.00000000000006</v>
      </c>
      <c r="M3042" s="12">
        <v>0.3</v>
      </c>
      <c r="O3042" s="17"/>
      <c r="P3042" s="15"/>
      <c r="Q3042" s="13"/>
      <c r="R3042" s="14"/>
    </row>
    <row r="3043" spans="1:18" ht="15.75" customHeight="1" x14ac:dyDescent="0.25">
      <c r="A3043" s="1"/>
      <c r="B3043" s="7" t="s">
        <v>14</v>
      </c>
      <c r="C3043" s="7">
        <v>1185732</v>
      </c>
      <c r="D3043" s="8">
        <v>44257</v>
      </c>
      <c r="E3043" s="7" t="s">
        <v>33</v>
      </c>
      <c r="F3043" s="7" t="s">
        <v>108</v>
      </c>
      <c r="G3043" s="7" t="s">
        <v>109</v>
      </c>
      <c r="H3043" s="7" t="s">
        <v>18</v>
      </c>
      <c r="I3043" s="9">
        <v>0.20000000000000004</v>
      </c>
      <c r="J3043" s="10">
        <v>1750</v>
      </c>
      <c r="K3043" s="11">
        <f t="shared" si="94"/>
        <v>350.00000000000006</v>
      </c>
      <c r="L3043" s="11">
        <f t="shared" si="95"/>
        <v>122.50000000000001</v>
      </c>
      <c r="M3043" s="12">
        <v>0.35</v>
      </c>
      <c r="O3043" s="17"/>
      <c r="P3043" s="15"/>
      <c r="Q3043" s="13"/>
      <c r="R3043" s="14"/>
    </row>
    <row r="3044" spans="1:18" ht="15.75" customHeight="1" x14ac:dyDescent="0.25">
      <c r="A3044" s="1"/>
      <c r="B3044" s="7" t="s">
        <v>14</v>
      </c>
      <c r="C3044" s="7">
        <v>1185732</v>
      </c>
      <c r="D3044" s="8">
        <v>44257</v>
      </c>
      <c r="E3044" s="7" t="s">
        <v>33</v>
      </c>
      <c r="F3044" s="7" t="s">
        <v>108</v>
      </c>
      <c r="G3044" s="7" t="s">
        <v>109</v>
      </c>
      <c r="H3044" s="7" t="s">
        <v>19</v>
      </c>
      <c r="I3044" s="9">
        <v>0.10000000000000003</v>
      </c>
      <c r="J3044" s="10">
        <v>2250</v>
      </c>
      <c r="K3044" s="11">
        <f t="shared" si="94"/>
        <v>225.00000000000009</v>
      </c>
      <c r="L3044" s="11">
        <f t="shared" si="95"/>
        <v>67.500000000000028</v>
      </c>
      <c r="M3044" s="12">
        <v>0.3</v>
      </c>
      <c r="O3044" s="17"/>
      <c r="P3044" s="15"/>
      <c r="Q3044" s="13"/>
      <c r="R3044" s="14"/>
    </row>
    <row r="3045" spans="1:18" ht="15.75" customHeight="1" x14ac:dyDescent="0.25">
      <c r="A3045" s="1"/>
      <c r="B3045" s="7" t="s">
        <v>14</v>
      </c>
      <c r="C3045" s="7">
        <v>1185732</v>
      </c>
      <c r="D3045" s="8">
        <v>44257</v>
      </c>
      <c r="E3045" s="7" t="s">
        <v>33</v>
      </c>
      <c r="F3045" s="7" t="s">
        <v>108</v>
      </c>
      <c r="G3045" s="7" t="s">
        <v>109</v>
      </c>
      <c r="H3045" s="7" t="s">
        <v>20</v>
      </c>
      <c r="I3045" s="9">
        <v>0.14999999999999997</v>
      </c>
      <c r="J3045" s="10">
        <v>750</v>
      </c>
      <c r="K3045" s="11">
        <f t="shared" si="94"/>
        <v>112.49999999999997</v>
      </c>
      <c r="L3045" s="11">
        <f t="shared" si="95"/>
        <v>33.749999999999993</v>
      </c>
      <c r="M3045" s="12">
        <v>0.3</v>
      </c>
      <c r="O3045" s="17"/>
      <c r="P3045" s="15"/>
      <c r="Q3045" s="13"/>
      <c r="R3045" s="14"/>
    </row>
    <row r="3046" spans="1:18" ht="15.75" customHeight="1" x14ac:dyDescent="0.25">
      <c r="A3046" s="1"/>
      <c r="B3046" s="7" t="s">
        <v>14</v>
      </c>
      <c r="C3046" s="7">
        <v>1185732</v>
      </c>
      <c r="D3046" s="8">
        <v>44257</v>
      </c>
      <c r="E3046" s="7" t="s">
        <v>33</v>
      </c>
      <c r="F3046" s="7" t="s">
        <v>108</v>
      </c>
      <c r="G3046" s="7" t="s">
        <v>109</v>
      </c>
      <c r="H3046" s="7" t="s">
        <v>21</v>
      </c>
      <c r="I3046" s="9">
        <v>0.30000000000000004</v>
      </c>
      <c r="J3046" s="10">
        <v>1250</v>
      </c>
      <c r="K3046" s="11">
        <f t="shared" si="94"/>
        <v>375.00000000000006</v>
      </c>
      <c r="L3046" s="11">
        <f t="shared" si="95"/>
        <v>187.50000000000003</v>
      </c>
      <c r="M3046" s="12">
        <v>0.5</v>
      </c>
      <c r="O3046" s="17"/>
      <c r="P3046" s="15"/>
      <c r="Q3046" s="13"/>
      <c r="R3046" s="14"/>
    </row>
    <row r="3047" spans="1:18" ht="15.75" customHeight="1" x14ac:dyDescent="0.25">
      <c r="A3047" s="1"/>
      <c r="B3047" s="7" t="s">
        <v>14</v>
      </c>
      <c r="C3047" s="7">
        <v>1185732</v>
      </c>
      <c r="D3047" s="8">
        <v>44257</v>
      </c>
      <c r="E3047" s="7" t="s">
        <v>33</v>
      </c>
      <c r="F3047" s="7" t="s">
        <v>108</v>
      </c>
      <c r="G3047" s="7" t="s">
        <v>109</v>
      </c>
      <c r="H3047" s="7" t="s">
        <v>22</v>
      </c>
      <c r="I3047" s="9">
        <v>0.20000000000000004</v>
      </c>
      <c r="J3047" s="10">
        <v>2250</v>
      </c>
      <c r="K3047" s="11">
        <f t="shared" si="94"/>
        <v>450.00000000000011</v>
      </c>
      <c r="L3047" s="11">
        <f t="shared" si="95"/>
        <v>180.00000000000006</v>
      </c>
      <c r="M3047" s="12">
        <v>0.4</v>
      </c>
      <c r="O3047" s="17"/>
      <c r="P3047" s="15"/>
      <c r="Q3047" s="13"/>
      <c r="R3047" s="14"/>
    </row>
    <row r="3048" spans="1:18" ht="15.75" customHeight="1" x14ac:dyDescent="0.25">
      <c r="A3048" s="1"/>
      <c r="B3048" s="7" t="s">
        <v>14</v>
      </c>
      <c r="C3048" s="7">
        <v>1185732</v>
      </c>
      <c r="D3048" s="8">
        <v>44289</v>
      </c>
      <c r="E3048" s="7" t="s">
        <v>33</v>
      </c>
      <c r="F3048" s="7" t="s">
        <v>108</v>
      </c>
      <c r="G3048" s="7" t="s">
        <v>109</v>
      </c>
      <c r="H3048" s="7" t="s">
        <v>17</v>
      </c>
      <c r="I3048" s="9">
        <v>0.20000000000000004</v>
      </c>
      <c r="J3048" s="10">
        <v>4500</v>
      </c>
      <c r="K3048" s="11">
        <f t="shared" si="94"/>
        <v>900.00000000000023</v>
      </c>
      <c r="L3048" s="11">
        <f t="shared" si="95"/>
        <v>270.00000000000006</v>
      </c>
      <c r="M3048" s="12">
        <v>0.3</v>
      </c>
      <c r="O3048" s="17"/>
      <c r="P3048" s="15"/>
      <c r="Q3048" s="13"/>
      <c r="R3048" s="14"/>
    </row>
    <row r="3049" spans="1:18" ht="15.75" customHeight="1" x14ac:dyDescent="0.25">
      <c r="A3049" s="1"/>
      <c r="B3049" s="7" t="s">
        <v>14</v>
      </c>
      <c r="C3049" s="7">
        <v>1185732</v>
      </c>
      <c r="D3049" s="8">
        <v>44289</v>
      </c>
      <c r="E3049" s="7" t="s">
        <v>33</v>
      </c>
      <c r="F3049" s="7" t="s">
        <v>108</v>
      </c>
      <c r="G3049" s="7" t="s">
        <v>109</v>
      </c>
      <c r="H3049" s="7" t="s">
        <v>18</v>
      </c>
      <c r="I3049" s="9">
        <v>0.20000000000000004</v>
      </c>
      <c r="J3049" s="10">
        <v>1500</v>
      </c>
      <c r="K3049" s="11">
        <f t="shared" si="94"/>
        <v>300.00000000000006</v>
      </c>
      <c r="L3049" s="11">
        <f t="shared" si="95"/>
        <v>105.00000000000001</v>
      </c>
      <c r="M3049" s="12">
        <v>0.35</v>
      </c>
      <c r="O3049" s="17"/>
      <c r="P3049" s="15"/>
      <c r="Q3049" s="13"/>
      <c r="R3049" s="14"/>
    </row>
    <row r="3050" spans="1:18" ht="15.75" customHeight="1" x14ac:dyDescent="0.25">
      <c r="A3050" s="1"/>
      <c r="B3050" s="7" t="s">
        <v>14</v>
      </c>
      <c r="C3050" s="7">
        <v>1185732</v>
      </c>
      <c r="D3050" s="8">
        <v>44289</v>
      </c>
      <c r="E3050" s="7" t="s">
        <v>33</v>
      </c>
      <c r="F3050" s="7" t="s">
        <v>108</v>
      </c>
      <c r="G3050" s="7" t="s">
        <v>109</v>
      </c>
      <c r="H3050" s="7" t="s">
        <v>19</v>
      </c>
      <c r="I3050" s="9">
        <v>0.10000000000000003</v>
      </c>
      <c r="J3050" s="10">
        <v>1500</v>
      </c>
      <c r="K3050" s="11">
        <f t="shared" si="94"/>
        <v>150.00000000000006</v>
      </c>
      <c r="L3050" s="11">
        <f t="shared" si="95"/>
        <v>45.000000000000014</v>
      </c>
      <c r="M3050" s="12">
        <v>0.3</v>
      </c>
      <c r="O3050" s="17"/>
      <c r="P3050" s="15"/>
      <c r="Q3050" s="13"/>
      <c r="R3050" s="14"/>
    </row>
    <row r="3051" spans="1:18" ht="15.75" customHeight="1" x14ac:dyDescent="0.25">
      <c r="A3051" s="1"/>
      <c r="B3051" s="7" t="s">
        <v>14</v>
      </c>
      <c r="C3051" s="7">
        <v>1185732</v>
      </c>
      <c r="D3051" s="8">
        <v>44289</v>
      </c>
      <c r="E3051" s="7" t="s">
        <v>33</v>
      </c>
      <c r="F3051" s="7" t="s">
        <v>108</v>
      </c>
      <c r="G3051" s="7" t="s">
        <v>109</v>
      </c>
      <c r="H3051" s="7" t="s">
        <v>20</v>
      </c>
      <c r="I3051" s="9">
        <v>0.14999999999999997</v>
      </c>
      <c r="J3051" s="10">
        <v>750</v>
      </c>
      <c r="K3051" s="11">
        <f t="shared" si="94"/>
        <v>112.49999999999997</v>
      </c>
      <c r="L3051" s="11">
        <f t="shared" si="95"/>
        <v>33.749999999999993</v>
      </c>
      <c r="M3051" s="12">
        <v>0.3</v>
      </c>
      <c r="O3051" s="17"/>
      <c r="P3051" s="15"/>
      <c r="Q3051" s="13"/>
      <c r="R3051" s="14"/>
    </row>
    <row r="3052" spans="1:18" ht="15.75" customHeight="1" x14ac:dyDescent="0.25">
      <c r="A3052" s="1"/>
      <c r="B3052" s="7" t="s">
        <v>14</v>
      </c>
      <c r="C3052" s="7">
        <v>1185732</v>
      </c>
      <c r="D3052" s="8">
        <v>44289</v>
      </c>
      <c r="E3052" s="7" t="s">
        <v>33</v>
      </c>
      <c r="F3052" s="7" t="s">
        <v>108</v>
      </c>
      <c r="G3052" s="7" t="s">
        <v>109</v>
      </c>
      <c r="H3052" s="7" t="s">
        <v>21</v>
      </c>
      <c r="I3052" s="9">
        <v>0.6</v>
      </c>
      <c r="J3052" s="10">
        <v>1000</v>
      </c>
      <c r="K3052" s="11">
        <f t="shared" si="94"/>
        <v>600</v>
      </c>
      <c r="L3052" s="11">
        <f t="shared" si="95"/>
        <v>300</v>
      </c>
      <c r="M3052" s="12">
        <v>0.5</v>
      </c>
      <c r="O3052" s="17"/>
      <c r="P3052" s="15"/>
      <c r="Q3052" s="13"/>
      <c r="R3052" s="14"/>
    </row>
    <row r="3053" spans="1:18" ht="15.75" customHeight="1" x14ac:dyDescent="0.25">
      <c r="A3053" s="1"/>
      <c r="B3053" s="7" t="s">
        <v>14</v>
      </c>
      <c r="C3053" s="7">
        <v>1185732</v>
      </c>
      <c r="D3053" s="8">
        <v>44289</v>
      </c>
      <c r="E3053" s="7" t="s">
        <v>33</v>
      </c>
      <c r="F3053" s="7" t="s">
        <v>108</v>
      </c>
      <c r="G3053" s="7" t="s">
        <v>109</v>
      </c>
      <c r="H3053" s="7" t="s">
        <v>22</v>
      </c>
      <c r="I3053" s="9">
        <v>0.5</v>
      </c>
      <c r="J3053" s="10">
        <v>2250</v>
      </c>
      <c r="K3053" s="11">
        <f t="shared" si="94"/>
        <v>1125</v>
      </c>
      <c r="L3053" s="11">
        <f t="shared" si="95"/>
        <v>450</v>
      </c>
      <c r="M3053" s="12">
        <v>0.4</v>
      </c>
      <c r="O3053" s="17"/>
      <c r="P3053" s="15"/>
      <c r="Q3053" s="13"/>
      <c r="R3053" s="14"/>
    </row>
    <row r="3054" spans="1:18" ht="15.75" customHeight="1" x14ac:dyDescent="0.25">
      <c r="A3054" s="1"/>
      <c r="B3054" s="7" t="s">
        <v>14</v>
      </c>
      <c r="C3054" s="7">
        <v>1185732</v>
      </c>
      <c r="D3054" s="8">
        <v>44320</v>
      </c>
      <c r="E3054" s="7" t="s">
        <v>33</v>
      </c>
      <c r="F3054" s="7" t="s">
        <v>108</v>
      </c>
      <c r="G3054" s="7" t="s">
        <v>109</v>
      </c>
      <c r="H3054" s="7" t="s">
        <v>17</v>
      </c>
      <c r="I3054" s="9">
        <v>0.6</v>
      </c>
      <c r="J3054" s="10">
        <v>4950</v>
      </c>
      <c r="K3054" s="11">
        <f t="shared" si="94"/>
        <v>2970</v>
      </c>
      <c r="L3054" s="11">
        <f t="shared" si="95"/>
        <v>891</v>
      </c>
      <c r="M3054" s="12">
        <v>0.3</v>
      </c>
      <c r="O3054" s="17"/>
      <c r="P3054" s="15"/>
      <c r="Q3054" s="13"/>
      <c r="R3054" s="14"/>
    </row>
    <row r="3055" spans="1:18" ht="15.75" customHeight="1" x14ac:dyDescent="0.25">
      <c r="A3055" s="1"/>
      <c r="B3055" s="7" t="s">
        <v>14</v>
      </c>
      <c r="C3055" s="7">
        <v>1185732</v>
      </c>
      <c r="D3055" s="8">
        <v>44320</v>
      </c>
      <c r="E3055" s="7" t="s">
        <v>33</v>
      </c>
      <c r="F3055" s="7" t="s">
        <v>108</v>
      </c>
      <c r="G3055" s="7" t="s">
        <v>109</v>
      </c>
      <c r="H3055" s="7" t="s">
        <v>18</v>
      </c>
      <c r="I3055" s="9">
        <v>0.4</v>
      </c>
      <c r="J3055" s="10">
        <v>2000</v>
      </c>
      <c r="K3055" s="11">
        <f t="shared" si="94"/>
        <v>800</v>
      </c>
      <c r="L3055" s="11">
        <f t="shared" si="95"/>
        <v>280</v>
      </c>
      <c r="M3055" s="12">
        <v>0.35</v>
      </c>
      <c r="O3055" s="17"/>
      <c r="P3055" s="15"/>
      <c r="Q3055" s="13"/>
      <c r="R3055" s="14"/>
    </row>
    <row r="3056" spans="1:18" ht="15.75" customHeight="1" x14ac:dyDescent="0.25">
      <c r="A3056" s="1"/>
      <c r="B3056" s="7" t="s">
        <v>14</v>
      </c>
      <c r="C3056" s="7">
        <v>1185732</v>
      </c>
      <c r="D3056" s="8">
        <v>44320</v>
      </c>
      <c r="E3056" s="7" t="s">
        <v>33</v>
      </c>
      <c r="F3056" s="7" t="s">
        <v>108</v>
      </c>
      <c r="G3056" s="7" t="s">
        <v>109</v>
      </c>
      <c r="H3056" s="7" t="s">
        <v>19</v>
      </c>
      <c r="I3056" s="9">
        <v>0.35000000000000003</v>
      </c>
      <c r="J3056" s="10">
        <v>1750</v>
      </c>
      <c r="K3056" s="11">
        <f t="shared" si="94"/>
        <v>612.50000000000011</v>
      </c>
      <c r="L3056" s="11">
        <f t="shared" si="95"/>
        <v>183.75000000000003</v>
      </c>
      <c r="M3056" s="12">
        <v>0.3</v>
      </c>
      <c r="O3056" s="17"/>
      <c r="P3056" s="15"/>
      <c r="Q3056" s="13"/>
      <c r="R3056" s="14"/>
    </row>
    <row r="3057" spans="1:18" ht="15.75" customHeight="1" x14ac:dyDescent="0.25">
      <c r="A3057" s="1"/>
      <c r="B3057" s="7" t="s">
        <v>14</v>
      </c>
      <c r="C3057" s="7">
        <v>1185732</v>
      </c>
      <c r="D3057" s="8">
        <v>44320</v>
      </c>
      <c r="E3057" s="7" t="s">
        <v>33</v>
      </c>
      <c r="F3057" s="7" t="s">
        <v>108</v>
      </c>
      <c r="G3057" s="7" t="s">
        <v>109</v>
      </c>
      <c r="H3057" s="7" t="s">
        <v>20</v>
      </c>
      <c r="I3057" s="9">
        <v>0.35000000000000003</v>
      </c>
      <c r="J3057" s="10">
        <v>1500</v>
      </c>
      <c r="K3057" s="11">
        <f t="shared" si="94"/>
        <v>525</v>
      </c>
      <c r="L3057" s="11">
        <f t="shared" si="95"/>
        <v>157.5</v>
      </c>
      <c r="M3057" s="12">
        <v>0.3</v>
      </c>
      <c r="O3057" s="17"/>
      <c r="P3057" s="15"/>
      <c r="Q3057" s="13"/>
      <c r="R3057" s="14"/>
    </row>
    <row r="3058" spans="1:18" ht="15.75" customHeight="1" x14ac:dyDescent="0.25">
      <c r="A3058" s="1"/>
      <c r="B3058" s="7" t="s">
        <v>14</v>
      </c>
      <c r="C3058" s="7">
        <v>1185732</v>
      </c>
      <c r="D3058" s="8">
        <v>44320</v>
      </c>
      <c r="E3058" s="7" t="s">
        <v>33</v>
      </c>
      <c r="F3058" s="7" t="s">
        <v>108</v>
      </c>
      <c r="G3058" s="7" t="s">
        <v>109</v>
      </c>
      <c r="H3058" s="7" t="s">
        <v>21</v>
      </c>
      <c r="I3058" s="9">
        <v>0.44999999999999996</v>
      </c>
      <c r="J3058" s="10">
        <v>1750</v>
      </c>
      <c r="K3058" s="11">
        <f t="shared" si="94"/>
        <v>787.49999999999989</v>
      </c>
      <c r="L3058" s="11">
        <f t="shared" si="95"/>
        <v>393.74999999999994</v>
      </c>
      <c r="M3058" s="12">
        <v>0.5</v>
      </c>
      <c r="O3058" s="17"/>
      <c r="P3058" s="15"/>
      <c r="Q3058" s="13"/>
      <c r="R3058" s="14"/>
    </row>
    <row r="3059" spans="1:18" ht="15.75" customHeight="1" x14ac:dyDescent="0.25">
      <c r="A3059" s="1"/>
      <c r="B3059" s="7" t="s">
        <v>14</v>
      </c>
      <c r="C3059" s="7">
        <v>1185732</v>
      </c>
      <c r="D3059" s="8">
        <v>44320</v>
      </c>
      <c r="E3059" s="7" t="s">
        <v>33</v>
      </c>
      <c r="F3059" s="7" t="s">
        <v>108</v>
      </c>
      <c r="G3059" s="7" t="s">
        <v>109</v>
      </c>
      <c r="H3059" s="7" t="s">
        <v>22</v>
      </c>
      <c r="I3059" s="9">
        <v>0.49999999999999994</v>
      </c>
      <c r="J3059" s="10">
        <v>3000</v>
      </c>
      <c r="K3059" s="11">
        <f t="shared" si="94"/>
        <v>1499.9999999999998</v>
      </c>
      <c r="L3059" s="11">
        <f t="shared" si="95"/>
        <v>599.99999999999989</v>
      </c>
      <c r="M3059" s="12">
        <v>0.4</v>
      </c>
      <c r="O3059" s="17"/>
      <c r="P3059" s="15"/>
      <c r="Q3059" s="13"/>
      <c r="R3059" s="14"/>
    </row>
    <row r="3060" spans="1:18" ht="15.75" customHeight="1" x14ac:dyDescent="0.25">
      <c r="A3060" s="1"/>
      <c r="B3060" s="7" t="s">
        <v>14</v>
      </c>
      <c r="C3060" s="7">
        <v>1185732</v>
      </c>
      <c r="D3060" s="8">
        <v>44350</v>
      </c>
      <c r="E3060" s="7" t="s">
        <v>33</v>
      </c>
      <c r="F3060" s="7" t="s">
        <v>108</v>
      </c>
      <c r="G3060" s="7" t="s">
        <v>109</v>
      </c>
      <c r="H3060" s="7" t="s">
        <v>17</v>
      </c>
      <c r="I3060" s="9">
        <v>0.35000000000000003</v>
      </c>
      <c r="J3060" s="10">
        <v>5500</v>
      </c>
      <c r="K3060" s="11">
        <f t="shared" si="94"/>
        <v>1925.0000000000002</v>
      </c>
      <c r="L3060" s="11">
        <f t="shared" si="95"/>
        <v>577.5</v>
      </c>
      <c r="M3060" s="12">
        <v>0.3</v>
      </c>
      <c r="O3060" s="17"/>
      <c r="P3060" s="15"/>
      <c r="Q3060" s="13"/>
      <c r="R3060" s="14"/>
    </row>
    <row r="3061" spans="1:18" ht="15.75" customHeight="1" x14ac:dyDescent="0.25">
      <c r="A3061" s="1"/>
      <c r="B3061" s="7" t="s">
        <v>14</v>
      </c>
      <c r="C3061" s="7">
        <v>1185732</v>
      </c>
      <c r="D3061" s="8">
        <v>44350</v>
      </c>
      <c r="E3061" s="7" t="s">
        <v>33</v>
      </c>
      <c r="F3061" s="7" t="s">
        <v>108</v>
      </c>
      <c r="G3061" s="7" t="s">
        <v>109</v>
      </c>
      <c r="H3061" s="7" t="s">
        <v>18</v>
      </c>
      <c r="I3061" s="9">
        <v>0.3000000000000001</v>
      </c>
      <c r="J3061" s="10">
        <v>3000</v>
      </c>
      <c r="K3061" s="11">
        <f t="shared" si="94"/>
        <v>900.00000000000034</v>
      </c>
      <c r="L3061" s="11">
        <f t="shared" si="95"/>
        <v>315.00000000000011</v>
      </c>
      <c r="M3061" s="12">
        <v>0.35</v>
      </c>
      <c r="O3061" s="17"/>
      <c r="P3061" s="15"/>
      <c r="Q3061" s="13"/>
      <c r="R3061" s="14"/>
    </row>
    <row r="3062" spans="1:18" ht="15.75" customHeight="1" x14ac:dyDescent="0.25">
      <c r="A3062" s="1"/>
      <c r="B3062" s="7" t="s">
        <v>14</v>
      </c>
      <c r="C3062" s="7">
        <v>1185732</v>
      </c>
      <c r="D3062" s="8">
        <v>44350</v>
      </c>
      <c r="E3062" s="7" t="s">
        <v>33</v>
      </c>
      <c r="F3062" s="7" t="s">
        <v>108</v>
      </c>
      <c r="G3062" s="7" t="s">
        <v>109</v>
      </c>
      <c r="H3062" s="7" t="s">
        <v>19</v>
      </c>
      <c r="I3062" s="9">
        <v>0.25000000000000006</v>
      </c>
      <c r="J3062" s="10">
        <v>2000</v>
      </c>
      <c r="K3062" s="11">
        <f t="shared" si="94"/>
        <v>500.00000000000011</v>
      </c>
      <c r="L3062" s="11">
        <f t="shared" si="95"/>
        <v>150.00000000000003</v>
      </c>
      <c r="M3062" s="12">
        <v>0.3</v>
      </c>
      <c r="O3062" s="17"/>
      <c r="P3062" s="15"/>
      <c r="Q3062" s="13"/>
      <c r="R3062" s="14"/>
    </row>
    <row r="3063" spans="1:18" ht="15.75" customHeight="1" x14ac:dyDescent="0.25">
      <c r="A3063" s="1"/>
      <c r="B3063" s="7" t="s">
        <v>14</v>
      </c>
      <c r="C3063" s="7">
        <v>1185732</v>
      </c>
      <c r="D3063" s="8">
        <v>44350</v>
      </c>
      <c r="E3063" s="7" t="s">
        <v>33</v>
      </c>
      <c r="F3063" s="7" t="s">
        <v>108</v>
      </c>
      <c r="G3063" s="7" t="s">
        <v>109</v>
      </c>
      <c r="H3063" s="7" t="s">
        <v>20</v>
      </c>
      <c r="I3063" s="9">
        <v>0.25000000000000006</v>
      </c>
      <c r="J3063" s="10">
        <v>1750</v>
      </c>
      <c r="K3063" s="11">
        <f t="shared" si="94"/>
        <v>437.50000000000011</v>
      </c>
      <c r="L3063" s="11">
        <f t="shared" si="95"/>
        <v>131.25000000000003</v>
      </c>
      <c r="M3063" s="12">
        <v>0.3</v>
      </c>
      <c r="O3063" s="17"/>
      <c r="P3063" s="15"/>
      <c r="Q3063" s="13"/>
      <c r="R3063" s="14"/>
    </row>
    <row r="3064" spans="1:18" ht="15.75" customHeight="1" x14ac:dyDescent="0.25">
      <c r="A3064" s="1"/>
      <c r="B3064" s="7" t="s">
        <v>14</v>
      </c>
      <c r="C3064" s="7">
        <v>1185732</v>
      </c>
      <c r="D3064" s="8">
        <v>44350</v>
      </c>
      <c r="E3064" s="7" t="s">
        <v>33</v>
      </c>
      <c r="F3064" s="7" t="s">
        <v>108</v>
      </c>
      <c r="G3064" s="7" t="s">
        <v>109</v>
      </c>
      <c r="H3064" s="7" t="s">
        <v>21</v>
      </c>
      <c r="I3064" s="9">
        <v>0.35000000000000003</v>
      </c>
      <c r="J3064" s="10">
        <v>1750</v>
      </c>
      <c r="K3064" s="11">
        <f t="shared" si="94"/>
        <v>612.50000000000011</v>
      </c>
      <c r="L3064" s="11">
        <f t="shared" si="95"/>
        <v>306.25000000000006</v>
      </c>
      <c r="M3064" s="12">
        <v>0.5</v>
      </c>
      <c r="O3064" s="17"/>
      <c r="P3064" s="15"/>
      <c r="Q3064" s="13"/>
      <c r="R3064" s="14"/>
    </row>
    <row r="3065" spans="1:18" ht="15.75" customHeight="1" x14ac:dyDescent="0.25">
      <c r="A3065" s="1"/>
      <c r="B3065" s="7" t="s">
        <v>14</v>
      </c>
      <c r="C3065" s="7">
        <v>1185732</v>
      </c>
      <c r="D3065" s="8">
        <v>44350</v>
      </c>
      <c r="E3065" s="7" t="s">
        <v>33</v>
      </c>
      <c r="F3065" s="7" t="s">
        <v>108</v>
      </c>
      <c r="G3065" s="7" t="s">
        <v>109</v>
      </c>
      <c r="H3065" s="7" t="s">
        <v>22</v>
      </c>
      <c r="I3065" s="9">
        <v>0.55000000000000004</v>
      </c>
      <c r="J3065" s="10">
        <v>3250</v>
      </c>
      <c r="K3065" s="11">
        <f t="shared" si="94"/>
        <v>1787.5000000000002</v>
      </c>
      <c r="L3065" s="11">
        <f t="shared" si="95"/>
        <v>715.00000000000011</v>
      </c>
      <c r="M3065" s="12">
        <v>0.4</v>
      </c>
      <c r="O3065" s="17"/>
      <c r="P3065" s="15"/>
      <c r="Q3065" s="13"/>
      <c r="R3065" s="14"/>
    </row>
    <row r="3066" spans="1:18" ht="15.75" customHeight="1" x14ac:dyDescent="0.25">
      <c r="A3066" s="1"/>
      <c r="B3066" s="7" t="s">
        <v>14</v>
      </c>
      <c r="C3066" s="7">
        <v>1185732</v>
      </c>
      <c r="D3066" s="8">
        <v>44379</v>
      </c>
      <c r="E3066" s="7" t="s">
        <v>33</v>
      </c>
      <c r="F3066" s="7" t="s">
        <v>108</v>
      </c>
      <c r="G3066" s="7" t="s">
        <v>109</v>
      </c>
      <c r="H3066" s="7" t="s">
        <v>17</v>
      </c>
      <c r="I3066" s="9">
        <v>0.5</v>
      </c>
      <c r="J3066" s="10">
        <v>5500</v>
      </c>
      <c r="K3066" s="11">
        <f t="shared" si="94"/>
        <v>2750</v>
      </c>
      <c r="L3066" s="11">
        <f t="shared" si="95"/>
        <v>825</v>
      </c>
      <c r="M3066" s="12">
        <v>0.3</v>
      </c>
      <c r="O3066" s="17"/>
      <c r="P3066" s="15"/>
      <c r="Q3066" s="13"/>
      <c r="R3066" s="14"/>
    </row>
    <row r="3067" spans="1:18" ht="15.75" customHeight="1" x14ac:dyDescent="0.25">
      <c r="A3067" s="1"/>
      <c r="B3067" s="7" t="s">
        <v>14</v>
      </c>
      <c r="C3067" s="7">
        <v>1185732</v>
      </c>
      <c r="D3067" s="8">
        <v>44379</v>
      </c>
      <c r="E3067" s="7" t="s">
        <v>33</v>
      </c>
      <c r="F3067" s="7" t="s">
        <v>108</v>
      </c>
      <c r="G3067" s="7" t="s">
        <v>109</v>
      </c>
      <c r="H3067" s="7" t="s">
        <v>18</v>
      </c>
      <c r="I3067" s="9">
        <v>0.45000000000000007</v>
      </c>
      <c r="J3067" s="10">
        <v>3000</v>
      </c>
      <c r="K3067" s="11">
        <f t="shared" si="94"/>
        <v>1350.0000000000002</v>
      </c>
      <c r="L3067" s="11">
        <f t="shared" si="95"/>
        <v>472.50000000000006</v>
      </c>
      <c r="M3067" s="12">
        <v>0.35</v>
      </c>
      <c r="O3067" s="17"/>
      <c r="P3067" s="15"/>
      <c r="Q3067" s="13"/>
      <c r="R3067" s="14"/>
    </row>
    <row r="3068" spans="1:18" ht="15.75" customHeight="1" x14ac:dyDescent="0.25">
      <c r="A3068" s="1"/>
      <c r="B3068" s="7" t="s">
        <v>14</v>
      </c>
      <c r="C3068" s="7">
        <v>1185732</v>
      </c>
      <c r="D3068" s="8">
        <v>44379</v>
      </c>
      <c r="E3068" s="7" t="s">
        <v>33</v>
      </c>
      <c r="F3068" s="7" t="s">
        <v>108</v>
      </c>
      <c r="G3068" s="7" t="s">
        <v>109</v>
      </c>
      <c r="H3068" s="7" t="s">
        <v>19</v>
      </c>
      <c r="I3068" s="9">
        <v>0.4</v>
      </c>
      <c r="J3068" s="10">
        <v>2250</v>
      </c>
      <c r="K3068" s="11">
        <f t="shared" si="94"/>
        <v>900</v>
      </c>
      <c r="L3068" s="11">
        <f t="shared" si="95"/>
        <v>270</v>
      </c>
      <c r="M3068" s="12">
        <v>0.3</v>
      </c>
      <c r="O3068" s="17"/>
      <c r="P3068" s="15"/>
      <c r="Q3068" s="13"/>
      <c r="R3068" s="14"/>
    </row>
    <row r="3069" spans="1:18" ht="15.75" customHeight="1" x14ac:dyDescent="0.25">
      <c r="A3069" s="1"/>
      <c r="B3069" s="7" t="s">
        <v>14</v>
      </c>
      <c r="C3069" s="7">
        <v>1185732</v>
      </c>
      <c r="D3069" s="8">
        <v>44379</v>
      </c>
      <c r="E3069" s="7" t="s">
        <v>33</v>
      </c>
      <c r="F3069" s="7" t="s">
        <v>108</v>
      </c>
      <c r="G3069" s="7" t="s">
        <v>109</v>
      </c>
      <c r="H3069" s="7" t="s">
        <v>20</v>
      </c>
      <c r="I3069" s="9">
        <v>0.4</v>
      </c>
      <c r="J3069" s="10">
        <v>1750</v>
      </c>
      <c r="K3069" s="11">
        <f t="shared" si="94"/>
        <v>700</v>
      </c>
      <c r="L3069" s="11">
        <f t="shared" si="95"/>
        <v>210</v>
      </c>
      <c r="M3069" s="12">
        <v>0.3</v>
      </c>
      <c r="O3069" s="17"/>
      <c r="P3069" s="15"/>
      <c r="Q3069" s="13"/>
      <c r="R3069" s="14"/>
    </row>
    <row r="3070" spans="1:18" ht="15.75" customHeight="1" x14ac:dyDescent="0.25">
      <c r="A3070" s="1"/>
      <c r="B3070" s="7" t="s">
        <v>14</v>
      </c>
      <c r="C3070" s="7">
        <v>1185732</v>
      </c>
      <c r="D3070" s="8">
        <v>44379</v>
      </c>
      <c r="E3070" s="7" t="s">
        <v>33</v>
      </c>
      <c r="F3070" s="7" t="s">
        <v>108</v>
      </c>
      <c r="G3070" s="7" t="s">
        <v>109</v>
      </c>
      <c r="H3070" s="7" t="s">
        <v>21</v>
      </c>
      <c r="I3070" s="9">
        <v>0.5</v>
      </c>
      <c r="J3070" s="10">
        <v>2000</v>
      </c>
      <c r="K3070" s="11">
        <f t="shared" si="94"/>
        <v>1000</v>
      </c>
      <c r="L3070" s="11">
        <f t="shared" si="95"/>
        <v>500</v>
      </c>
      <c r="M3070" s="12">
        <v>0.5</v>
      </c>
      <c r="O3070" s="17"/>
      <c r="P3070" s="15"/>
      <c r="Q3070" s="13"/>
      <c r="R3070" s="14"/>
    </row>
    <row r="3071" spans="1:18" ht="15.75" customHeight="1" x14ac:dyDescent="0.25">
      <c r="A3071" s="1"/>
      <c r="B3071" s="7" t="s">
        <v>14</v>
      </c>
      <c r="C3071" s="7">
        <v>1185732</v>
      </c>
      <c r="D3071" s="8">
        <v>44379</v>
      </c>
      <c r="E3071" s="7" t="s">
        <v>33</v>
      </c>
      <c r="F3071" s="7" t="s">
        <v>108</v>
      </c>
      <c r="G3071" s="7" t="s">
        <v>109</v>
      </c>
      <c r="H3071" s="7" t="s">
        <v>22</v>
      </c>
      <c r="I3071" s="9">
        <v>0.55000000000000004</v>
      </c>
      <c r="J3071" s="10">
        <v>3750</v>
      </c>
      <c r="K3071" s="11">
        <f t="shared" si="94"/>
        <v>2062.5</v>
      </c>
      <c r="L3071" s="11">
        <f t="shared" si="95"/>
        <v>825</v>
      </c>
      <c r="M3071" s="12">
        <v>0.4</v>
      </c>
      <c r="O3071" s="17"/>
      <c r="P3071" s="15"/>
      <c r="Q3071" s="13"/>
      <c r="R3071" s="14"/>
    </row>
    <row r="3072" spans="1:18" ht="15.75" customHeight="1" x14ac:dyDescent="0.25">
      <c r="A3072" s="1"/>
      <c r="B3072" s="7" t="s">
        <v>14</v>
      </c>
      <c r="C3072" s="7">
        <v>1185732</v>
      </c>
      <c r="D3072" s="8">
        <v>44411</v>
      </c>
      <c r="E3072" s="7" t="s">
        <v>33</v>
      </c>
      <c r="F3072" s="7" t="s">
        <v>108</v>
      </c>
      <c r="G3072" s="7" t="s">
        <v>109</v>
      </c>
      <c r="H3072" s="7" t="s">
        <v>17</v>
      </c>
      <c r="I3072" s="9">
        <v>0.5</v>
      </c>
      <c r="J3072" s="10">
        <v>5250</v>
      </c>
      <c r="K3072" s="11">
        <f t="shared" si="94"/>
        <v>2625</v>
      </c>
      <c r="L3072" s="11">
        <f t="shared" si="95"/>
        <v>787.5</v>
      </c>
      <c r="M3072" s="12">
        <v>0.3</v>
      </c>
      <c r="O3072" s="17"/>
      <c r="P3072" s="15"/>
      <c r="Q3072" s="13"/>
      <c r="R3072" s="14"/>
    </row>
    <row r="3073" spans="1:18" ht="15.75" customHeight="1" x14ac:dyDescent="0.25">
      <c r="A3073" s="1"/>
      <c r="B3073" s="7" t="s">
        <v>14</v>
      </c>
      <c r="C3073" s="7">
        <v>1185732</v>
      </c>
      <c r="D3073" s="8">
        <v>44411</v>
      </c>
      <c r="E3073" s="7" t="s">
        <v>33</v>
      </c>
      <c r="F3073" s="7" t="s">
        <v>108</v>
      </c>
      <c r="G3073" s="7" t="s">
        <v>109</v>
      </c>
      <c r="H3073" s="7" t="s">
        <v>18</v>
      </c>
      <c r="I3073" s="9">
        <v>0.45000000000000007</v>
      </c>
      <c r="J3073" s="10">
        <v>3000</v>
      </c>
      <c r="K3073" s="11">
        <f t="shared" si="94"/>
        <v>1350.0000000000002</v>
      </c>
      <c r="L3073" s="11">
        <f t="shared" si="95"/>
        <v>472.50000000000006</v>
      </c>
      <c r="M3073" s="12">
        <v>0.35</v>
      </c>
      <c r="O3073" s="17"/>
      <c r="P3073" s="15"/>
      <c r="Q3073" s="13"/>
      <c r="R3073" s="14"/>
    </row>
    <row r="3074" spans="1:18" ht="15.75" customHeight="1" x14ac:dyDescent="0.25">
      <c r="A3074" s="1"/>
      <c r="B3074" s="7" t="s">
        <v>14</v>
      </c>
      <c r="C3074" s="7">
        <v>1185732</v>
      </c>
      <c r="D3074" s="8">
        <v>44411</v>
      </c>
      <c r="E3074" s="7" t="s">
        <v>33</v>
      </c>
      <c r="F3074" s="7" t="s">
        <v>108</v>
      </c>
      <c r="G3074" s="7" t="s">
        <v>109</v>
      </c>
      <c r="H3074" s="7" t="s">
        <v>19</v>
      </c>
      <c r="I3074" s="9">
        <v>0.4</v>
      </c>
      <c r="J3074" s="10">
        <v>2250</v>
      </c>
      <c r="K3074" s="11">
        <f t="shared" si="94"/>
        <v>900</v>
      </c>
      <c r="L3074" s="11">
        <f t="shared" si="95"/>
        <v>270</v>
      </c>
      <c r="M3074" s="12">
        <v>0.3</v>
      </c>
      <c r="O3074" s="17"/>
      <c r="P3074" s="15"/>
      <c r="Q3074" s="13"/>
      <c r="R3074" s="14"/>
    </row>
    <row r="3075" spans="1:18" ht="15.75" customHeight="1" x14ac:dyDescent="0.25">
      <c r="A3075" s="1"/>
      <c r="B3075" s="7" t="s">
        <v>14</v>
      </c>
      <c r="C3075" s="7">
        <v>1185732</v>
      </c>
      <c r="D3075" s="8">
        <v>44411</v>
      </c>
      <c r="E3075" s="7" t="s">
        <v>33</v>
      </c>
      <c r="F3075" s="7" t="s">
        <v>108</v>
      </c>
      <c r="G3075" s="7" t="s">
        <v>109</v>
      </c>
      <c r="H3075" s="7" t="s">
        <v>20</v>
      </c>
      <c r="I3075" s="9">
        <v>0.4</v>
      </c>
      <c r="J3075" s="10">
        <v>2000</v>
      </c>
      <c r="K3075" s="11">
        <f t="shared" si="94"/>
        <v>800</v>
      </c>
      <c r="L3075" s="11">
        <f t="shared" si="95"/>
        <v>240</v>
      </c>
      <c r="M3075" s="12">
        <v>0.3</v>
      </c>
      <c r="O3075" s="17"/>
      <c r="P3075" s="15"/>
      <c r="Q3075" s="13"/>
      <c r="R3075" s="14"/>
    </row>
    <row r="3076" spans="1:18" ht="15.75" customHeight="1" x14ac:dyDescent="0.25">
      <c r="A3076" s="1"/>
      <c r="B3076" s="7" t="s">
        <v>14</v>
      </c>
      <c r="C3076" s="7">
        <v>1185732</v>
      </c>
      <c r="D3076" s="8">
        <v>44411</v>
      </c>
      <c r="E3076" s="7" t="s">
        <v>33</v>
      </c>
      <c r="F3076" s="7" t="s">
        <v>108</v>
      </c>
      <c r="G3076" s="7" t="s">
        <v>109</v>
      </c>
      <c r="H3076" s="7" t="s">
        <v>21</v>
      </c>
      <c r="I3076" s="9">
        <v>0.5</v>
      </c>
      <c r="J3076" s="10">
        <v>1750</v>
      </c>
      <c r="K3076" s="11">
        <f t="shared" si="94"/>
        <v>875</v>
      </c>
      <c r="L3076" s="11">
        <f t="shared" si="95"/>
        <v>437.5</v>
      </c>
      <c r="M3076" s="12">
        <v>0.5</v>
      </c>
      <c r="O3076" s="17"/>
      <c r="P3076" s="15"/>
      <c r="Q3076" s="13"/>
      <c r="R3076" s="14"/>
    </row>
    <row r="3077" spans="1:18" ht="15.75" customHeight="1" x14ac:dyDescent="0.25">
      <c r="A3077" s="1"/>
      <c r="B3077" s="7" t="s">
        <v>14</v>
      </c>
      <c r="C3077" s="7">
        <v>1185732</v>
      </c>
      <c r="D3077" s="8">
        <v>44411</v>
      </c>
      <c r="E3077" s="7" t="s">
        <v>33</v>
      </c>
      <c r="F3077" s="7" t="s">
        <v>108</v>
      </c>
      <c r="G3077" s="7" t="s">
        <v>109</v>
      </c>
      <c r="H3077" s="7" t="s">
        <v>22</v>
      </c>
      <c r="I3077" s="9">
        <v>0.55000000000000004</v>
      </c>
      <c r="J3077" s="10">
        <v>3500</v>
      </c>
      <c r="K3077" s="11">
        <f t="shared" si="94"/>
        <v>1925.0000000000002</v>
      </c>
      <c r="L3077" s="11">
        <f t="shared" si="95"/>
        <v>770.00000000000011</v>
      </c>
      <c r="M3077" s="12">
        <v>0.4</v>
      </c>
      <c r="O3077" s="17"/>
      <c r="P3077" s="15"/>
      <c r="Q3077" s="13"/>
      <c r="R3077" s="14"/>
    </row>
    <row r="3078" spans="1:18" ht="15.75" customHeight="1" x14ac:dyDescent="0.25">
      <c r="A3078" s="1"/>
      <c r="B3078" s="7" t="s">
        <v>14</v>
      </c>
      <c r="C3078" s="7">
        <v>1185732</v>
      </c>
      <c r="D3078" s="8">
        <v>44443</v>
      </c>
      <c r="E3078" s="7" t="s">
        <v>33</v>
      </c>
      <c r="F3078" s="7" t="s">
        <v>108</v>
      </c>
      <c r="G3078" s="7" t="s">
        <v>109</v>
      </c>
      <c r="H3078" s="7" t="s">
        <v>17</v>
      </c>
      <c r="I3078" s="9">
        <v>0.35000000000000003</v>
      </c>
      <c r="J3078" s="10">
        <v>4750</v>
      </c>
      <c r="K3078" s="11">
        <f t="shared" ref="K3078:K3141" si="96">I3078*J3078</f>
        <v>1662.5000000000002</v>
      </c>
      <c r="L3078" s="11">
        <f t="shared" ref="L3078:L3141" si="97">K3078*M3078</f>
        <v>498.75000000000006</v>
      </c>
      <c r="M3078" s="12">
        <v>0.3</v>
      </c>
      <c r="O3078" s="17"/>
      <c r="P3078" s="15"/>
      <c r="Q3078" s="13"/>
      <c r="R3078" s="14"/>
    </row>
    <row r="3079" spans="1:18" ht="15.75" customHeight="1" x14ac:dyDescent="0.25">
      <c r="A3079" s="1"/>
      <c r="B3079" s="7" t="s">
        <v>14</v>
      </c>
      <c r="C3079" s="7">
        <v>1185732</v>
      </c>
      <c r="D3079" s="8">
        <v>44443</v>
      </c>
      <c r="E3079" s="7" t="s">
        <v>33</v>
      </c>
      <c r="F3079" s="7" t="s">
        <v>108</v>
      </c>
      <c r="G3079" s="7" t="s">
        <v>109</v>
      </c>
      <c r="H3079" s="7" t="s">
        <v>18</v>
      </c>
      <c r="I3079" s="9">
        <v>0.3000000000000001</v>
      </c>
      <c r="J3079" s="10">
        <v>2500</v>
      </c>
      <c r="K3079" s="11">
        <f t="shared" si="96"/>
        <v>750.00000000000023</v>
      </c>
      <c r="L3079" s="11">
        <f t="shared" si="97"/>
        <v>262.50000000000006</v>
      </c>
      <c r="M3079" s="12">
        <v>0.35</v>
      </c>
      <c r="O3079" s="17"/>
      <c r="P3079" s="15"/>
      <c r="Q3079" s="13"/>
      <c r="R3079" s="14"/>
    </row>
    <row r="3080" spans="1:18" ht="15.75" customHeight="1" x14ac:dyDescent="0.25">
      <c r="A3080" s="1"/>
      <c r="B3080" s="7" t="s">
        <v>14</v>
      </c>
      <c r="C3080" s="7">
        <v>1185732</v>
      </c>
      <c r="D3080" s="8">
        <v>44443</v>
      </c>
      <c r="E3080" s="7" t="s">
        <v>33</v>
      </c>
      <c r="F3080" s="7" t="s">
        <v>108</v>
      </c>
      <c r="G3080" s="7" t="s">
        <v>109</v>
      </c>
      <c r="H3080" s="7" t="s">
        <v>19</v>
      </c>
      <c r="I3080" s="9">
        <v>0.25000000000000006</v>
      </c>
      <c r="J3080" s="10">
        <v>1500</v>
      </c>
      <c r="K3080" s="11">
        <f t="shared" si="96"/>
        <v>375.00000000000006</v>
      </c>
      <c r="L3080" s="11">
        <f t="shared" si="97"/>
        <v>112.50000000000001</v>
      </c>
      <c r="M3080" s="12">
        <v>0.3</v>
      </c>
      <c r="O3080" s="17"/>
      <c r="P3080" s="15"/>
      <c r="Q3080" s="13"/>
      <c r="R3080" s="14"/>
    </row>
    <row r="3081" spans="1:18" ht="15.75" customHeight="1" x14ac:dyDescent="0.25">
      <c r="A3081" s="1"/>
      <c r="B3081" s="7" t="s">
        <v>14</v>
      </c>
      <c r="C3081" s="7">
        <v>1185732</v>
      </c>
      <c r="D3081" s="8">
        <v>44443</v>
      </c>
      <c r="E3081" s="7" t="s">
        <v>33</v>
      </c>
      <c r="F3081" s="7" t="s">
        <v>108</v>
      </c>
      <c r="G3081" s="7" t="s">
        <v>109</v>
      </c>
      <c r="H3081" s="7" t="s">
        <v>20</v>
      </c>
      <c r="I3081" s="9">
        <v>0.25000000000000006</v>
      </c>
      <c r="J3081" s="10">
        <v>1250</v>
      </c>
      <c r="K3081" s="11">
        <f t="shared" si="96"/>
        <v>312.50000000000006</v>
      </c>
      <c r="L3081" s="11">
        <f t="shared" si="97"/>
        <v>93.750000000000014</v>
      </c>
      <c r="M3081" s="12">
        <v>0.3</v>
      </c>
      <c r="O3081" s="17"/>
      <c r="P3081" s="15"/>
      <c r="Q3081" s="13"/>
      <c r="R3081" s="14"/>
    </row>
    <row r="3082" spans="1:18" ht="15.75" customHeight="1" x14ac:dyDescent="0.25">
      <c r="A3082" s="1"/>
      <c r="B3082" s="7" t="s">
        <v>14</v>
      </c>
      <c r="C3082" s="7">
        <v>1185732</v>
      </c>
      <c r="D3082" s="8">
        <v>44443</v>
      </c>
      <c r="E3082" s="7" t="s">
        <v>33</v>
      </c>
      <c r="F3082" s="7" t="s">
        <v>108</v>
      </c>
      <c r="G3082" s="7" t="s">
        <v>109</v>
      </c>
      <c r="H3082" s="7" t="s">
        <v>21</v>
      </c>
      <c r="I3082" s="9">
        <v>0.35000000000000003</v>
      </c>
      <c r="J3082" s="10">
        <v>1250</v>
      </c>
      <c r="K3082" s="11">
        <f t="shared" si="96"/>
        <v>437.50000000000006</v>
      </c>
      <c r="L3082" s="11">
        <f t="shared" si="97"/>
        <v>218.75000000000003</v>
      </c>
      <c r="M3082" s="12">
        <v>0.5</v>
      </c>
      <c r="O3082" s="17"/>
      <c r="P3082" s="15"/>
      <c r="Q3082" s="13"/>
      <c r="R3082" s="14"/>
    </row>
    <row r="3083" spans="1:18" ht="15.75" customHeight="1" x14ac:dyDescent="0.25">
      <c r="A3083" s="1"/>
      <c r="B3083" s="7" t="s">
        <v>14</v>
      </c>
      <c r="C3083" s="7">
        <v>1185732</v>
      </c>
      <c r="D3083" s="8">
        <v>44443</v>
      </c>
      <c r="E3083" s="7" t="s">
        <v>33</v>
      </c>
      <c r="F3083" s="7" t="s">
        <v>108</v>
      </c>
      <c r="G3083" s="7" t="s">
        <v>109</v>
      </c>
      <c r="H3083" s="7" t="s">
        <v>22</v>
      </c>
      <c r="I3083" s="9">
        <v>0.4</v>
      </c>
      <c r="J3083" s="10">
        <v>2000</v>
      </c>
      <c r="K3083" s="11">
        <f t="shared" si="96"/>
        <v>800</v>
      </c>
      <c r="L3083" s="11">
        <f t="shared" si="97"/>
        <v>320</v>
      </c>
      <c r="M3083" s="12">
        <v>0.4</v>
      </c>
      <c r="O3083" s="17"/>
      <c r="P3083" s="15"/>
      <c r="Q3083" s="13"/>
      <c r="R3083" s="14"/>
    </row>
    <row r="3084" spans="1:18" ht="15.75" customHeight="1" x14ac:dyDescent="0.25">
      <c r="A3084" s="1"/>
      <c r="B3084" s="7" t="s">
        <v>14</v>
      </c>
      <c r="C3084" s="7">
        <v>1185732</v>
      </c>
      <c r="D3084" s="8">
        <v>44472</v>
      </c>
      <c r="E3084" s="7" t="s">
        <v>33</v>
      </c>
      <c r="F3084" s="7" t="s">
        <v>108</v>
      </c>
      <c r="G3084" s="7" t="s">
        <v>109</v>
      </c>
      <c r="H3084" s="7" t="s">
        <v>17</v>
      </c>
      <c r="I3084" s="9">
        <v>0.44999999999999996</v>
      </c>
      <c r="J3084" s="10">
        <v>3750</v>
      </c>
      <c r="K3084" s="11">
        <f t="shared" si="96"/>
        <v>1687.4999999999998</v>
      </c>
      <c r="L3084" s="11">
        <f t="shared" si="97"/>
        <v>506.24999999999989</v>
      </c>
      <c r="M3084" s="12">
        <v>0.3</v>
      </c>
      <c r="O3084" s="17"/>
      <c r="P3084" s="15"/>
      <c r="Q3084" s="13"/>
      <c r="R3084" s="14"/>
    </row>
    <row r="3085" spans="1:18" ht="15.75" customHeight="1" x14ac:dyDescent="0.25">
      <c r="A3085" s="1"/>
      <c r="B3085" s="7" t="s">
        <v>14</v>
      </c>
      <c r="C3085" s="7">
        <v>1185732</v>
      </c>
      <c r="D3085" s="8">
        <v>44472</v>
      </c>
      <c r="E3085" s="7" t="s">
        <v>33</v>
      </c>
      <c r="F3085" s="7" t="s">
        <v>108</v>
      </c>
      <c r="G3085" s="7" t="s">
        <v>109</v>
      </c>
      <c r="H3085" s="7" t="s">
        <v>18</v>
      </c>
      <c r="I3085" s="9">
        <v>0.35000000000000003</v>
      </c>
      <c r="J3085" s="10">
        <v>2250</v>
      </c>
      <c r="K3085" s="11">
        <f t="shared" si="96"/>
        <v>787.50000000000011</v>
      </c>
      <c r="L3085" s="11">
        <f t="shared" si="97"/>
        <v>275.625</v>
      </c>
      <c r="M3085" s="12">
        <v>0.35</v>
      </c>
      <c r="O3085" s="17"/>
      <c r="P3085" s="15"/>
      <c r="Q3085" s="13"/>
      <c r="R3085" s="14"/>
    </row>
    <row r="3086" spans="1:18" ht="15.75" customHeight="1" x14ac:dyDescent="0.25">
      <c r="A3086" s="1"/>
      <c r="B3086" s="7" t="s">
        <v>14</v>
      </c>
      <c r="C3086" s="7">
        <v>1185732</v>
      </c>
      <c r="D3086" s="8">
        <v>44472</v>
      </c>
      <c r="E3086" s="7" t="s">
        <v>33</v>
      </c>
      <c r="F3086" s="7" t="s">
        <v>108</v>
      </c>
      <c r="G3086" s="7" t="s">
        <v>109</v>
      </c>
      <c r="H3086" s="7" t="s">
        <v>19</v>
      </c>
      <c r="I3086" s="9">
        <v>0.35000000000000003</v>
      </c>
      <c r="J3086" s="10">
        <v>1250</v>
      </c>
      <c r="K3086" s="11">
        <f t="shared" si="96"/>
        <v>437.50000000000006</v>
      </c>
      <c r="L3086" s="11">
        <f t="shared" si="97"/>
        <v>131.25</v>
      </c>
      <c r="M3086" s="12">
        <v>0.3</v>
      </c>
      <c r="O3086" s="17"/>
      <c r="P3086" s="15"/>
      <c r="Q3086" s="13"/>
      <c r="R3086" s="14"/>
    </row>
    <row r="3087" spans="1:18" ht="15.75" customHeight="1" x14ac:dyDescent="0.25">
      <c r="A3087" s="1"/>
      <c r="B3087" s="7" t="s">
        <v>14</v>
      </c>
      <c r="C3087" s="7">
        <v>1185732</v>
      </c>
      <c r="D3087" s="8">
        <v>44472</v>
      </c>
      <c r="E3087" s="7" t="s">
        <v>33</v>
      </c>
      <c r="F3087" s="7" t="s">
        <v>108</v>
      </c>
      <c r="G3087" s="7" t="s">
        <v>109</v>
      </c>
      <c r="H3087" s="7" t="s">
        <v>20</v>
      </c>
      <c r="I3087" s="9">
        <v>0.35000000000000003</v>
      </c>
      <c r="J3087" s="10">
        <v>1250</v>
      </c>
      <c r="K3087" s="11">
        <f t="shared" si="96"/>
        <v>437.50000000000006</v>
      </c>
      <c r="L3087" s="11">
        <f t="shared" si="97"/>
        <v>131.25</v>
      </c>
      <c r="M3087" s="12">
        <v>0.3</v>
      </c>
      <c r="O3087" s="17"/>
      <c r="P3087" s="15"/>
      <c r="Q3087" s="13"/>
      <c r="R3087" s="14"/>
    </row>
    <row r="3088" spans="1:18" ht="15.75" customHeight="1" x14ac:dyDescent="0.25">
      <c r="A3088" s="1"/>
      <c r="B3088" s="7" t="s">
        <v>14</v>
      </c>
      <c r="C3088" s="7">
        <v>1185732</v>
      </c>
      <c r="D3088" s="8">
        <v>44472</v>
      </c>
      <c r="E3088" s="7" t="s">
        <v>33</v>
      </c>
      <c r="F3088" s="7" t="s">
        <v>108</v>
      </c>
      <c r="G3088" s="7" t="s">
        <v>109</v>
      </c>
      <c r="H3088" s="7" t="s">
        <v>21</v>
      </c>
      <c r="I3088" s="9">
        <v>0.44999999999999996</v>
      </c>
      <c r="J3088" s="10">
        <v>1250</v>
      </c>
      <c r="K3088" s="11">
        <f t="shared" si="96"/>
        <v>562.5</v>
      </c>
      <c r="L3088" s="11">
        <f t="shared" si="97"/>
        <v>281.25</v>
      </c>
      <c r="M3088" s="12">
        <v>0.5</v>
      </c>
      <c r="O3088" s="17"/>
      <c r="P3088" s="15"/>
      <c r="Q3088" s="13"/>
      <c r="R3088" s="14"/>
    </row>
    <row r="3089" spans="1:18" ht="15.75" customHeight="1" x14ac:dyDescent="0.25">
      <c r="A3089" s="1"/>
      <c r="B3089" s="7" t="s">
        <v>14</v>
      </c>
      <c r="C3089" s="7">
        <v>1185732</v>
      </c>
      <c r="D3089" s="8">
        <v>44472</v>
      </c>
      <c r="E3089" s="7" t="s">
        <v>33</v>
      </c>
      <c r="F3089" s="7" t="s">
        <v>108</v>
      </c>
      <c r="G3089" s="7" t="s">
        <v>109</v>
      </c>
      <c r="H3089" s="7" t="s">
        <v>22</v>
      </c>
      <c r="I3089" s="9">
        <v>0.49999999999999983</v>
      </c>
      <c r="J3089" s="10">
        <v>2500</v>
      </c>
      <c r="K3089" s="11">
        <f t="shared" si="96"/>
        <v>1249.9999999999995</v>
      </c>
      <c r="L3089" s="11">
        <f t="shared" si="97"/>
        <v>499.99999999999983</v>
      </c>
      <c r="M3089" s="12">
        <v>0.4</v>
      </c>
      <c r="O3089" s="17"/>
      <c r="P3089" s="15"/>
      <c r="Q3089" s="13"/>
      <c r="R3089" s="14"/>
    </row>
    <row r="3090" spans="1:18" ht="15.75" customHeight="1" x14ac:dyDescent="0.25">
      <c r="A3090" s="1"/>
      <c r="B3090" s="7" t="s">
        <v>14</v>
      </c>
      <c r="C3090" s="7">
        <v>1185732</v>
      </c>
      <c r="D3090" s="8">
        <v>44503</v>
      </c>
      <c r="E3090" s="7" t="s">
        <v>33</v>
      </c>
      <c r="F3090" s="7" t="s">
        <v>108</v>
      </c>
      <c r="G3090" s="7" t="s">
        <v>109</v>
      </c>
      <c r="H3090" s="7" t="s">
        <v>17</v>
      </c>
      <c r="I3090" s="9">
        <v>0.44999999999999996</v>
      </c>
      <c r="J3090" s="10">
        <v>4000</v>
      </c>
      <c r="K3090" s="11">
        <f t="shared" si="96"/>
        <v>1799.9999999999998</v>
      </c>
      <c r="L3090" s="11">
        <f t="shared" si="97"/>
        <v>539.99999999999989</v>
      </c>
      <c r="M3090" s="12">
        <v>0.3</v>
      </c>
      <c r="O3090" s="17"/>
      <c r="P3090" s="15"/>
      <c r="Q3090" s="13"/>
      <c r="R3090" s="14"/>
    </row>
    <row r="3091" spans="1:18" ht="15.75" customHeight="1" x14ac:dyDescent="0.25">
      <c r="A3091" s="1"/>
      <c r="B3091" s="7" t="s">
        <v>14</v>
      </c>
      <c r="C3091" s="7">
        <v>1185732</v>
      </c>
      <c r="D3091" s="8">
        <v>44503</v>
      </c>
      <c r="E3091" s="7" t="s">
        <v>33</v>
      </c>
      <c r="F3091" s="7" t="s">
        <v>108</v>
      </c>
      <c r="G3091" s="7" t="s">
        <v>109</v>
      </c>
      <c r="H3091" s="7" t="s">
        <v>18</v>
      </c>
      <c r="I3091" s="9">
        <v>0.35000000000000003</v>
      </c>
      <c r="J3091" s="10">
        <v>3000</v>
      </c>
      <c r="K3091" s="11">
        <f t="shared" si="96"/>
        <v>1050</v>
      </c>
      <c r="L3091" s="11">
        <f t="shared" si="97"/>
        <v>367.5</v>
      </c>
      <c r="M3091" s="12">
        <v>0.35</v>
      </c>
      <c r="O3091" s="17"/>
      <c r="P3091" s="15"/>
      <c r="Q3091" s="13"/>
      <c r="R3091" s="14"/>
    </row>
    <row r="3092" spans="1:18" ht="15.75" customHeight="1" x14ac:dyDescent="0.25">
      <c r="A3092" s="1"/>
      <c r="B3092" s="7" t="s">
        <v>14</v>
      </c>
      <c r="C3092" s="7">
        <v>1185732</v>
      </c>
      <c r="D3092" s="8">
        <v>44503</v>
      </c>
      <c r="E3092" s="7" t="s">
        <v>33</v>
      </c>
      <c r="F3092" s="7" t="s">
        <v>108</v>
      </c>
      <c r="G3092" s="7" t="s">
        <v>109</v>
      </c>
      <c r="H3092" s="7" t="s">
        <v>19</v>
      </c>
      <c r="I3092" s="9">
        <v>0.35000000000000003</v>
      </c>
      <c r="J3092" s="10">
        <v>2450</v>
      </c>
      <c r="K3092" s="11">
        <f t="shared" si="96"/>
        <v>857.50000000000011</v>
      </c>
      <c r="L3092" s="11">
        <f t="shared" si="97"/>
        <v>257.25</v>
      </c>
      <c r="M3092" s="12">
        <v>0.3</v>
      </c>
      <c r="O3092" s="17"/>
      <c r="P3092" s="15"/>
      <c r="Q3092" s="13"/>
      <c r="R3092" s="14"/>
    </row>
    <row r="3093" spans="1:18" ht="15.75" customHeight="1" x14ac:dyDescent="0.25">
      <c r="A3093" s="1"/>
      <c r="B3093" s="7" t="s">
        <v>14</v>
      </c>
      <c r="C3093" s="7">
        <v>1185732</v>
      </c>
      <c r="D3093" s="8">
        <v>44503</v>
      </c>
      <c r="E3093" s="7" t="s">
        <v>33</v>
      </c>
      <c r="F3093" s="7" t="s">
        <v>108</v>
      </c>
      <c r="G3093" s="7" t="s">
        <v>109</v>
      </c>
      <c r="H3093" s="7" t="s">
        <v>20</v>
      </c>
      <c r="I3093" s="9">
        <v>0.35000000000000003</v>
      </c>
      <c r="J3093" s="10">
        <v>2250</v>
      </c>
      <c r="K3093" s="11">
        <f t="shared" si="96"/>
        <v>787.50000000000011</v>
      </c>
      <c r="L3093" s="11">
        <f t="shared" si="97"/>
        <v>236.25000000000003</v>
      </c>
      <c r="M3093" s="12">
        <v>0.3</v>
      </c>
      <c r="O3093" s="17"/>
      <c r="P3093" s="15"/>
      <c r="Q3093" s="13"/>
      <c r="R3093" s="14"/>
    </row>
    <row r="3094" spans="1:18" ht="15.75" customHeight="1" x14ac:dyDescent="0.25">
      <c r="A3094" s="1"/>
      <c r="B3094" s="7" t="s">
        <v>14</v>
      </c>
      <c r="C3094" s="7">
        <v>1185732</v>
      </c>
      <c r="D3094" s="8">
        <v>44503</v>
      </c>
      <c r="E3094" s="7" t="s">
        <v>33</v>
      </c>
      <c r="F3094" s="7" t="s">
        <v>108</v>
      </c>
      <c r="G3094" s="7" t="s">
        <v>109</v>
      </c>
      <c r="H3094" s="7" t="s">
        <v>21</v>
      </c>
      <c r="I3094" s="9">
        <v>0.6</v>
      </c>
      <c r="J3094" s="10">
        <v>2000</v>
      </c>
      <c r="K3094" s="11">
        <f t="shared" si="96"/>
        <v>1200</v>
      </c>
      <c r="L3094" s="11">
        <f t="shared" si="97"/>
        <v>600</v>
      </c>
      <c r="M3094" s="12">
        <v>0.5</v>
      </c>
      <c r="O3094" s="17"/>
      <c r="P3094" s="15"/>
      <c r="Q3094" s="13"/>
      <c r="R3094" s="14"/>
    </row>
    <row r="3095" spans="1:18" ht="15.75" customHeight="1" x14ac:dyDescent="0.25">
      <c r="A3095" s="1"/>
      <c r="B3095" s="7" t="s">
        <v>14</v>
      </c>
      <c r="C3095" s="7">
        <v>1185732</v>
      </c>
      <c r="D3095" s="8">
        <v>44503</v>
      </c>
      <c r="E3095" s="7" t="s">
        <v>33</v>
      </c>
      <c r="F3095" s="7" t="s">
        <v>108</v>
      </c>
      <c r="G3095" s="7" t="s">
        <v>109</v>
      </c>
      <c r="H3095" s="7" t="s">
        <v>22</v>
      </c>
      <c r="I3095" s="9">
        <v>0.64999999999999991</v>
      </c>
      <c r="J3095" s="10">
        <v>3000</v>
      </c>
      <c r="K3095" s="11">
        <f t="shared" si="96"/>
        <v>1949.9999999999998</v>
      </c>
      <c r="L3095" s="11">
        <f t="shared" si="97"/>
        <v>780</v>
      </c>
      <c r="M3095" s="12">
        <v>0.4</v>
      </c>
      <c r="O3095" s="17"/>
      <c r="P3095" s="15"/>
      <c r="Q3095" s="13"/>
      <c r="R3095" s="14"/>
    </row>
    <row r="3096" spans="1:18" ht="15.75" customHeight="1" x14ac:dyDescent="0.25">
      <c r="A3096" s="1"/>
      <c r="B3096" s="7" t="s">
        <v>14</v>
      </c>
      <c r="C3096" s="7">
        <v>1185732</v>
      </c>
      <c r="D3096" s="8">
        <v>44532</v>
      </c>
      <c r="E3096" s="7" t="s">
        <v>33</v>
      </c>
      <c r="F3096" s="7" t="s">
        <v>108</v>
      </c>
      <c r="G3096" s="7" t="s">
        <v>109</v>
      </c>
      <c r="H3096" s="7" t="s">
        <v>17</v>
      </c>
      <c r="I3096" s="9">
        <v>0.6</v>
      </c>
      <c r="J3096" s="10">
        <v>5500</v>
      </c>
      <c r="K3096" s="11">
        <f t="shared" si="96"/>
        <v>3300</v>
      </c>
      <c r="L3096" s="11">
        <f t="shared" si="97"/>
        <v>990</v>
      </c>
      <c r="M3096" s="12">
        <v>0.3</v>
      </c>
      <c r="O3096" s="17"/>
      <c r="P3096" s="15"/>
      <c r="Q3096" s="13"/>
      <c r="R3096" s="14"/>
    </row>
    <row r="3097" spans="1:18" ht="15.75" customHeight="1" x14ac:dyDescent="0.25">
      <c r="A3097" s="1"/>
      <c r="B3097" s="7" t="s">
        <v>14</v>
      </c>
      <c r="C3097" s="7">
        <v>1185732</v>
      </c>
      <c r="D3097" s="8">
        <v>44532</v>
      </c>
      <c r="E3097" s="7" t="s">
        <v>33</v>
      </c>
      <c r="F3097" s="7" t="s">
        <v>108</v>
      </c>
      <c r="G3097" s="7" t="s">
        <v>109</v>
      </c>
      <c r="H3097" s="7" t="s">
        <v>18</v>
      </c>
      <c r="I3097" s="9">
        <v>0.5</v>
      </c>
      <c r="J3097" s="10">
        <v>3500</v>
      </c>
      <c r="K3097" s="11">
        <f t="shared" si="96"/>
        <v>1750</v>
      </c>
      <c r="L3097" s="11">
        <f t="shared" si="97"/>
        <v>612.5</v>
      </c>
      <c r="M3097" s="12">
        <v>0.35</v>
      </c>
      <c r="O3097" s="17"/>
      <c r="P3097" s="15"/>
      <c r="Q3097" s="13"/>
      <c r="R3097" s="14"/>
    </row>
    <row r="3098" spans="1:18" ht="15.75" customHeight="1" x14ac:dyDescent="0.25">
      <c r="A3098" s="1"/>
      <c r="B3098" s="7" t="s">
        <v>14</v>
      </c>
      <c r="C3098" s="7">
        <v>1185732</v>
      </c>
      <c r="D3098" s="8">
        <v>44532</v>
      </c>
      <c r="E3098" s="7" t="s">
        <v>33</v>
      </c>
      <c r="F3098" s="7" t="s">
        <v>108</v>
      </c>
      <c r="G3098" s="7" t="s">
        <v>109</v>
      </c>
      <c r="H3098" s="7" t="s">
        <v>19</v>
      </c>
      <c r="I3098" s="9">
        <v>0.5</v>
      </c>
      <c r="J3098" s="10">
        <v>3000</v>
      </c>
      <c r="K3098" s="11">
        <f t="shared" si="96"/>
        <v>1500</v>
      </c>
      <c r="L3098" s="11">
        <f t="shared" si="97"/>
        <v>450</v>
      </c>
      <c r="M3098" s="12">
        <v>0.3</v>
      </c>
      <c r="O3098" s="17"/>
      <c r="P3098" s="15"/>
      <c r="Q3098" s="13"/>
      <c r="R3098" s="14"/>
    </row>
    <row r="3099" spans="1:18" ht="15.75" customHeight="1" x14ac:dyDescent="0.25">
      <c r="A3099" s="1"/>
      <c r="B3099" s="7" t="s">
        <v>14</v>
      </c>
      <c r="C3099" s="7">
        <v>1185732</v>
      </c>
      <c r="D3099" s="8">
        <v>44532</v>
      </c>
      <c r="E3099" s="7" t="s">
        <v>33</v>
      </c>
      <c r="F3099" s="7" t="s">
        <v>108</v>
      </c>
      <c r="G3099" s="7" t="s">
        <v>109</v>
      </c>
      <c r="H3099" s="7" t="s">
        <v>20</v>
      </c>
      <c r="I3099" s="9">
        <v>0.5</v>
      </c>
      <c r="J3099" s="10">
        <v>2500</v>
      </c>
      <c r="K3099" s="11">
        <f t="shared" si="96"/>
        <v>1250</v>
      </c>
      <c r="L3099" s="11">
        <f t="shared" si="97"/>
        <v>375</v>
      </c>
      <c r="M3099" s="12">
        <v>0.3</v>
      </c>
      <c r="O3099" s="17"/>
      <c r="P3099" s="15"/>
      <c r="Q3099" s="13"/>
      <c r="R3099" s="14"/>
    </row>
    <row r="3100" spans="1:18" ht="15.75" customHeight="1" x14ac:dyDescent="0.25">
      <c r="A3100" s="1"/>
      <c r="B3100" s="7" t="s">
        <v>14</v>
      </c>
      <c r="C3100" s="7">
        <v>1185732</v>
      </c>
      <c r="D3100" s="8">
        <v>44532</v>
      </c>
      <c r="E3100" s="7" t="s">
        <v>33</v>
      </c>
      <c r="F3100" s="7" t="s">
        <v>108</v>
      </c>
      <c r="G3100" s="7" t="s">
        <v>109</v>
      </c>
      <c r="H3100" s="7" t="s">
        <v>21</v>
      </c>
      <c r="I3100" s="9">
        <v>0.6</v>
      </c>
      <c r="J3100" s="10">
        <v>2500</v>
      </c>
      <c r="K3100" s="11">
        <f t="shared" si="96"/>
        <v>1500</v>
      </c>
      <c r="L3100" s="11">
        <f t="shared" si="97"/>
        <v>750</v>
      </c>
      <c r="M3100" s="12">
        <v>0.5</v>
      </c>
      <c r="O3100" s="17"/>
      <c r="P3100" s="15"/>
      <c r="Q3100" s="13"/>
      <c r="R3100" s="14"/>
    </row>
    <row r="3101" spans="1:18" ht="15.75" customHeight="1" x14ac:dyDescent="0.25">
      <c r="A3101" s="1"/>
      <c r="B3101" s="7" t="s">
        <v>14</v>
      </c>
      <c r="C3101" s="7">
        <v>1185732</v>
      </c>
      <c r="D3101" s="8">
        <v>44532</v>
      </c>
      <c r="E3101" s="7" t="s">
        <v>33</v>
      </c>
      <c r="F3101" s="7" t="s">
        <v>108</v>
      </c>
      <c r="G3101" s="7" t="s">
        <v>109</v>
      </c>
      <c r="H3101" s="7" t="s">
        <v>22</v>
      </c>
      <c r="I3101" s="9">
        <v>0.64999999999999991</v>
      </c>
      <c r="J3101" s="10">
        <v>3500</v>
      </c>
      <c r="K3101" s="11">
        <f t="shared" si="96"/>
        <v>2274.9999999999995</v>
      </c>
      <c r="L3101" s="11">
        <f t="shared" si="97"/>
        <v>909.99999999999989</v>
      </c>
      <c r="M3101" s="12">
        <v>0.4</v>
      </c>
      <c r="O3101" s="17"/>
      <c r="P3101" s="15"/>
      <c r="Q3101" s="13"/>
      <c r="R3101" s="14"/>
    </row>
    <row r="3102" spans="1:18" ht="15.75" customHeight="1" x14ac:dyDescent="0.25">
      <c r="A3102" s="1" t="s">
        <v>39</v>
      </c>
      <c r="B3102" s="7" t="s">
        <v>14</v>
      </c>
      <c r="C3102" s="7">
        <v>1185732</v>
      </c>
      <c r="D3102" s="8">
        <v>44206</v>
      </c>
      <c r="E3102" s="7" t="s">
        <v>33</v>
      </c>
      <c r="F3102" s="7" t="s">
        <v>110</v>
      </c>
      <c r="G3102" s="7" t="s">
        <v>111</v>
      </c>
      <c r="H3102" s="7" t="s">
        <v>17</v>
      </c>
      <c r="I3102" s="9">
        <v>0.35000000000000003</v>
      </c>
      <c r="J3102" s="10">
        <v>5000</v>
      </c>
      <c r="K3102" s="11">
        <f t="shared" si="96"/>
        <v>1750.0000000000002</v>
      </c>
      <c r="L3102" s="11">
        <f t="shared" si="97"/>
        <v>700.00000000000011</v>
      </c>
      <c r="M3102" s="12">
        <v>0.4</v>
      </c>
      <c r="O3102" s="17"/>
      <c r="P3102" s="15"/>
      <c r="Q3102" s="13"/>
      <c r="R3102" s="14"/>
    </row>
    <row r="3103" spans="1:18" ht="15.75" customHeight="1" x14ac:dyDescent="0.25">
      <c r="A3103" s="1"/>
      <c r="B3103" s="7" t="s">
        <v>14</v>
      </c>
      <c r="C3103" s="7">
        <v>1185732</v>
      </c>
      <c r="D3103" s="8">
        <v>44206</v>
      </c>
      <c r="E3103" s="7" t="s">
        <v>33</v>
      </c>
      <c r="F3103" s="7" t="s">
        <v>110</v>
      </c>
      <c r="G3103" s="7" t="s">
        <v>111</v>
      </c>
      <c r="H3103" s="7" t="s">
        <v>18</v>
      </c>
      <c r="I3103" s="9">
        <v>0.35000000000000003</v>
      </c>
      <c r="J3103" s="10">
        <v>3000</v>
      </c>
      <c r="K3103" s="11">
        <f t="shared" si="96"/>
        <v>1050</v>
      </c>
      <c r="L3103" s="11">
        <f t="shared" si="97"/>
        <v>420</v>
      </c>
      <c r="M3103" s="12">
        <v>0.4</v>
      </c>
      <c r="O3103" s="17"/>
      <c r="P3103" s="15"/>
      <c r="Q3103" s="13"/>
      <c r="R3103" s="14"/>
    </row>
    <row r="3104" spans="1:18" ht="15.75" customHeight="1" x14ac:dyDescent="0.25">
      <c r="A3104" s="1"/>
      <c r="B3104" s="7" t="s">
        <v>14</v>
      </c>
      <c r="C3104" s="7">
        <v>1185732</v>
      </c>
      <c r="D3104" s="8">
        <v>44206</v>
      </c>
      <c r="E3104" s="7" t="s">
        <v>33</v>
      </c>
      <c r="F3104" s="7" t="s">
        <v>110</v>
      </c>
      <c r="G3104" s="7" t="s">
        <v>111</v>
      </c>
      <c r="H3104" s="7" t="s">
        <v>19</v>
      </c>
      <c r="I3104" s="9">
        <v>0.25000000000000006</v>
      </c>
      <c r="J3104" s="10">
        <v>3000</v>
      </c>
      <c r="K3104" s="11">
        <f t="shared" si="96"/>
        <v>750.00000000000011</v>
      </c>
      <c r="L3104" s="11">
        <f t="shared" si="97"/>
        <v>262.5</v>
      </c>
      <c r="M3104" s="12">
        <v>0.35</v>
      </c>
      <c r="O3104" s="17"/>
      <c r="P3104" s="15"/>
      <c r="Q3104" s="13"/>
      <c r="R3104" s="14"/>
    </row>
    <row r="3105" spans="1:18" ht="15.75" customHeight="1" x14ac:dyDescent="0.25">
      <c r="A3105" s="1"/>
      <c r="B3105" s="7" t="s">
        <v>14</v>
      </c>
      <c r="C3105" s="7">
        <v>1185732</v>
      </c>
      <c r="D3105" s="8">
        <v>44206</v>
      </c>
      <c r="E3105" s="7" t="s">
        <v>33</v>
      </c>
      <c r="F3105" s="7" t="s">
        <v>110</v>
      </c>
      <c r="G3105" s="7" t="s">
        <v>111</v>
      </c>
      <c r="H3105" s="7" t="s">
        <v>20</v>
      </c>
      <c r="I3105" s="9">
        <v>0.30000000000000004</v>
      </c>
      <c r="J3105" s="10">
        <v>1500</v>
      </c>
      <c r="K3105" s="11">
        <f t="shared" si="96"/>
        <v>450.00000000000006</v>
      </c>
      <c r="L3105" s="11">
        <f t="shared" si="97"/>
        <v>157.5</v>
      </c>
      <c r="M3105" s="12">
        <v>0.35</v>
      </c>
      <c r="O3105" s="17"/>
      <c r="P3105" s="15"/>
      <c r="Q3105" s="13"/>
      <c r="R3105" s="14"/>
    </row>
    <row r="3106" spans="1:18" ht="15.75" customHeight="1" x14ac:dyDescent="0.25">
      <c r="A3106" s="1"/>
      <c r="B3106" s="7" t="s">
        <v>14</v>
      </c>
      <c r="C3106" s="7">
        <v>1185732</v>
      </c>
      <c r="D3106" s="8">
        <v>44206</v>
      </c>
      <c r="E3106" s="7" t="s">
        <v>33</v>
      </c>
      <c r="F3106" s="7" t="s">
        <v>110</v>
      </c>
      <c r="G3106" s="7" t="s">
        <v>111</v>
      </c>
      <c r="H3106" s="7" t="s">
        <v>21</v>
      </c>
      <c r="I3106" s="9">
        <v>0.44999999999999996</v>
      </c>
      <c r="J3106" s="10">
        <v>2000</v>
      </c>
      <c r="K3106" s="11">
        <f t="shared" si="96"/>
        <v>899.99999999999989</v>
      </c>
      <c r="L3106" s="11">
        <f t="shared" si="97"/>
        <v>269.99999999999994</v>
      </c>
      <c r="M3106" s="12">
        <v>0.3</v>
      </c>
      <c r="O3106" s="17"/>
      <c r="P3106" s="15"/>
      <c r="Q3106" s="13"/>
      <c r="R3106" s="14"/>
    </row>
    <row r="3107" spans="1:18" ht="15.75" customHeight="1" x14ac:dyDescent="0.25">
      <c r="A3107" s="1"/>
      <c r="B3107" s="7" t="s">
        <v>14</v>
      </c>
      <c r="C3107" s="7">
        <v>1185732</v>
      </c>
      <c r="D3107" s="8">
        <v>44206</v>
      </c>
      <c r="E3107" s="7" t="s">
        <v>33</v>
      </c>
      <c r="F3107" s="7" t="s">
        <v>110</v>
      </c>
      <c r="G3107" s="7" t="s">
        <v>111</v>
      </c>
      <c r="H3107" s="7" t="s">
        <v>22</v>
      </c>
      <c r="I3107" s="9">
        <v>0.35000000000000003</v>
      </c>
      <c r="J3107" s="10">
        <v>3000</v>
      </c>
      <c r="K3107" s="11">
        <f t="shared" si="96"/>
        <v>1050</v>
      </c>
      <c r="L3107" s="11">
        <f t="shared" si="97"/>
        <v>420</v>
      </c>
      <c r="M3107" s="12">
        <v>0.4</v>
      </c>
      <c r="O3107" s="17"/>
      <c r="P3107" s="15"/>
      <c r="Q3107" s="13"/>
      <c r="R3107" s="14"/>
    </row>
    <row r="3108" spans="1:18" ht="15.75" customHeight="1" x14ac:dyDescent="0.25">
      <c r="A3108" s="1"/>
      <c r="B3108" s="7" t="s">
        <v>14</v>
      </c>
      <c r="C3108" s="7">
        <v>1185732</v>
      </c>
      <c r="D3108" s="8">
        <v>44237</v>
      </c>
      <c r="E3108" s="7" t="s">
        <v>33</v>
      </c>
      <c r="F3108" s="7" t="s">
        <v>110</v>
      </c>
      <c r="G3108" s="7" t="s">
        <v>111</v>
      </c>
      <c r="H3108" s="7" t="s">
        <v>17</v>
      </c>
      <c r="I3108" s="9">
        <v>0.35000000000000003</v>
      </c>
      <c r="J3108" s="10">
        <v>5500</v>
      </c>
      <c r="K3108" s="11">
        <f t="shared" si="96"/>
        <v>1925.0000000000002</v>
      </c>
      <c r="L3108" s="11">
        <f t="shared" si="97"/>
        <v>770.00000000000011</v>
      </c>
      <c r="M3108" s="12">
        <v>0.4</v>
      </c>
      <c r="O3108" s="17"/>
      <c r="P3108" s="15"/>
      <c r="Q3108" s="13"/>
      <c r="R3108" s="14"/>
    </row>
    <row r="3109" spans="1:18" ht="15.75" customHeight="1" x14ac:dyDescent="0.25">
      <c r="A3109" s="1"/>
      <c r="B3109" s="7" t="s">
        <v>14</v>
      </c>
      <c r="C3109" s="7">
        <v>1185732</v>
      </c>
      <c r="D3109" s="8">
        <v>44237</v>
      </c>
      <c r="E3109" s="7" t="s">
        <v>33</v>
      </c>
      <c r="F3109" s="7" t="s">
        <v>110</v>
      </c>
      <c r="G3109" s="7" t="s">
        <v>111</v>
      </c>
      <c r="H3109" s="7" t="s">
        <v>18</v>
      </c>
      <c r="I3109" s="9">
        <v>0.35000000000000003</v>
      </c>
      <c r="J3109" s="10">
        <v>2000</v>
      </c>
      <c r="K3109" s="11">
        <f t="shared" si="96"/>
        <v>700.00000000000011</v>
      </c>
      <c r="L3109" s="11">
        <f t="shared" si="97"/>
        <v>280.00000000000006</v>
      </c>
      <c r="M3109" s="12">
        <v>0.4</v>
      </c>
      <c r="O3109" s="17"/>
      <c r="P3109" s="15"/>
      <c r="Q3109" s="13"/>
      <c r="R3109" s="14"/>
    </row>
    <row r="3110" spans="1:18" ht="15.75" customHeight="1" x14ac:dyDescent="0.25">
      <c r="A3110" s="1"/>
      <c r="B3110" s="7" t="s">
        <v>14</v>
      </c>
      <c r="C3110" s="7">
        <v>1185732</v>
      </c>
      <c r="D3110" s="8">
        <v>44237</v>
      </c>
      <c r="E3110" s="7" t="s">
        <v>33</v>
      </c>
      <c r="F3110" s="7" t="s">
        <v>110</v>
      </c>
      <c r="G3110" s="7" t="s">
        <v>111</v>
      </c>
      <c r="H3110" s="7" t="s">
        <v>19</v>
      </c>
      <c r="I3110" s="9">
        <v>0.25000000000000006</v>
      </c>
      <c r="J3110" s="10">
        <v>2500</v>
      </c>
      <c r="K3110" s="11">
        <f t="shared" si="96"/>
        <v>625.00000000000011</v>
      </c>
      <c r="L3110" s="11">
        <f t="shared" si="97"/>
        <v>218.75000000000003</v>
      </c>
      <c r="M3110" s="12">
        <v>0.35</v>
      </c>
      <c r="O3110" s="17"/>
      <c r="P3110" s="15"/>
      <c r="Q3110" s="13"/>
      <c r="R3110" s="14"/>
    </row>
    <row r="3111" spans="1:18" ht="15.75" customHeight="1" x14ac:dyDescent="0.25">
      <c r="A3111" s="1"/>
      <c r="B3111" s="7" t="s">
        <v>14</v>
      </c>
      <c r="C3111" s="7">
        <v>1185732</v>
      </c>
      <c r="D3111" s="8">
        <v>44237</v>
      </c>
      <c r="E3111" s="7" t="s">
        <v>33</v>
      </c>
      <c r="F3111" s="7" t="s">
        <v>110</v>
      </c>
      <c r="G3111" s="7" t="s">
        <v>111</v>
      </c>
      <c r="H3111" s="7" t="s">
        <v>20</v>
      </c>
      <c r="I3111" s="9">
        <v>0.30000000000000004</v>
      </c>
      <c r="J3111" s="10">
        <v>1250</v>
      </c>
      <c r="K3111" s="11">
        <f t="shared" si="96"/>
        <v>375.00000000000006</v>
      </c>
      <c r="L3111" s="11">
        <f t="shared" si="97"/>
        <v>131.25</v>
      </c>
      <c r="M3111" s="12">
        <v>0.35</v>
      </c>
      <c r="O3111" s="17"/>
      <c r="P3111" s="15"/>
      <c r="Q3111" s="13"/>
      <c r="R3111" s="14"/>
    </row>
    <row r="3112" spans="1:18" ht="15.75" customHeight="1" x14ac:dyDescent="0.25">
      <c r="A3112" s="1"/>
      <c r="B3112" s="7" t="s">
        <v>14</v>
      </c>
      <c r="C3112" s="7">
        <v>1185732</v>
      </c>
      <c r="D3112" s="8">
        <v>44237</v>
      </c>
      <c r="E3112" s="7" t="s">
        <v>33</v>
      </c>
      <c r="F3112" s="7" t="s">
        <v>110</v>
      </c>
      <c r="G3112" s="7" t="s">
        <v>111</v>
      </c>
      <c r="H3112" s="7" t="s">
        <v>21</v>
      </c>
      <c r="I3112" s="9">
        <v>0.44999999999999996</v>
      </c>
      <c r="J3112" s="10">
        <v>2000</v>
      </c>
      <c r="K3112" s="11">
        <f t="shared" si="96"/>
        <v>899.99999999999989</v>
      </c>
      <c r="L3112" s="11">
        <f t="shared" si="97"/>
        <v>269.99999999999994</v>
      </c>
      <c r="M3112" s="12">
        <v>0.3</v>
      </c>
      <c r="O3112" s="17"/>
      <c r="P3112" s="15"/>
      <c r="Q3112" s="13"/>
      <c r="R3112" s="14"/>
    </row>
    <row r="3113" spans="1:18" ht="15.75" customHeight="1" x14ac:dyDescent="0.25">
      <c r="A3113" s="1"/>
      <c r="B3113" s="7" t="s">
        <v>14</v>
      </c>
      <c r="C3113" s="7">
        <v>1185732</v>
      </c>
      <c r="D3113" s="8">
        <v>44237</v>
      </c>
      <c r="E3113" s="7" t="s">
        <v>33</v>
      </c>
      <c r="F3113" s="7" t="s">
        <v>110</v>
      </c>
      <c r="G3113" s="7" t="s">
        <v>111</v>
      </c>
      <c r="H3113" s="7" t="s">
        <v>22</v>
      </c>
      <c r="I3113" s="9">
        <v>0.19999999999999996</v>
      </c>
      <c r="J3113" s="10">
        <v>3000</v>
      </c>
      <c r="K3113" s="11">
        <f t="shared" si="96"/>
        <v>599.99999999999989</v>
      </c>
      <c r="L3113" s="11">
        <f t="shared" si="97"/>
        <v>239.99999999999997</v>
      </c>
      <c r="M3113" s="12">
        <v>0.4</v>
      </c>
      <c r="O3113" s="17"/>
      <c r="P3113" s="15"/>
      <c r="Q3113" s="13"/>
      <c r="R3113" s="14"/>
    </row>
    <row r="3114" spans="1:18" ht="15.75" customHeight="1" x14ac:dyDescent="0.25">
      <c r="A3114" s="1"/>
      <c r="B3114" s="7" t="s">
        <v>14</v>
      </c>
      <c r="C3114" s="7">
        <v>1185732</v>
      </c>
      <c r="D3114" s="8">
        <v>44264</v>
      </c>
      <c r="E3114" s="7" t="s">
        <v>33</v>
      </c>
      <c r="F3114" s="7" t="s">
        <v>110</v>
      </c>
      <c r="G3114" s="7" t="s">
        <v>111</v>
      </c>
      <c r="H3114" s="7" t="s">
        <v>17</v>
      </c>
      <c r="I3114" s="9">
        <v>0.25000000000000006</v>
      </c>
      <c r="J3114" s="10">
        <v>5200</v>
      </c>
      <c r="K3114" s="11">
        <f t="shared" si="96"/>
        <v>1300.0000000000002</v>
      </c>
      <c r="L3114" s="11">
        <f t="shared" si="97"/>
        <v>520.00000000000011</v>
      </c>
      <c r="M3114" s="12">
        <v>0.4</v>
      </c>
      <c r="O3114" s="17"/>
      <c r="P3114" s="15"/>
      <c r="Q3114" s="13"/>
      <c r="R3114" s="14"/>
    </row>
    <row r="3115" spans="1:18" ht="15.75" customHeight="1" x14ac:dyDescent="0.25">
      <c r="A3115" s="1"/>
      <c r="B3115" s="7" t="s">
        <v>14</v>
      </c>
      <c r="C3115" s="7">
        <v>1185732</v>
      </c>
      <c r="D3115" s="8">
        <v>44264</v>
      </c>
      <c r="E3115" s="7" t="s">
        <v>33</v>
      </c>
      <c r="F3115" s="7" t="s">
        <v>110</v>
      </c>
      <c r="G3115" s="7" t="s">
        <v>111</v>
      </c>
      <c r="H3115" s="7" t="s">
        <v>18</v>
      </c>
      <c r="I3115" s="9">
        <v>0.25000000000000006</v>
      </c>
      <c r="J3115" s="10">
        <v>2250</v>
      </c>
      <c r="K3115" s="11">
        <f t="shared" si="96"/>
        <v>562.50000000000011</v>
      </c>
      <c r="L3115" s="11">
        <f t="shared" si="97"/>
        <v>225.00000000000006</v>
      </c>
      <c r="M3115" s="12">
        <v>0.4</v>
      </c>
      <c r="O3115" s="17"/>
      <c r="P3115" s="15"/>
      <c r="Q3115" s="13"/>
      <c r="R3115" s="14"/>
    </row>
    <row r="3116" spans="1:18" ht="15.75" customHeight="1" x14ac:dyDescent="0.25">
      <c r="A3116" s="1"/>
      <c r="B3116" s="7" t="s">
        <v>14</v>
      </c>
      <c r="C3116" s="7">
        <v>1185732</v>
      </c>
      <c r="D3116" s="8">
        <v>44264</v>
      </c>
      <c r="E3116" s="7" t="s">
        <v>33</v>
      </c>
      <c r="F3116" s="7" t="s">
        <v>110</v>
      </c>
      <c r="G3116" s="7" t="s">
        <v>111</v>
      </c>
      <c r="H3116" s="7" t="s">
        <v>19</v>
      </c>
      <c r="I3116" s="9">
        <v>0.15000000000000002</v>
      </c>
      <c r="J3116" s="10">
        <v>2750</v>
      </c>
      <c r="K3116" s="11">
        <f t="shared" si="96"/>
        <v>412.50000000000006</v>
      </c>
      <c r="L3116" s="11">
        <f t="shared" si="97"/>
        <v>144.375</v>
      </c>
      <c r="M3116" s="12">
        <v>0.35</v>
      </c>
      <c r="O3116" s="17"/>
      <c r="P3116" s="15"/>
      <c r="Q3116" s="13"/>
      <c r="R3116" s="14"/>
    </row>
    <row r="3117" spans="1:18" ht="15.75" customHeight="1" x14ac:dyDescent="0.25">
      <c r="A3117" s="1"/>
      <c r="B3117" s="7" t="s">
        <v>14</v>
      </c>
      <c r="C3117" s="7">
        <v>1185732</v>
      </c>
      <c r="D3117" s="8">
        <v>44264</v>
      </c>
      <c r="E3117" s="7" t="s">
        <v>33</v>
      </c>
      <c r="F3117" s="7" t="s">
        <v>110</v>
      </c>
      <c r="G3117" s="7" t="s">
        <v>111</v>
      </c>
      <c r="H3117" s="7" t="s">
        <v>20</v>
      </c>
      <c r="I3117" s="9">
        <v>0.19999999999999996</v>
      </c>
      <c r="J3117" s="10">
        <v>1250</v>
      </c>
      <c r="K3117" s="11">
        <f t="shared" si="96"/>
        <v>249.99999999999994</v>
      </c>
      <c r="L3117" s="11">
        <f t="shared" si="97"/>
        <v>87.499999999999972</v>
      </c>
      <c r="M3117" s="12">
        <v>0.35</v>
      </c>
      <c r="O3117" s="17"/>
      <c r="P3117" s="15"/>
      <c r="Q3117" s="13"/>
      <c r="R3117" s="14"/>
    </row>
    <row r="3118" spans="1:18" ht="15.75" customHeight="1" x14ac:dyDescent="0.25">
      <c r="A3118" s="1"/>
      <c r="B3118" s="7" t="s">
        <v>14</v>
      </c>
      <c r="C3118" s="7">
        <v>1185732</v>
      </c>
      <c r="D3118" s="8">
        <v>44264</v>
      </c>
      <c r="E3118" s="7" t="s">
        <v>33</v>
      </c>
      <c r="F3118" s="7" t="s">
        <v>110</v>
      </c>
      <c r="G3118" s="7" t="s">
        <v>111</v>
      </c>
      <c r="H3118" s="7" t="s">
        <v>21</v>
      </c>
      <c r="I3118" s="9">
        <v>0.35000000000000003</v>
      </c>
      <c r="J3118" s="10">
        <v>1750</v>
      </c>
      <c r="K3118" s="11">
        <f t="shared" si="96"/>
        <v>612.50000000000011</v>
      </c>
      <c r="L3118" s="11">
        <f t="shared" si="97"/>
        <v>183.75000000000003</v>
      </c>
      <c r="M3118" s="12">
        <v>0.3</v>
      </c>
      <c r="O3118" s="17"/>
      <c r="P3118" s="15"/>
      <c r="Q3118" s="13"/>
      <c r="R3118" s="14"/>
    </row>
    <row r="3119" spans="1:18" ht="15.75" customHeight="1" x14ac:dyDescent="0.25">
      <c r="A3119" s="1"/>
      <c r="B3119" s="7" t="s">
        <v>14</v>
      </c>
      <c r="C3119" s="7">
        <v>1185732</v>
      </c>
      <c r="D3119" s="8">
        <v>44264</v>
      </c>
      <c r="E3119" s="7" t="s">
        <v>33</v>
      </c>
      <c r="F3119" s="7" t="s">
        <v>110</v>
      </c>
      <c r="G3119" s="7" t="s">
        <v>111</v>
      </c>
      <c r="H3119" s="7" t="s">
        <v>22</v>
      </c>
      <c r="I3119" s="9">
        <v>0.25000000000000006</v>
      </c>
      <c r="J3119" s="10">
        <v>2750</v>
      </c>
      <c r="K3119" s="11">
        <f t="shared" si="96"/>
        <v>687.50000000000011</v>
      </c>
      <c r="L3119" s="11">
        <f t="shared" si="97"/>
        <v>275.00000000000006</v>
      </c>
      <c r="M3119" s="12">
        <v>0.4</v>
      </c>
      <c r="O3119" s="17"/>
      <c r="P3119" s="15"/>
      <c r="Q3119" s="13"/>
      <c r="R3119" s="14"/>
    </row>
    <row r="3120" spans="1:18" ht="15.75" customHeight="1" x14ac:dyDescent="0.25">
      <c r="A3120" s="1"/>
      <c r="B3120" s="7" t="s">
        <v>14</v>
      </c>
      <c r="C3120" s="7">
        <v>1185732</v>
      </c>
      <c r="D3120" s="8">
        <v>44296</v>
      </c>
      <c r="E3120" s="7" t="s">
        <v>33</v>
      </c>
      <c r="F3120" s="7" t="s">
        <v>110</v>
      </c>
      <c r="G3120" s="7" t="s">
        <v>111</v>
      </c>
      <c r="H3120" s="7" t="s">
        <v>17</v>
      </c>
      <c r="I3120" s="9">
        <v>0.25000000000000006</v>
      </c>
      <c r="J3120" s="10">
        <v>5000</v>
      </c>
      <c r="K3120" s="11">
        <f t="shared" si="96"/>
        <v>1250.0000000000002</v>
      </c>
      <c r="L3120" s="11">
        <f t="shared" si="97"/>
        <v>500.00000000000011</v>
      </c>
      <c r="M3120" s="12">
        <v>0.4</v>
      </c>
      <c r="O3120" s="17"/>
      <c r="P3120" s="15"/>
      <c r="Q3120" s="13"/>
      <c r="R3120" s="14"/>
    </row>
    <row r="3121" spans="1:18" ht="15.75" customHeight="1" x14ac:dyDescent="0.25">
      <c r="A3121" s="1"/>
      <c r="B3121" s="7" t="s">
        <v>14</v>
      </c>
      <c r="C3121" s="7">
        <v>1185732</v>
      </c>
      <c r="D3121" s="8">
        <v>44296</v>
      </c>
      <c r="E3121" s="7" t="s">
        <v>33</v>
      </c>
      <c r="F3121" s="7" t="s">
        <v>110</v>
      </c>
      <c r="G3121" s="7" t="s">
        <v>111</v>
      </c>
      <c r="H3121" s="7" t="s">
        <v>18</v>
      </c>
      <c r="I3121" s="9">
        <v>0.25000000000000006</v>
      </c>
      <c r="J3121" s="10">
        <v>2000</v>
      </c>
      <c r="K3121" s="11">
        <f t="shared" si="96"/>
        <v>500.00000000000011</v>
      </c>
      <c r="L3121" s="11">
        <f t="shared" si="97"/>
        <v>200.00000000000006</v>
      </c>
      <c r="M3121" s="12">
        <v>0.4</v>
      </c>
      <c r="O3121" s="17"/>
      <c r="P3121" s="15"/>
      <c r="Q3121" s="13"/>
      <c r="R3121" s="14"/>
    </row>
    <row r="3122" spans="1:18" ht="15.75" customHeight="1" x14ac:dyDescent="0.25">
      <c r="A3122" s="1"/>
      <c r="B3122" s="7" t="s">
        <v>14</v>
      </c>
      <c r="C3122" s="7">
        <v>1185732</v>
      </c>
      <c r="D3122" s="8">
        <v>44296</v>
      </c>
      <c r="E3122" s="7" t="s">
        <v>33</v>
      </c>
      <c r="F3122" s="7" t="s">
        <v>110</v>
      </c>
      <c r="G3122" s="7" t="s">
        <v>111</v>
      </c>
      <c r="H3122" s="7" t="s">
        <v>19</v>
      </c>
      <c r="I3122" s="9">
        <v>0.15000000000000002</v>
      </c>
      <c r="J3122" s="10">
        <v>2000</v>
      </c>
      <c r="K3122" s="11">
        <f t="shared" si="96"/>
        <v>300.00000000000006</v>
      </c>
      <c r="L3122" s="11">
        <f t="shared" si="97"/>
        <v>105.00000000000001</v>
      </c>
      <c r="M3122" s="12">
        <v>0.35</v>
      </c>
      <c r="O3122" s="17"/>
      <c r="P3122" s="15"/>
      <c r="Q3122" s="13"/>
      <c r="R3122" s="14"/>
    </row>
    <row r="3123" spans="1:18" ht="15.75" customHeight="1" x14ac:dyDescent="0.25">
      <c r="A3123" s="1"/>
      <c r="B3123" s="7" t="s">
        <v>14</v>
      </c>
      <c r="C3123" s="7">
        <v>1185732</v>
      </c>
      <c r="D3123" s="8">
        <v>44296</v>
      </c>
      <c r="E3123" s="7" t="s">
        <v>33</v>
      </c>
      <c r="F3123" s="7" t="s">
        <v>110</v>
      </c>
      <c r="G3123" s="7" t="s">
        <v>111</v>
      </c>
      <c r="H3123" s="7" t="s">
        <v>20</v>
      </c>
      <c r="I3123" s="9">
        <v>0.19999999999999996</v>
      </c>
      <c r="J3123" s="10">
        <v>1250</v>
      </c>
      <c r="K3123" s="11">
        <f t="shared" si="96"/>
        <v>249.99999999999994</v>
      </c>
      <c r="L3123" s="11">
        <f t="shared" si="97"/>
        <v>87.499999999999972</v>
      </c>
      <c r="M3123" s="12">
        <v>0.35</v>
      </c>
      <c r="O3123" s="17"/>
      <c r="P3123" s="15"/>
      <c r="Q3123" s="13"/>
      <c r="R3123" s="14"/>
    </row>
    <row r="3124" spans="1:18" ht="15.75" customHeight="1" x14ac:dyDescent="0.25">
      <c r="A3124" s="1"/>
      <c r="B3124" s="7" t="s">
        <v>14</v>
      </c>
      <c r="C3124" s="7">
        <v>1185732</v>
      </c>
      <c r="D3124" s="8">
        <v>44296</v>
      </c>
      <c r="E3124" s="7" t="s">
        <v>33</v>
      </c>
      <c r="F3124" s="7" t="s">
        <v>110</v>
      </c>
      <c r="G3124" s="7" t="s">
        <v>111</v>
      </c>
      <c r="H3124" s="7" t="s">
        <v>21</v>
      </c>
      <c r="I3124" s="9">
        <v>0.65</v>
      </c>
      <c r="J3124" s="10">
        <v>1500</v>
      </c>
      <c r="K3124" s="11">
        <f t="shared" si="96"/>
        <v>975</v>
      </c>
      <c r="L3124" s="11">
        <f t="shared" si="97"/>
        <v>292.5</v>
      </c>
      <c r="M3124" s="12">
        <v>0.3</v>
      </c>
      <c r="O3124" s="17"/>
      <c r="P3124" s="15"/>
      <c r="Q3124" s="13"/>
      <c r="R3124" s="14"/>
    </row>
    <row r="3125" spans="1:18" ht="15.75" customHeight="1" x14ac:dyDescent="0.25">
      <c r="A3125" s="1"/>
      <c r="B3125" s="7" t="s">
        <v>14</v>
      </c>
      <c r="C3125" s="7">
        <v>1185732</v>
      </c>
      <c r="D3125" s="8">
        <v>44296</v>
      </c>
      <c r="E3125" s="7" t="s">
        <v>33</v>
      </c>
      <c r="F3125" s="7" t="s">
        <v>110</v>
      </c>
      <c r="G3125" s="7" t="s">
        <v>111</v>
      </c>
      <c r="H3125" s="7" t="s">
        <v>22</v>
      </c>
      <c r="I3125" s="9">
        <v>0.5</v>
      </c>
      <c r="J3125" s="10">
        <v>2750</v>
      </c>
      <c r="K3125" s="11">
        <f t="shared" si="96"/>
        <v>1375</v>
      </c>
      <c r="L3125" s="11">
        <f t="shared" si="97"/>
        <v>550</v>
      </c>
      <c r="M3125" s="12">
        <v>0.4</v>
      </c>
      <c r="O3125" s="17"/>
      <c r="P3125" s="15"/>
      <c r="Q3125" s="13"/>
      <c r="R3125" s="14"/>
    </row>
    <row r="3126" spans="1:18" ht="15.75" customHeight="1" x14ac:dyDescent="0.25">
      <c r="A3126" s="1"/>
      <c r="B3126" s="7" t="s">
        <v>14</v>
      </c>
      <c r="C3126" s="7">
        <v>1185732</v>
      </c>
      <c r="D3126" s="8">
        <v>44327</v>
      </c>
      <c r="E3126" s="7" t="s">
        <v>33</v>
      </c>
      <c r="F3126" s="7" t="s">
        <v>110</v>
      </c>
      <c r="G3126" s="7" t="s">
        <v>111</v>
      </c>
      <c r="H3126" s="7" t="s">
        <v>17</v>
      </c>
      <c r="I3126" s="9">
        <v>0.6</v>
      </c>
      <c r="J3126" s="10">
        <v>5450</v>
      </c>
      <c r="K3126" s="11">
        <f t="shared" si="96"/>
        <v>3270</v>
      </c>
      <c r="L3126" s="11">
        <f t="shared" si="97"/>
        <v>1308</v>
      </c>
      <c r="M3126" s="12">
        <v>0.4</v>
      </c>
      <c r="O3126" s="17"/>
      <c r="P3126" s="15"/>
      <c r="Q3126" s="13"/>
      <c r="R3126" s="14"/>
    </row>
    <row r="3127" spans="1:18" ht="15.75" customHeight="1" x14ac:dyDescent="0.25">
      <c r="A3127" s="1"/>
      <c r="B3127" s="7" t="s">
        <v>14</v>
      </c>
      <c r="C3127" s="7">
        <v>1185732</v>
      </c>
      <c r="D3127" s="8">
        <v>44327</v>
      </c>
      <c r="E3127" s="7" t="s">
        <v>33</v>
      </c>
      <c r="F3127" s="7" t="s">
        <v>110</v>
      </c>
      <c r="G3127" s="7" t="s">
        <v>111</v>
      </c>
      <c r="H3127" s="7" t="s">
        <v>18</v>
      </c>
      <c r="I3127" s="9">
        <v>0.4</v>
      </c>
      <c r="J3127" s="10">
        <v>2500</v>
      </c>
      <c r="K3127" s="11">
        <f t="shared" si="96"/>
        <v>1000</v>
      </c>
      <c r="L3127" s="11">
        <f t="shared" si="97"/>
        <v>400</v>
      </c>
      <c r="M3127" s="12">
        <v>0.4</v>
      </c>
      <c r="O3127" s="17"/>
      <c r="P3127" s="15"/>
      <c r="Q3127" s="13"/>
      <c r="R3127" s="14"/>
    </row>
    <row r="3128" spans="1:18" ht="15.75" customHeight="1" x14ac:dyDescent="0.25">
      <c r="A3128" s="1"/>
      <c r="B3128" s="7" t="s">
        <v>14</v>
      </c>
      <c r="C3128" s="7">
        <v>1185732</v>
      </c>
      <c r="D3128" s="8">
        <v>44327</v>
      </c>
      <c r="E3128" s="7" t="s">
        <v>33</v>
      </c>
      <c r="F3128" s="7" t="s">
        <v>110</v>
      </c>
      <c r="G3128" s="7" t="s">
        <v>111</v>
      </c>
      <c r="H3128" s="7" t="s">
        <v>19</v>
      </c>
      <c r="I3128" s="9">
        <v>0.35000000000000003</v>
      </c>
      <c r="J3128" s="10">
        <v>2250</v>
      </c>
      <c r="K3128" s="11">
        <f t="shared" si="96"/>
        <v>787.50000000000011</v>
      </c>
      <c r="L3128" s="11">
        <f t="shared" si="97"/>
        <v>275.625</v>
      </c>
      <c r="M3128" s="12">
        <v>0.35</v>
      </c>
      <c r="O3128" s="17"/>
      <c r="P3128" s="15"/>
      <c r="Q3128" s="13"/>
      <c r="R3128" s="14"/>
    </row>
    <row r="3129" spans="1:18" ht="15.75" customHeight="1" x14ac:dyDescent="0.25">
      <c r="A3129" s="1"/>
      <c r="B3129" s="7" t="s">
        <v>14</v>
      </c>
      <c r="C3129" s="7">
        <v>1185732</v>
      </c>
      <c r="D3129" s="8">
        <v>44327</v>
      </c>
      <c r="E3129" s="7" t="s">
        <v>33</v>
      </c>
      <c r="F3129" s="7" t="s">
        <v>110</v>
      </c>
      <c r="G3129" s="7" t="s">
        <v>111</v>
      </c>
      <c r="H3129" s="7" t="s">
        <v>20</v>
      </c>
      <c r="I3129" s="9">
        <v>0.35000000000000003</v>
      </c>
      <c r="J3129" s="10">
        <v>1750</v>
      </c>
      <c r="K3129" s="11">
        <f t="shared" si="96"/>
        <v>612.50000000000011</v>
      </c>
      <c r="L3129" s="11">
        <f t="shared" si="97"/>
        <v>214.37500000000003</v>
      </c>
      <c r="M3129" s="12">
        <v>0.35</v>
      </c>
      <c r="O3129" s="17"/>
      <c r="P3129" s="15"/>
      <c r="Q3129" s="13"/>
      <c r="R3129" s="14"/>
    </row>
    <row r="3130" spans="1:18" ht="15.75" customHeight="1" x14ac:dyDescent="0.25">
      <c r="A3130" s="1"/>
      <c r="B3130" s="7" t="s">
        <v>14</v>
      </c>
      <c r="C3130" s="7">
        <v>1185732</v>
      </c>
      <c r="D3130" s="8">
        <v>44327</v>
      </c>
      <c r="E3130" s="7" t="s">
        <v>33</v>
      </c>
      <c r="F3130" s="7" t="s">
        <v>110</v>
      </c>
      <c r="G3130" s="7" t="s">
        <v>111</v>
      </c>
      <c r="H3130" s="7" t="s">
        <v>21</v>
      </c>
      <c r="I3130" s="9">
        <v>0.44999999999999996</v>
      </c>
      <c r="J3130" s="10">
        <v>2000</v>
      </c>
      <c r="K3130" s="11">
        <f t="shared" si="96"/>
        <v>899.99999999999989</v>
      </c>
      <c r="L3130" s="11">
        <f t="shared" si="97"/>
        <v>269.99999999999994</v>
      </c>
      <c r="M3130" s="12">
        <v>0.3</v>
      </c>
      <c r="O3130" s="17"/>
      <c r="P3130" s="15"/>
      <c r="Q3130" s="13"/>
      <c r="R3130" s="14"/>
    </row>
    <row r="3131" spans="1:18" ht="15.75" customHeight="1" x14ac:dyDescent="0.25">
      <c r="A3131" s="1"/>
      <c r="B3131" s="7" t="s">
        <v>14</v>
      </c>
      <c r="C3131" s="7">
        <v>1185732</v>
      </c>
      <c r="D3131" s="8">
        <v>44327</v>
      </c>
      <c r="E3131" s="7" t="s">
        <v>33</v>
      </c>
      <c r="F3131" s="7" t="s">
        <v>110</v>
      </c>
      <c r="G3131" s="7" t="s">
        <v>111</v>
      </c>
      <c r="H3131" s="7" t="s">
        <v>22</v>
      </c>
      <c r="I3131" s="9">
        <v>0.54999999999999993</v>
      </c>
      <c r="J3131" s="10">
        <v>3250</v>
      </c>
      <c r="K3131" s="11">
        <f t="shared" si="96"/>
        <v>1787.4999999999998</v>
      </c>
      <c r="L3131" s="11">
        <f t="shared" si="97"/>
        <v>715</v>
      </c>
      <c r="M3131" s="12">
        <v>0.4</v>
      </c>
      <c r="O3131" s="17"/>
      <c r="P3131" s="15"/>
      <c r="Q3131" s="13"/>
      <c r="R3131" s="14"/>
    </row>
    <row r="3132" spans="1:18" ht="15.75" customHeight="1" x14ac:dyDescent="0.25">
      <c r="A3132" s="1"/>
      <c r="B3132" s="7" t="s">
        <v>14</v>
      </c>
      <c r="C3132" s="7">
        <v>1185732</v>
      </c>
      <c r="D3132" s="8">
        <v>44357</v>
      </c>
      <c r="E3132" s="7" t="s">
        <v>33</v>
      </c>
      <c r="F3132" s="7" t="s">
        <v>110</v>
      </c>
      <c r="G3132" s="7" t="s">
        <v>111</v>
      </c>
      <c r="H3132" s="7" t="s">
        <v>17</v>
      </c>
      <c r="I3132" s="9">
        <v>0.4</v>
      </c>
      <c r="J3132" s="10">
        <v>5750</v>
      </c>
      <c r="K3132" s="11">
        <f t="shared" si="96"/>
        <v>2300</v>
      </c>
      <c r="L3132" s="11">
        <f t="shared" si="97"/>
        <v>920</v>
      </c>
      <c r="M3132" s="12">
        <v>0.4</v>
      </c>
      <c r="O3132" s="17"/>
      <c r="P3132" s="15"/>
      <c r="Q3132" s="13"/>
      <c r="R3132" s="14"/>
    </row>
    <row r="3133" spans="1:18" ht="15.75" customHeight="1" x14ac:dyDescent="0.25">
      <c r="A3133" s="1"/>
      <c r="B3133" s="7" t="s">
        <v>14</v>
      </c>
      <c r="C3133" s="7">
        <v>1185732</v>
      </c>
      <c r="D3133" s="8">
        <v>44357</v>
      </c>
      <c r="E3133" s="7" t="s">
        <v>33</v>
      </c>
      <c r="F3133" s="7" t="s">
        <v>110</v>
      </c>
      <c r="G3133" s="7" t="s">
        <v>111</v>
      </c>
      <c r="H3133" s="7" t="s">
        <v>18</v>
      </c>
      <c r="I3133" s="9">
        <v>0.35000000000000009</v>
      </c>
      <c r="J3133" s="10">
        <v>3250</v>
      </c>
      <c r="K3133" s="11">
        <f t="shared" si="96"/>
        <v>1137.5000000000002</v>
      </c>
      <c r="L3133" s="11">
        <f t="shared" si="97"/>
        <v>455.00000000000011</v>
      </c>
      <c r="M3133" s="12">
        <v>0.4</v>
      </c>
      <c r="O3133" s="17"/>
      <c r="P3133" s="15"/>
      <c r="Q3133" s="13"/>
      <c r="R3133" s="14"/>
    </row>
    <row r="3134" spans="1:18" ht="15.75" customHeight="1" x14ac:dyDescent="0.25">
      <c r="A3134" s="1"/>
      <c r="B3134" s="7" t="s">
        <v>14</v>
      </c>
      <c r="C3134" s="7">
        <v>1185732</v>
      </c>
      <c r="D3134" s="8">
        <v>44357</v>
      </c>
      <c r="E3134" s="7" t="s">
        <v>33</v>
      </c>
      <c r="F3134" s="7" t="s">
        <v>110</v>
      </c>
      <c r="G3134" s="7" t="s">
        <v>111</v>
      </c>
      <c r="H3134" s="7" t="s">
        <v>19</v>
      </c>
      <c r="I3134" s="9">
        <v>0.30000000000000004</v>
      </c>
      <c r="J3134" s="10">
        <v>2000</v>
      </c>
      <c r="K3134" s="11">
        <f t="shared" si="96"/>
        <v>600.00000000000011</v>
      </c>
      <c r="L3134" s="11">
        <f t="shared" si="97"/>
        <v>210.00000000000003</v>
      </c>
      <c r="M3134" s="12">
        <v>0.35</v>
      </c>
      <c r="O3134" s="17"/>
      <c r="P3134" s="15"/>
      <c r="Q3134" s="13"/>
      <c r="R3134" s="14"/>
    </row>
    <row r="3135" spans="1:18" ht="15.75" customHeight="1" x14ac:dyDescent="0.25">
      <c r="A3135" s="1"/>
      <c r="B3135" s="7" t="s">
        <v>14</v>
      </c>
      <c r="C3135" s="7">
        <v>1185732</v>
      </c>
      <c r="D3135" s="8">
        <v>44357</v>
      </c>
      <c r="E3135" s="7" t="s">
        <v>33</v>
      </c>
      <c r="F3135" s="7" t="s">
        <v>110</v>
      </c>
      <c r="G3135" s="7" t="s">
        <v>111</v>
      </c>
      <c r="H3135" s="7" t="s">
        <v>20</v>
      </c>
      <c r="I3135" s="9">
        <v>0.30000000000000004</v>
      </c>
      <c r="J3135" s="10">
        <v>1750</v>
      </c>
      <c r="K3135" s="11">
        <f t="shared" si="96"/>
        <v>525.00000000000011</v>
      </c>
      <c r="L3135" s="11">
        <f t="shared" si="97"/>
        <v>183.75000000000003</v>
      </c>
      <c r="M3135" s="12">
        <v>0.35</v>
      </c>
      <c r="O3135" s="17"/>
      <c r="P3135" s="15"/>
      <c r="Q3135" s="13"/>
      <c r="R3135" s="14"/>
    </row>
    <row r="3136" spans="1:18" ht="15.75" customHeight="1" x14ac:dyDescent="0.25">
      <c r="A3136" s="1"/>
      <c r="B3136" s="7" t="s">
        <v>14</v>
      </c>
      <c r="C3136" s="7">
        <v>1185732</v>
      </c>
      <c r="D3136" s="8">
        <v>44357</v>
      </c>
      <c r="E3136" s="7" t="s">
        <v>33</v>
      </c>
      <c r="F3136" s="7" t="s">
        <v>110</v>
      </c>
      <c r="G3136" s="7" t="s">
        <v>111</v>
      </c>
      <c r="H3136" s="7" t="s">
        <v>21</v>
      </c>
      <c r="I3136" s="9">
        <v>0.4</v>
      </c>
      <c r="J3136" s="10">
        <v>1750</v>
      </c>
      <c r="K3136" s="11">
        <f t="shared" si="96"/>
        <v>700</v>
      </c>
      <c r="L3136" s="11">
        <f t="shared" si="97"/>
        <v>210</v>
      </c>
      <c r="M3136" s="12">
        <v>0.3</v>
      </c>
      <c r="O3136" s="17"/>
      <c r="P3136" s="15"/>
      <c r="Q3136" s="13"/>
      <c r="R3136" s="14"/>
    </row>
    <row r="3137" spans="1:18" ht="15.75" customHeight="1" x14ac:dyDescent="0.25">
      <c r="A3137" s="1"/>
      <c r="B3137" s="7" t="s">
        <v>14</v>
      </c>
      <c r="C3137" s="7">
        <v>1185732</v>
      </c>
      <c r="D3137" s="8">
        <v>44357</v>
      </c>
      <c r="E3137" s="7" t="s">
        <v>33</v>
      </c>
      <c r="F3137" s="7" t="s">
        <v>110</v>
      </c>
      <c r="G3137" s="7" t="s">
        <v>111</v>
      </c>
      <c r="H3137" s="7" t="s">
        <v>22</v>
      </c>
      <c r="I3137" s="9">
        <v>0.60000000000000009</v>
      </c>
      <c r="J3137" s="10">
        <v>3250</v>
      </c>
      <c r="K3137" s="11">
        <f t="shared" si="96"/>
        <v>1950.0000000000002</v>
      </c>
      <c r="L3137" s="11">
        <f t="shared" si="97"/>
        <v>780.00000000000011</v>
      </c>
      <c r="M3137" s="12">
        <v>0.4</v>
      </c>
      <c r="O3137" s="17"/>
      <c r="P3137" s="15"/>
      <c r="Q3137" s="13"/>
      <c r="R3137" s="14"/>
    </row>
    <row r="3138" spans="1:18" ht="15.75" customHeight="1" x14ac:dyDescent="0.25">
      <c r="A3138" s="1"/>
      <c r="B3138" s="7" t="s">
        <v>14</v>
      </c>
      <c r="C3138" s="7">
        <v>1185732</v>
      </c>
      <c r="D3138" s="8">
        <v>44386</v>
      </c>
      <c r="E3138" s="7" t="s">
        <v>33</v>
      </c>
      <c r="F3138" s="7" t="s">
        <v>110</v>
      </c>
      <c r="G3138" s="7" t="s">
        <v>111</v>
      </c>
      <c r="H3138" s="7" t="s">
        <v>17</v>
      </c>
      <c r="I3138" s="9">
        <v>0.55000000000000004</v>
      </c>
      <c r="J3138" s="10">
        <v>5500</v>
      </c>
      <c r="K3138" s="11">
        <f t="shared" si="96"/>
        <v>3025.0000000000005</v>
      </c>
      <c r="L3138" s="11">
        <f t="shared" si="97"/>
        <v>1210.0000000000002</v>
      </c>
      <c r="M3138" s="12">
        <v>0.4</v>
      </c>
      <c r="O3138" s="17"/>
      <c r="P3138" s="15"/>
      <c r="Q3138" s="13"/>
      <c r="R3138" s="14"/>
    </row>
    <row r="3139" spans="1:18" ht="15.75" customHeight="1" x14ac:dyDescent="0.25">
      <c r="A3139" s="1"/>
      <c r="B3139" s="7" t="s">
        <v>14</v>
      </c>
      <c r="C3139" s="7">
        <v>1185732</v>
      </c>
      <c r="D3139" s="8">
        <v>44386</v>
      </c>
      <c r="E3139" s="7" t="s">
        <v>33</v>
      </c>
      <c r="F3139" s="7" t="s">
        <v>110</v>
      </c>
      <c r="G3139" s="7" t="s">
        <v>111</v>
      </c>
      <c r="H3139" s="7" t="s">
        <v>18</v>
      </c>
      <c r="I3139" s="9">
        <v>0.50000000000000011</v>
      </c>
      <c r="J3139" s="10">
        <v>3000</v>
      </c>
      <c r="K3139" s="11">
        <f t="shared" si="96"/>
        <v>1500.0000000000002</v>
      </c>
      <c r="L3139" s="11">
        <f t="shared" si="97"/>
        <v>600.00000000000011</v>
      </c>
      <c r="M3139" s="12">
        <v>0.4</v>
      </c>
      <c r="O3139" s="17"/>
      <c r="P3139" s="15"/>
      <c r="Q3139" s="13"/>
      <c r="R3139" s="14"/>
    </row>
    <row r="3140" spans="1:18" ht="15.75" customHeight="1" x14ac:dyDescent="0.25">
      <c r="A3140" s="1"/>
      <c r="B3140" s="7" t="s">
        <v>14</v>
      </c>
      <c r="C3140" s="7">
        <v>1185732</v>
      </c>
      <c r="D3140" s="8">
        <v>44386</v>
      </c>
      <c r="E3140" s="7" t="s">
        <v>33</v>
      </c>
      <c r="F3140" s="7" t="s">
        <v>110</v>
      </c>
      <c r="G3140" s="7" t="s">
        <v>111</v>
      </c>
      <c r="H3140" s="7" t="s">
        <v>19</v>
      </c>
      <c r="I3140" s="9">
        <v>0.45</v>
      </c>
      <c r="J3140" s="10">
        <v>2250</v>
      </c>
      <c r="K3140" s="11">
        <f t="shared" si="96"/>
        <v>1012.5</v>
      </c>
      <c r="L3140" s="11">
        <f t="shared" si="97"/>
        <v>354.375</v>
      </c>
      <c r="M3140" s="12">
        <v>0.35</v>
      </c>
      <c r="O3140" s="17"/>
      <c r="P3140" s="15"/>
      <c r="Q3140" s="13"/>
      <c r="R3140" s="14"/>
    </row>
    <row r="3141" spans="1:18" ht="15.75" customHeight="1" x14ac:dyDescent="0.25">
      <c r="A3141" s="1"/>
      <c r="B3141" s="7" t="s">
        <v>14</v>
      </c>
      <c r="C3141" s="7">
        <v>1185732</v>
      </c>
      <c r="D3141" s="8">
        <v>44386</v>
      </c>
      <c r="E3141" s="7" t="s">
        <v>33</v>
      </c>
      <c r="F3141" s="7" t="s">
        <v>110</v>
      </c>
      <c r="G3141" s="7" t="s">
        <v>111</v>
      </c>
      <c r="H3141" s="7" t="s">
        <v>20</v>
      </c>
      <c r="I3141" s="9">
        <v>0.45</v>
      </c>
      <c r="J3141" s="10">
        <v>1750</v>
      </c>
      <c r="K3141" s="11">
        <f t="shared" si="96"/>
        <v>787.5</v>
      </c>
      <c r="L3141" s="11">
        <f t="shared" si="97"/>
        <v>275.625</v>
      </c>
      <c r="M3141" s="12">
        <v>0.35</v>
      </c>
      <c r="O3141" s="17"/>
      <c r="P3141" s="15"/>
      <c r="Q3141" s="13"/>
      <c r="R3141" s="14"/>
    </row>
    <row r="3142" spans="1:18" ht="15.75" customHeight="1" x14ac:dyDescent="0.25">
      <c r="A3142" s="1"/>
      <c r="B3142" s="7" t="s">
        <v>14</v>
      </c>
      <c r="C3142" s="7">
        <v>1185732</v>
      </c>
      <c r="D3142" s="8">
        <v>44386</v>
      </c>
      <c r="E3142" s="7" t="s">
        <v>33</v>
      </c>
      <c r="F3142" s="7" t="s">
        <v>110</v>
      </c>
      <c r="G3142" s="7" t="s">
        <v>111</v>
      </c>
      <c r="H3142" s="7" t="s">
        <v>21</v>
      </c>
      <c r="I3142" s="9">
        <v>0.55000000000000004</v>
      </c>
      <c r="J3142" s="10">
        <v>2000</v>
      </c>
      <c r="K3142" s="11">
        <f t="shared" ref="K3142:K3205" si="98">I3142*J3142</f>
        <v>1100</v>
      </c>
      <c r="L3142" s="11">
        <f t="shared" ref="L3142:L3205" si="99">K3142*M3142</f>
        <v>330</v>
      </c>
      <c r="M3142" s="12">
        <v>0.3</v>
      </c>
      <c r="O3142" s="17"/>
      <c r="P3142" s="15"/>
      <c r="Q3142" s="13"/>
      <c r="R3142" s="14"/>
    </row>
    <row r="3143" spans="1:18" ht="15.75" customHeight="1" x14ac:dyDescent="0.25">
      <c r="A3143" s="1"/>
      <c r="B3143" s="7" t="s">
        <v>14</v>
      </c>
      <c r="C3143" s="7">
        <v>1185732</v>
      </c>
      <c r="D3143" s="8">
        <v>44386</v>
      </c>
      <c r="E3143" s="7" t="s">
        <v>33</v>
      </c>
      <c r="F3143" s="7" t="s">
        <v>110</v>
      </c>
      <c r="G3143" s="7" t="s">
        <v>111</v>
      </c>
      <c r="H3143" s="7" t="s">
        <v>22</v>
      </c>
      <c r="I3143" s="9">
        <v>0.60000000000000009</v>
      </c>
      <c r="J3143" s="10">
        <v>3750</v>
      </c>
      <c r="K3143" s="11">
        <f t="shared" si="98"/>
        <v>2250.0000000000005</v>
      </c>
      <c r="L3143" s="11">
        <f t="shared" si="99"/>
        <v>900.00000000000023</v>
      </c>
      <c r="M3143" s="12">
        <v>0.4</v>
      </c>
      <c r="O3143" s="17"/>
      <c r="P3143" s="15"/>
      <c r="Q3143" s="13"/>
      <c r="R3143" s="14"/>
    </row>
    <row r="3144" spans="1:18" ht="15.75" customHeight="1" x14ac:dyDescent="0.25">
      <c r="A3144" s="1"/>
      <c r="B3144" s="7" t="s">
        <v>14</v>
      </c>
      <c r="C3144" s="7">
        <v>1185732</v>
      </c>
      <c r="D3144" s="8">
        <v>44418</v>
      </c>
      <c r="E3144" s="7" t="s">
        <v>33</v>
      </c>
      <c r="F3144" s="7" t="s">
        <v>110</v>
      </c>
      <c r="G3144" s="7" t="s">
        <v>111</v>
      </c>
      <c r="H3144" s="7" t="s">
        <v>17</v>
      </c>
      <c r="I3144" s="9">
        <v>0.5</v>
      </c>
      <c r="J3144" s="10">
        <v>5250</v>
      </c>
      <c r="K3144" s="11">
        <f t="shared" si="98"/>
        <v>2625</v>
      </c>
      <c r="L3144" s="11">
        <f t="shared" si="99"/>
        <v>1050</v>
      </c>
      <c r="M3144" s="12">
        <v>0.4</v>
      </c>
      <c r="O3144" s="17"/>
      <c r="P3144" s="15"/>
      <c r="Q3144" s="13"/>
      <c r="R3144" s="14"/>
    </row>
    <row r="3145" spans="1:18" ht="15.75" customHeight="1" x14ac:dyDescent="0.25">
      <c r="A3145" s="1"/>
      <c r="B3145" s="7" t="s">
        <v>14</v>
      </c>
      <c r="C3145" s="7">
        <v>1185732</v>
      </c>
      <c r="D3145" s="8">
        <v>44418</v>
      </c>
      <c r="E3145" s="7" t="s">
        <v>33</v>
      </c>
      <c r="F3145" s="7" t="s">
        <v>110</v>
      </c>
      <c r="G3145" s="7" t="s">
        <v>111</v>
      </c>
      <c r="H3145" s="7" t="s">
        <v>18</v>
      </c>
      <c r="I3145" s="9">
        <v>0.45000000000000007</v>
      </c>
      <c r="J3145" s="10">
        <v>3000</v>
      </c>
      <c r="K3145" s="11">
        <f t="shared" si="98"/>
        <v>1350.0000000000002</v>
      </c>
      <c r="L3145" s="11">
        <f t="shared" si="99"/>
        <v>540.00000000000011</v>
      </c>
      <c r="M3145" s="12">
        <v>0.4</v>
      </c>
      <c r="O3145" s="17"/>
      <c r="P3145" s="15"/>
      <c r="Q3145" s="13"/>
      <c r="R3145" s="14"/>
    </row>
    <row r="3146" spans="1:18" ht="15.75" customHeight="1" x14ac:dyDescent="0.25">
      <c r="A3146" s="1"/>
      <c r="B3146" s="7" t="s">
        <v>14</v>
      </c>
      <c r="C3146" s="7">
        <v>1185732</v>
      </c>
      <c r="D3146" s="8">
        <v>44418</v>
      </c>
      <c r="E3146" s="7" t="s">
        <v>33</v>
      </c>
      <c r="F3146" s="7" t="s">
        <v>110</v>
      </c>
      <c r="G3146" s="7" t="s">
        <v>111</v>
      </c>
      <c r="H3146" s="7" t="s">
        <v>19</v>
      </c>
      <c r="I3146" s="9">
        <v>0.4</v>
      </c>
      <c r="J3146" s="10">
        <v>2250</v>
      </c>
      <c r="K3146" s="11">
        <f t="shared" si="98"/>
        <v>900</v>
      </c>
      <c r="L3146" s="11">
        <f t="shared" si="99"/>
        <v>315</v>
      </c>
      <c r="M3146" s="12">
        <v>0.35</v>
      </c>
      <c r="O3146" s="17"/>
      <c r="P3146" s="15"/>
      <c r="Q3146" s="13"/>
      <c r="R3146" s="14"/>
    </row>
    <row r="3147" spans="1:18" ht="15.75" customHeight="1" x14ac:dyDescent="0.25">
      <c r="A3147" s="1"/>
      <c r="B3147" s="7" t="s">
        <v>14</v>
      </c>
      <c r="C3147" s="7">
        <v>1185732</v>
      </c>
      <c r="D3147" s="8">
        <v>44418</v>
      </c>
      <c r="E3147" s="7" t="s">
        <v>33</v>
      </c>
      <c r="F3147" s="7" t="s">
        <v>110</v>
      </c>
      <c r="G3147" s="7" t="s">
        <v>111</v>
      </c>
      <c r="H3147" s="7" t="s">
        <v>20</v>
      </c>
      <c r="I3147" s="9">
        <v>0.4</v>
      </c>
      <c r="J3147" s="10">
        <v>2000</v>
      </c>
      <c r="K3147" s="11">
        <f t="shared" si="98"/>
        <v>800</v>
      </c>
      <c r="L3147" s="11">
        <f t="shared" si="99"/>
        <v>280</v>
      </c>
      <c r="M3147" s="12">
        <v>0.35</v>
      </c>
      <c r="O3147" s="17"/>
      <c r="P3147" s="15"/>
      <c r="Q3147" s="13"/>
      <c r="R3147" s="14"/>
    </row>
    <row r="3148" spans="1:18" ht="15.75" customHeight="1" x14ac:dyDescent="0.25">
      <c r="A3148" s="1"/>
      <c r="B3148" s="7" t="s">
        <v>14</v>
      </c>
      <c r="C3148" s="7">
        <v>1185732</v>
      </c>
      <c r="D3148" s="8">
        <v>44418</v>
      </c>
      <c r="E3148" s="7" t="s">
        <v>33</v>
      </c>
      <c r="F3148" s="7" t="s">
        <v>110</v>
      </c>
      <c r="G3148" s="7" t="s">
        <v>111</v>
      </c>
      <c r="H3148" s="7" t="s">
        <v>21</v>
      </c>
      <c r="I3148" s="9">
        <v>0.5</v>
      </c>
      <c r="J3148" s="10">
        <v>1750</v>
      </c>
      <c r="K3148" s="11">
        <f t="shared" si="98"/>
        <v>875</v>
      </c>
      <c r="L3148" s="11">
        <f t="shared" si="99"/>
        <v>262.5</v>
      </c>
      <c r="M3148" s="12">
        <v>0.3</v>
      </c>
      <c r="O3148" s="17"/>
      <c r="P3148" s="15"/>
      <c r="Q3148" s="13"/>
      <c r="R3148" s="14"/>
    </row>
    <row r="3149" spans="1:18" ht="15.75" customHeight="1" x14ac:dyDescent="0.25">
      <c r="A3149" s="1"/>
      <c r="B3149" s="7" t="s">
        <v>14</v>
      </c>
      <c r="C3149" s="7">
        <v>1185732</v>
      </c>
      <c r="D3149" s="8">
        <v>44418</v>
      </c>
      <c r="E3149" s="7" t="s">
        <v>33</v>
      </c>
      <c r="F3149" s="7" t="s">
        <v>110</v>
      </c>
      <c r="G3149" s="7" t="s">
        <v>111</v>
      </c>
      <c r="H3149" s="7" t="s">
        <v>22</v>
      </c>
      <c r="I3149" s="9">
        <v>0.55000000000000004</v>
      </c>
      <c r="J3149" s="10">
        <v>3500</v>
      </c>
      <c r="K3149" s="11">
        <f t="shared" si="98"/>
        <v>1925.0000000000002</v>
      </c>
      <c r="L3149" s="11">
        <f t="shared" si="99"/>
        <v>770.00000000000011</v>
      </c>
      <c r="M3149" s="12">
        <v>0.4</v>
      </c>
      <c r="O3149" s="17"/>
      <c r="P3149" s="15"/>
      <c r="Q3149" s="13"/>
      <c r="R3149" s="14"/>
    </row>
    <row r="3150" spans="1:18" ht="15.75" customHeight="1" x14ac:dyDescent="0.25">
      <c r="A3150" s="1"/>
      <c r="B3150" s="7" t="s">
        <v>14</v>
      </c>
      <c r="C3150" s="7">
        <v>1185732</v>
      </c>
      <c r="D3150" s="8">
        <v>44450</v>
      </c>
      <c r="E3150" s="7" t="s">
        <v>33</v>
      </c>
      <c r="F3150" s="7" t="s">
        <v>110</v>
      </c>
      <c r="G3150" s="7" t="s">
        <v>111</v>
      </c>
      <c r="H3150" s="7" t="s">
        <v>17</v>
      </c>
      <c r="I3150" s="9">
        <v>0.35000000000000003</v>
      </c>
      <c r="J3150" s="10">
        <v>4750</v>
      </c>
      <c r="K3150" s="11">
        <f t="shared" si="98"/>
        <v>1662.5000000000002</v>
      </c>
      <c r="L3150" s="11">
        <f t="shared" si="99"/>
        <v>665.00000000000011</v>
      </c>
      <c r="M3150" s="12">
        <v>0.4</v>
      </c>
      <c r="O3150" s="17"/>
      <c r="P3150" s="15"/>
      <c r="Q3150" s="13"/>
      <c r="R3150" s="14"/>
    </row>
    <row r="3151" spans="1:18" ht="15.75" customHeight="1" x14ac:dyDescent="0.25">
      <c r="A3151" s="1"/>
      <c r="B3151" s="7" t="s">
        <v>14</v>
      </c>
      <c r="C3151" s="7">
        <v>1185732</v>
      </c>
      <c r="D3151" s="8">
        <v>44450</v>
      </c>
      <c r="E3151" s="7" t="s">
        <v>33</v>
      </c>
      <c r="F3151" s="7" t="s">
        <v>110</v>
      </c>
      <c r="G3151" s="7" t="s">
        <v>111</v>
      </c>
      <c r="H3151" s="7" t="s">
        <v>18</v>
      </c>
      <c r="I3151" s="9">
        <v>0.3000000000000001</v>
      </c>
      <c r="J3151" s="10">
        <v>2750</v>
      </c>
      <c r="K3151" s="11">
        <f t="shared" si="98"/>
        <v>825.00000000000023</v>
      </c>
      <c r="L3151" s="11">
        <f t="shared" si="99"/>
        <v>330.00000000000011</v>
      </c>
      <c r="M3151" s="12">
        <v>0.4</v>
      </c>
      <c r="O3151" s="17"/>
      <c r="P3151" s="15"/>
      <c r="Q3151" s="13"/>
      <c r="R3151" s="14"/>
    </row>
    <row r="3152" spans="1:18" ht="15.75" customHeight="1" x14ac:dyDescent="0.25">
      <c r="A3152" s="1"/>
      <c r="B3152" s="7" t="s">
        <v>14</v>
      </c>
      <c r="C3152" s="7">
        <v>1185732</v>
      </c>
      <c r="D3152" s="8">
        <v>44450</v>
      </c>
      <c r="E3152" s="7" t="s">
        <v>33</v>
      </c>
      <c r="F3152" s="7" t="s">
        <v>110</v>
      </c>
      <c r="G3152" s="7" t="s">
        <v>111</v>
      </c>
      <c r="H3152" s="7" t="s">
        <v>19</v>
      </c>
      <c r="I3152" s="9">
        <v>0.25000000000000006</v>
      </c>
      <c r="J3152" s="10">
        <v>1750</v>
      </c>
      <c r="K3152" s="11">
        <f t="shared" si="98"/>
        <v>437.50000000000011</v>
      </c>
      <c r="L3152" s="11">
        <f t="shared" si="99"/>
        <v>153.12500000000003</v>
      </c>
      <c r="M3152" s="12">
        <v>0.35</v>
      </c>
      <c r="O3152" s="17"/>
      <c r="P3152" s="15"/>
      <c r="Q3152" s="13"/>
      <c r="R3152" s="14"/>
    </row>
    <row r="3153" spans="1:18" ht="15.75" customHeight="1" x14ac:dyDescent="0.25">
      <c r="A3153" s="1"/>
      <c r="B3153" s="7" t="s">
        <v>14</v>
      </c>
      <c r="C3153" s="7">
        <v>1185732</v>
      </c>
      <c r="D3153" s="8">
        <v>44450</v>
      </c>
      <c r="E3153" s="7" t="s">
        <v>33</v>
      </c>
      <c r="F3153" s="7" t="s">
        <v>110</v>
      </c>
      <c r="G3153" s="7" t="s">
        <v>111</v>
      </c>
      <c r="H3153" s="7" t="s">
        <v>20</v>
      </c>
      <c r="I3153" s="9">
        <v>0.25000000000000006</v>
      </c>
      <c r="J3153" s="10">
        <v>1500</v>
      </c>
      <c r="K3153" s="11">
        <f t="shared" si="98"/>
        <v>375.00000000000006</v>
      </c>
      <c r="L3153" s="11">
        <f t="shared" si="99"/>
        <v>131.25</v>
      </c>
      <c r="M3153" s="12">
        <v>0.35</v>
      </c>
      <c r="O3153" s="17"/>
      <c r="P3153" s="15"/>
      <c r="Q3153" s="13"/>
      <c r="R3153" s="14"/>
    </row>
    <row r="3154" spans="1:18" ht="15.75" customHeight="1" x14ac:dyDescent="0.25">
      <c r="A3154" s="1"/>
      <c r="B3154" s="7" t="s">
        <v>14</v>
      </c>
      <c r="C3154" s="7">
        <v>1185732</v>
      </c>
      <c r="D3154" s="8">
        <v>44450</v>
      </c>
      <c r="E3154" s="7" t="s">
        <v>33</v>
      </c>
      <c r="F3154" s="7" t="s">
        <v>110</v>
      </c>
      <c r="G3154" s="7" t="s">
        <v>111</v>
      </c>
      <c r="H3154" s="7" t="s">
        <v>21</v>
      </c>
      <c r="I3154" s="9">
        <v>0.35000000000000003</v>
      </c>
      <c r="J3154" s="10">
        <v>1500</v>
      </c>
      <c r="K3154" s="11">
        <f t="shared" si="98"/>
        <v>525</v>
      </c>
      <c r="L3154" s="11">
        <f t="shared" si="99"/>
        <v>157.5</v>
      </c>
      <c r="M3154" s="12">
        <v>0.3</v>
      </c>
      <c r="O3154" s="17"/>
      <c r="P3154" s="15"/>
      <c r="Q3154" s="13"/>
      <c r="R3154" s="14"/>
    </row>
    <row r="3155" spans="1:18" ht="15.75" customHeight="1" x14ac:dyDescent="0.25">
      <c r="A3155" s="1"/>
      <c r="B3155" s="7" t="s">
        <v>14</v>
      </c>
      <c r="C3155" s="7">
        <v>1185732</v>
      </c>
      <c r="D3155" s="8">
        <v>44450</v>
      </c>
      <c r="E3155" s="7" t="s">
        <v>33</v>
      </c>
      <c r="F3155" s="7" t="s">
        <v>110</v>
      </c>
      <c r="G3155" s="7" t="s">
        <v>111</v>
      </c>
      <c r="H3155" s="7" t="s">
        <v>22</v>
      </c>
      <c r="I3155" s="9">
        <v>0.4</v>
      </c>
      <c r="J3155" s="10">
        <v>2250</v>
      </c>
      <c r="K3155" s="11">
        <f t="shared" si="98"/>
        <v>900</v>
      </c>
      <c r="L3155" s="11">
        <f t="shared" si="99"/>
        <v>360</v>
      </c>
      <c r="M3155" s="12">
        <v>0.4</v>
      </c>
      <c r="O3155" s="17"/>
      <c r="P3155" s="15"/>
      <c r="Q3155" s="13"/>
      <c r="R3155" s="14"/>
    </row>
    <row r="3156" spans="1:18" ht="15.75" customHeight="1" x14ac:dyDescent="0.25">
      <c r="A3156" s="1"/>
      <c r="B3156" s="7" t="s">
        <v>14</v>
      </c>
      <c r="C3156" s="7">
        <v>1185732</v>
      </c>
      <c r="D3156" s="8">
        <v>44479</v>
      </c>
      <c r="E3156" s="7" t="s">
        <v>33</v>
      </c>
      <c r="F3156" s="7" t="s">
        <v>110</v>
      </c>
      <c r="G3156" s="7" t="s">
        <v>111</v>
      </c>
      <c r="H3156" s="7" t="s">
        <v>17</v>
      </c>
      <c r="I3156" s="9">
        <v>0.44999999999999996</v>
      </c>
      <c r="J3156" s="10">
        <v>4000</v>
      </c>
      <c r="K3156" s="11">
        <f t="shared" si="98"/>
        <v>1799.9999999999998</v>
      </c>
      <c r="L3156" s="11">
        <f t="shared" si="99"/>
        <v>720</v>
      </c>
      <c r="M3156" s="12">
        <v>0.4</v>
      </c>
      <c r="O3156" s="17"/>
      <c r="P3156" s="15"/>
      <c r="Q3156" s="13"/>
      <c r="R3156" s="14"/>
    </row>
    <row r="3157" spans="1:18" ht="15.75" customHeight="1" x14ac:dyDescent="0.25">
      <c r="A3157" s="1"/>
      <c r="B3157" s="7" t="s">
        <v>14</v>
      </c>
      <c r="C3157" s="7">
        <v>1185732</v>
      </c>
      <c r="D3157" s="8">
        <v>44479</v>
      </c>
      <c r="E3157" s="7" t="s">
        <v>33</v>
      </c>
      <c r="F3157" s="7" t="s">
        <v>110</v>
      </c>
      <c r="G3157" s="7" t="s">
        <v>111</v>
      </c>
      <c r="H3157" s="7" t="s">
        <v>18</v>
      </c>
      <c r="I3157" s="9">
        <v>0.35000000000000003</v>
      </c>
      <c r="J3157" s="10">
        <v>2500</v>
      </c>
      <c r="K3157" s="11">
        <f t="shared" si="98"/>
        <v>875.00000000000011</v>
      </c>
      <c r="L3157" s="11">
        <f t="shared" si="99"/>
        <v>350.00000000000006</v>
      </c>
      <c r="M3157" s="12">
        <v>0.4</v>
      </c>
      <c r="O3157" s="17"/>
      <c r="P3157" s="15"/>
      <c r="Q3157" s="13"/>
      <c r="R3157" s="14"/>
    </row>
    <row r="3158" spans="1:18" ht="15.75" customHeight="1" x14ac:dyDescent="0.25">
      <c r="A3158" s="1"/>
      <c r="B3158" s="7" t="s">
        <v>14</v>
      </c>
      <c r="C3158" s="7">
        <v>1185732</v>
      </c>
      <c r="D3158" s="8">
        <v>44479</v>
      </c>
      <c r="E3158" s="7" t="s">
        <v>33</v>
      </c>
      <c r="F3158" s="7" t="s">
        <v>110</v>
      </c>
      <c r="G3158" s="7" t="s">
        <v>111</v>
      </c>
      <c r="H3158" s="7" t="s">
        <v>19</v>
      </c>
      <c r="I3158" s="9">
        <v>0.35000000000000003</v>
      </c>
      <c r="J3158" s="10">
        <v>1500</v>
      </c>
      <c r="K3158" s="11">
        <f t="shared" si="98"/>
        <v>525</v>
      </c>
      <c r="L3158" s="11">
        <f t="shared" si="99"/>
        <v>183.75</v>
      </c>
      <c r="M3158" s="12">
        <v>0.35</v>
      </c>
      <c r="O3158" s="17"/>
      <c r="P3158" s="15"/>
      <c r="Q3158" s="13"/>
      <c r="R3158" s="14"/>
    </row>
    <row r="3159" spans="1:18" ht="15.75" customHeight="1" x14ac:dyDescent="0.25">
      <c r="A3159" s="1"/>
      <c r="B3159" s="7" t="s">
        <v>14</v>
      </c>
      <c r="C3159" s="7">
        <v>1185732</v>
      </c>
      <c r="D3159" s="8">
        <v>44479</v>
      </c>
      <c r="E3159" s="7" t="s">
        <v>33</v>
      </c>
      <c r="F3159" s="7" t="s">
        <v>110</v>
      </c>
      <c r="G3159" s="7" t="s">
        <v>111</v>
      </c>
      <c r="H3159" s="7" t="s">
        <v>20</v>
      </c>
      <c r="I3159" s="9">
        <v>0.35000000000000003</v>
      </c>
      <c r="J3159" s="10">
        <v>1500</v>
      </c>
      <c r="K3159" s="11">
        <f t="shared" si="98"/>
        <v>525</v>
      </c>
      <c r="L3159" s="11">
        <f t="shared" si="99"/>
        <v>183.75</v>
      </c>
      <c r="M3159" s="12">
        <v>0.35</v>
      </c>
      <c r="O3159" s="17"/>
      <c r="P3159" s="15"/>
      <c r="Q3159" s="13"/>
      <c r="R3159" s="14"/>
    </row>
    <row r="3160" spans="1:18" ht="15.75" customHeight="1" x14ac:dyDescent="0.25">
      <c r="A3160" s="1"/>
      <c r="B3160" s="7" t="s">
        <v>14</v>
      </c>
      <c r="C3160" s="7">
        <v>1185732</v>
      </c>
      <c r="D3160" s="8">
        <v>44479</v>
      </c>
      <c r="E3160" s="7" t="s">
        <v>33</v>
      </c>
      <c r="F3160" s="7" t="s">
        <v>110</v>
      </c>
      <c r="G3160" s="7" t="s">
        <v>111</v>
      </c>
      <c r="H3160" s="7" t="s">
        <v>21</v>
      </c>
      <c r="I3160" s="9">
        <v>0.44999999999999996</v>
      </c>
      <c r="J3160" s="10">
        <v>1500</v>
      </c>
      <c r="K3160" s="11">
        <f t="shared" si="98"/>
        <v>674.99999999999989</v>
      </c>
      <c r="L3160" s="11">
        <f t="shared" si="99"/>
        <v>202.49999999999997</v>
      </c>
      <c r="M3160" s="12">
        <v>0.3</v>
      </c>
      <c r="O3160" s="17"/>
      <c r="P3160" s="15"/>
      <c r="Q3160" s="13"/>
      <c r="R3160" s="14"/>
    </row>
    <row r="3161" spans="1:18" ht="15.75" customHeight="1" x14ac:dyDescent="0.25">
      <c r="A3161" s="1"/>
      <c r="B3161" s="7" t="s">
        <v>14</v>
      </c>
      <c r="C3161" s="7">
        <v>1185732</v>
      </c>
      <c r="D3161" s="8">
        <v>44479</v>
      </c>
      <c r="E3161" s="7" t="s">
        <v>33</v>
      </c>
      <c r="F3161" s="7" t="s">
        <v>110</v>
      </c>
      <c r="G3161" s="7" t="s">
        <v>111</v>
      </c>
      <c r="H3161" s="7" t="s">
        <v>22</v>
      </c>
      <c r="I3161" s="9">
        <v>0.49999999999999983</v>
      </c>
      <c r="J3161" s="10">
        <v>2750</v>
      </c>
      <c r="K3161" s="11">
        <f t="shared" si="98"/>
        <v>1374.9999999999995</v>
      </c>
      <c r="L3161" s="11">
        <f t="shared" si="99"/>
        <v>549.99999999999989</v>
      </c>
      <c r="M3161" s="12">
        <v>0.4</v>
      </c>
      <c r="O3161" s="17"/>
      <c r="P3161" s="15"/>
      <c r="Q3161" s="13"/>
      <c r="R3161" s="14"/>
    </row>
    <row r="3162" spans="1:18" ht="15.75" customHeight="1" x14ac:dyDescent="0.25">
      <c r="A3162" s="1"/>
      <c r="B3162" s="7" t="s">
        <v>14</v>
      </c>
      <c r="C3162" s="7">
        <v>1185732</v>
      </c>
      <c r="D3162" s="8">
        <v>44510</v>
      </c>
      <c r="E3162" s="7" t="s">
        <v>33</v>
      </c>
      <c r="F3162" s="7" t="s">
        <v>110</v>
      </c>
      <c r="G3162" s="7" t="s">
        <v>111</v>
      </c>
      <c r="H3162" s="7" t="s">
        <v>17</v>
      </c>
      <c r="I3162" s="9">
        <v>0.44999999999999996</v>
      </c>
      <c r="J3162" s="10">
        <v>4250</v>
      </c>
      <c r="K3162" s="11">
        <f t="shared" si="98"/>
        <v>1912.4999999999998</v>
      </c>
      <c r="L3162" s="11">
        <f t="shared" si="99"/>
        <v>765</v>
      </c>
      <c r="M3162" s="12">
        <v>0.4</v>
      </c>
      <c r="O3162" s="17"/>
      <c r="P3162" s="15"/>
      <c r="Q3162" s="13"/>
      <c r="R3162" s="14"/>
    </row>
    <row r="3163" spans="1:18" ht="15.75" customHeight="1" x14ac:dyDescent="0.25">
      <c r="A3163" s="1"/>
      <c r="B3163" s="7" t="s">
        <v>14</v>
      </c>
      <c r="C3163" s="7">
        <v>1185732</v>
      </c>
      <c r="D3163" s="8">
        <v>44510</v>
      </c>
      <c r="E3163" s="7" t="s">
        <v>33</v>
      </c>
      <c r="F3163" s="7" t="s">
        <v>110</v>
      </c>
      <c r="G3163" s="7" t="s">
        <v>111</v>
      </c>
      <c r="H3163" s="7" t="s">
        <v>18</v>
      </c>
      <c r="I3163" s="9">
        <v>0.35000000000000003</v>
      </c>
      <c r="J3163" s="10">
        <v>3250</v>
      </c>
      <c r="K3163" s="11">
        <f t="shared" si="98"/>
        <v>1137.5</v>
      </c>
      <c r="L3163" s="11">
        <f t="shared" si="99"/>
        <v>455</v>
      </c>
      <c r="M3163" s="12">
        <v>0.4</v>
      </c>
      <c r="O3163" s="17"/>
      <c r="P3163" s="15"/>
      <c r="Q3163" s="13"/>
      <c r="R3163" s="14"/>
    </row>
    <row r="3164" spans="1:18" ht="15.75" customHeight="1" x14ac:dyDescent="0.25">
      <c r="A3164" s="1"/>
      <c r="B3164" s="7" t="s">
        <v>14</v>
      </c>
      <c r="C3164" s="7">
        <v>1185732</v>
      </c>
      <c r="D3164" s="8">
        <v>44510</v>
      </c>
      <c r="E3164" s="7" t="s">
        <v>33</v>
      </c>
      <c r="F3164" s="7" t="s">
        <v>110</v>
      </c>
      <c r="G3164" s="7" t="s">
        <v>111</v>
      </c>
      <c r="H3164" s="7" t="s">
        <v>19</v>
      </c>
      <c r="I3164" s="9">
        <v>0.35000000000000003</v>
      </c>
      <c r="J3164" s="10">
        <v>2700</v>
      </c>
      <c r="K3164" s="11">
        <f t="shared" si="98"/>
        <v>945.00000000000011</v>
      </c>
      <c r="L3164" s="11">
        <f t="shared" si="99"/>
        <v>330.75</v>
      </c>
      <c r="M3164" s="12">
        <v>0.35</v>
      </c>
      <c r="O3164" s="17"/>
      <c r="P3164" s="15"/>
      <c r="Q3164" s="13"/>
      <c r="R3164" s="14"/>
    </row>
    <row r="3165" spans="1:18" ht="15.75" customHeight="1" x14ac:dyDescent="0.25">
      <c r="A3165" s="1"/>
      <c r="B3165" s="7" t="s">
        <v>14</v>
      </c>
      <c r="C3165" s="7">
        <v>1185732</v>
      </c>
      <c r="D3165" s="8">
        <v>44510</v>
      </c>
      <c r="E3165" s="7" t="s">
        <v>33</v>
      </c>
      <c r="F3165" s="7" t="s">
        <v>110</v>
      </c>
      <c r="G3165" s="7" t="s">
        <v>111</v>
      </c>
      <c r="H3165" s="7" t="s">
        <v>20</v>
      </c>
      <c r="I3165" s="9">
        <v>0.35000000000000003</v>
      </c>
      <c r="J3165" s="10">
        <v>2750</v>
      </c>
      <c r="K3165" s="11">
        <f t="shared" si="98"/>
        <v>962.50000000000011</v>
      </c>
      <c r="L3165" s="11">
        <f t="shared" si="99"/>
        <v>336.875</v>
      </c>
      <c r="M3165" s="12">
        <v>0.35</v>
      </c>
      <c r="O3165" s="17"/>
      <c r="P3165" s="15"/>
      <c r="Q3165" s="13"/>
      <c r="R3165" s="14"/>
    </row>
    <row r="3166" spans="1:18" ht="15.75" customHeight="1" x14ac:dyDescent="0.25">
      <c r="A3166" s="1"/>
      <c r="B3166" s="7" t="s">
        <v>14</v>
      </c>
      <c r="C3166" s="7">
        <v>1185732</v>
      </c>
      <c r="D3166" s="8">
        <v>44510</v>
      </c>
      <c r="E3166" s="7" t="s">
        <v>33</v>
      </c>
      <c r="F3166" s="7" t="s">
        <v>110</v>
      </c>
      <c r="G3166" s="7" t="s">
        <v>111</v>
      </c>
      <c r="H3166" s="7" t="s">
        <v>21</v>
      </c>
      <c r="I3166" s="9">
        <v>0.6</v>
      </c>
      <c r="J3166" s="10">
        <v>2500</v>
      </c>
      <c r="K3166" s="11">
        <f t="shared" si="98"/>
        <v>1500</v>
      </c>
      <c r="L3166" s="11">
        <f t="shared" si="99"/>
        <v>450</v>
      </c>
      <c r="M3166" s="12">
        <v>0.3</v>
      </c>
      <c r="O3166" s="17"/>
      <c r="P3166" s="15"/>
      <c r="Q3166" s="13"/>
      <c r="R3166" s="14"/>
    </row>
    <row r="3167" spans="1:18" ht="15.75" customHeight="1" x14ac:dyDescent="0.25">
      <c r="A3167" s="1"/>
      <c r="B3167" s="7" t="s">
        <v>14</v>
      </c>
      <c r="C3167" s="7">
        <v>1185732</v>
      </c>
      <c r="D3167" s="8">
        <v>44510</v>
      </c>
      <c r="E3167" s="7" t="s">
        <v>33</v>
      </c>
      <c r="F3167" s="7" t="s">
        <v>110</v>
      </c>
      <c r="G3167" s="7" t="s">
        <v>111</v>
      </c>
      <c r="H3167" s="7" t="s">
        <v>22</v>
      </c>
      <c r="I3167" s="9">
        <v>0.64999999999999991</v>
      </c>
      <c r="J3167" s="10">
        <v>3500</v>
      </c>
      <c r="K3167" s="11">
        <f t="shared" si="98"/>
        <v>2274.9999999999995</v>
      </c>
      <c r="L3167" s="11">
        <f t="shared" si="99"/>
        <v>909.99999999999989</v>
      </c>
      <c r="M3167" s="12">
        <v>0.4</v>
      </c>
      <c r="O3167" s="17"/>
      <c r="P3167" s="15"/>
      <c r="Q3167" s="13"/>
      <c r="R3167" s="14"/>
    </row>
    <row r="3168" spans="1:18" ht="15.75" customHeight="1" x14ac:dyDescent="0.25">
      <c r="A3168" s="1"/>
      <c r="B3168" s="7" t="s">
        <v>14</v>
      </c>
      <c r="C3168" s="7">
        <v>1185732</v>
      </c>
      <c r="D3168" s="8">
        <v>44539</v>
      </c>
      <c r="E3168" s="7" t="s">
        <v>33</v>
      </c>
      <c r="F3168" s="7" t="s">
        <v>110</v>
      </c>
      <c r="G3168" s="7" t="s">
        <v>111</v>
      </c>
      <c r="H3168" s="7" t="s">
        <v>17</v>
      </c>
      <c r="I3168" s="9">
        <v>0.6</v>
      </c>
      <c r="J3168" s="10">
        <v>6000</v>
      </c>
      <c r="K3168" s="11">
        <f t="shared" si="98"/>
        <v>3600</v>
      </c>
      <c r="L3168" s="11">
        <f t="shared" si="99"/>
        <v>1440</v>
      </c>
      <c r="M3168" s="12">
        <v>0.4</v>
      </c>
      <c r="O3168" s="17"/>
      <c r="P3168" s="15"/>
      <c r="Q3168" s="13"/>
      <c r="R3168" s="14"/>
    </row>
    <row r="3169" spans="1:18" ht="15.75" customHeight="1" x14ac:dyDescent="0.25">
      <c r="A3169" s="1"/>
      <c r="B3169" s="7" t="s">
        <v>14</v>
      </c>
      <c r="C3169" s="7">
        <v>1185732</v>
      </c>
      <c r="D3169" s="8">
        <v>44539</v>
      </c>
      <c r="E3169" s="7" t="s">
        <v>33</v>
      </c>
      <c r="F3169" s="7" t="s">
        <v>110</v>
      </c>
      <c r="G3169" s="7" t="s">
        <v>111</v>
      </c>
      <c r="H3169" s="7" t="s">
        <v>18</v>
      </c>
      <c r="I3169" s="9">
        <v>0.5</v>
      </c>
      <c r="J3169" s="10">
        <v>4000</v>
      </c>
      <c r="K3169" s="11">
        <f t="shared" si="98"/>
        <v>2000</v>
      </c>
      <c r="L3169" s="11">
        <f t="shared" si="99"/>
        <v>800</v>
      </c>
      <c r="M3169" s="12">
        <v>0.4</v>
      </c>
      <c r="O3169" s="17"/>
      <c r="P3169" s="15"/>
      <c r="Q3169" s="13"/>
      <c r="R3169" s="14"/>
    </row>
    <row r="3170" spans="1:18" ht="15.75" customHeight="1" x14ac:dyDescent="0.25">
      <c r="A3170" s="1"/>
      <c r="B3170" s="7" t="s">
        <v>14</v>
      </c>
      <c r="C3170" s="7">
        <v>1185732</v>
      </c>
      <c r="D3170" s="8">
        <v>44539</v>
      </c>
      <c r="E3170" s="7" t="s">
        <v>33</v>
      </c>
      <c r="F3170" s="7" t="s">
        <v>110</v>
      </c>
      <c r="G3170" s="7" t="s">
        <v>111</v>
      </c>
      <c r="H3170" s="7" t="s">
        <v>19</v>
      </c>
      <c r="I3170" s="9">
        <v>0.5</v>
      </c>
      <c r="J3170" s="10">
        <v>3500</v>
      </c>
      <c r="K3170" s="11">
        <f t="shared" si="98"/>
        <v>1750</v>
      </c>
      <c r="L3170" s="11">
        <f t="shared" si="99"/>
        <v>612.5</v>
      </c>
      <c r="M3170" s="12">
        <v>0.35</v>
      </c>
      <c r="O3170" s="17"/>
      <c r="P3170" s="15"/>
      <c r="Q3170" s="13"/>
      <c r="R3170" s="14"/>
    </row>
    <row r="3171" spans="1:18" ht="15.75" customHeight="1" x14ac:dyDescent="0.25">
      <c r="A3171" s="1"/>
      <c r="B3171" s="7" t="s">
        <v>14</v>
      </c>
      <c r="C3171" s="7">
        <v>1185732</v>
      </c>
      <c r="D3171" s="8">
        <v>44539</v>
      </c>
      <c r="E3171" s="7" t="s">
        <v>33</v>
      </c>
      <c r="F3171" s="7" t="s">
        <v>110</v>
      </c>
      <c r="G3171" s="7" t="s">
        <v>111</v>
      </c>
      <c r="H3171" s="7" t="s">
        <v>20</v>
      </c>
      <c r="I3171" s="9">
        <v>0.5</v>
      </c>
      <c r="J3171" s="10">
        <v>3000</v>
      </c>
      <c r="K3171" s="11">
        <f t="shared" si="98"/>
        <v>1500</v>
      </c>
      <c r="L3171" s="11">
        <f t="shared" si="99"/>
        <v>525</v>
      </c>
      <c r="M3171" s="12">
        <v>0.35</v>
      </c>
      <c r="O3171" s="17"/>
      <c r="P3171" s="15"/>
      <c r="Q3171" s="13"/>
      <c r="R3171" s="14"/>
    </row>
    <row r="3172" spans="1:18" ht="15.75" customHeight="1" x14ac:dyDescent="0.25">
      <c r="A3172" s="1"/>
      <c r="B3172" s="7" t="s">
        <v>14</v>
      </c>
      <c r="C3172" s="7">
        <v>1185732</v>
      </c>
      <c r="D3172" s="8">
        <v>44539</v>
      </c>
      <c r="E3172" s="7" t="s">
        <v>33</v>
      </c>
      <c r="F3172" s="7" t="s">
        <v>110</v>
      </c>
      <c r="G3172" s="7" t="s">
        <v>111</v>
      </c>
      <c r="H3172" s="7" t="s">
        <v>21</v>
      </c>
      <c r="I3172" s="9">
        <v>0.6</v>
      </c>
      <c r="J3172" s="10">
        <v>3000</v>
      </c>
      <c r="K3172" s="11">
        <f t="shared" si="98"/>
        <v>1800</v>
      </c>
      <c r="L3172" s="11">
        <f t="shared" si="99"/>
        <v>540</v>
      </c>
      <c r="M3172" s="12">
        <v>0.3</v>
      </c>
      <c r="O3172" s="17"/>
      <c r="P3172" s="15"/>
      <c r="Q3172" s="13"/>
      <c r="R3172" s="14"/>
    </row>
    <row r="3173" spans="1:18" ht="15.75" customHeight="1" x14ac:dyDescent="0.25">
      <c r="A3173" s="1"/>
      <c r="B3173" s="7" t="s">
        <v>14</v>
      </c>
      <c r="C3173" s="7">
        <v>1185732</v>
      </c>
      <c r="D3173" s="8">
        <v>44539</v>
      </c>
      <c r="E3173" s="7" t="s">
        <v>33</v>
      </c>
      <c r="F3173" s="7" t="s">
        <v>110</v>
      </c>
      <c r="G3173" s="7" t="s">
        <v>111</v>
      </c>
      <c r="H3173" s="7" t="s">
        <v>22</v>
      </c>
      <c r="I3173" s="9">
        <v>0.64999999999999991</v>
      </c>
      <c r="J3173" s="10">
        <v>4000</v>
      </c>
      <c r="K3173" s="11">
        <f t="shared" si="98"/>
        <v>2599.9999999999995</v>
      </c>
      <c r="L3173" s="11">
        <f t="shared" si="99"/>
        <v>1039.9999999999998</v>
      </c>
      <c r="M3173" s="12">
        <v>0.4</v>
      </c>
      <c r="O3173" s="17"/>
      <c r="P3173" s="15"/>
      <c r="Q3173" s="13"/>
      <c r="R3173" s="14"/>
    </row>
    <row r="3174" spans="1:18" ht="15.75" customHeight="1" x14ac:dyDescent="0.25">
      <c r="A3174" s="1" t="s">
        <v>39</v>
      </c>
      <c r="B3174" s="7" t="s">
        <v>14</v>
      </c>
      <c r="C3174" s="7">
        <v>1185732</v>
      </c>
      <c r="D3174" s="8">
        <v>44213</v>
      </c>
      <c r="E3174" s="7" t="s">
        <v>33</v>
      </c>
      <c r="F3174" s="7" t="s">
        <v>112</v>
      </c>
      <c r="G3174" s="7" t="s">
        <v>113</v>
      </c>
      <c r="H3174" s="7" t="s">
        <v>17</v>
      </c>
      <c r="I3174" s="9">
        <v>0.35000000000000003</v>
      </c>
      <c r="J3174" s="10">
        <v>5000</v>
      </c>
      <c r="K3174" s="11">
        <f t="shared" si="98"/>
        <v>1750.0000000000002</v>
      </c>
      <c r="L3174" s="11">
        <f t="shared" si="99"/>
        <v>700.00000000000011</v>
      </c>
      <c r="M3174" s="12">
        <v>0.4</v>
      </c>
      <c r="O3174" s="17"/>
      <c r="P3174" s="15"/>
      <c r="Q3174" s="13"/>
      <c r="R3174" s="14"/>
    </row>
    <row r="3175" spans="1:18" ht="15.75" customHeight="1" x14ac:dyDescent="0.25">
      <c r="A3175" s="1"/>
      <c r="B3175" s="7" t="s">
        <v>14</v>
      </c>
      <c r="C3175" s="7">
        <v>1185732</v>
      </c>
      <c r="D3175" s="8">
        <v>44213</v>
      </c>
      <c r="E3175" s="7" t="s">
        <v>33</v>
      </c>
      <c r="F3175" s="7" t="s">
        <v>112</v>
      </c>
      <c r="G3175" s="7" t="s">
        <v>113</v>
      </c>
      <c r="H3175" s="7" t="s">
        <v>18</v>
      </c>
      <c r="I3175" s="9">
        <v>0.35000000000000003</v>
      </c>
      <c r="J3175" s="10">
        <v>3000</v>
      </c>
      <c r="K3175" s="11">
        <f t="shared" si="98"/>
        <v>1050</v>
      </c>
      <c r="L3175" s="11">
        <f t="shared" si="99"/>
        <v>420</v>
      </c>
      <c r="M3175" s="12">
        <v>0.4</v>
      </c>
      <c r="O3175" s="17"/>
      <c r="P3175" s="15"/>
      <c r="Q3175" s="13"/>
      <c r="R3175" s="14"/>
    </row>
    <row r="3176" spans="1:18" ht="15.75" customHeight="1" x14ac:dyDescent="0.25">
      <c r="A3176" s="1"/>
      <c r="B3176" s="7" t="s">
        <v>14</v>
      </c>
      <c r="C3176" s="7">
        <v>1185732</v>
      </c>
      <c r="D3176" s="8">
        <v>44213</v>
      </c>
      <c r="E3176" s="7" t="s">
        <v>33</v>
      </c>
      <c r="F3176" s="7" t="s">
        <v>112</v>
      </c>
      <c r="G3176" s="7" t="s">
        <v>113</v>
      </c>
      <c r="H3176" s="7" t="s">
        <v>19</v>
      </c>
      <c r="I3176" s="9">
        <v>0.25000000000000006</v>
      </c>
      <c r="J3176" s="10">
        <v>3000</v>
      </c>
      <c r="K3176" s="11">
        <f t="shared" si="98"/>
        <v>750.00000000000011</v>
      </c>
      <c r="L3176" s="11">
        <f t="shared" si="99"/>
        <v>300.00000000000006</v>
      </c>
      <c r="M3176" s="12">
        <v>0.4</v>
      </c>
      <c r="O3176" s="17"/>
      <c r="P3176" s="15"/>
      <c r="Q3176" s="13"/>
      <c r="R3176" s="14"/>
    </row>
    <row r="3177" spans="1:18" ht="15.75" customHeight="1" x14ac:dyDescent="0.25">
      <c r="A3177" s="1"/>
      <c r="B3177" s="7" t="s">
        <v>14</v>
      </c>
      <c r="C3177" s="7">
        <v>1185732</v>
      </c>
      <c r="D3177" s="8">
        <v>44213</v>
      </c>
      <c r="E3177" s="7" t="s">
        <v>33</v>
      </c>
      <c r="F3177" s="7" t="s">
        <v>112</v>
      </c>
      <c r="G3177" s="7" t="s">
        <v>113</v>
      </c>
      <c r="H3177" s="7" t="s">
        <v>20</v>
      </c>
      <c r="I3177" s="9">
        <v>0.30000000000000004</v>
      </c>
      <c r="J3177" s="10">
        <v>1500</v>
      </c>
      <c r="K3177" s="11">
        <f t="shared" si="98"/>
        <v>450.00000000000006</v>
      </c>
      <c r="L3177" s="11">
        <f t="shared" si="99"/>
        <v>180.00000000000003</v>
      </c>
      <c r="M3177" s="12">
        <v>0.4</v>
      </c>
      <c r="O3177" s="17"/>
      <c r="P3177" s="15"/>
      <c r="Q3177" s="13"/>
      <c r="R3177" s="14"/>
    </row>
    <row r="3178" spans="1:18" ht="15.75" customHeight="1" x14ac:dyDescent="0.25">
      <c r="A3178" s="1"/>
      <c r="B3178" s="7" t="s">
        <v>14</v>
      </c>
      <c r="C3178" s="7">
        <v>1185732</v>
      </c>
      <c r="D3178" s="8">
        <v>44213</v>
      </c>
      <c r="E3178" s="7" t="s">
        <v>33</v>
      </c>
      <c r="F3178" s="7" t="s">
        <v>112</v>
      </c>
      <c r="G3178" s="7" t="s">
        <v>113</v>
      </c>
      <c r="H3178" s="7" t="s">
        <v>21</v>
      </c>
      <c r="I3178" s="9">
        <v>0.44999999999999996</v>
      </c>
      <c r="J3178" s="10">
        <v>2000</v>
      </c>
      <c r="K3178" s="11">
        <f t="shared" si="98"/>
        <v>899.99999999999989</v>
      </c>
      <c r="L3178" s="11">
        <f t="shared" si="99"/>
        <v>360</v>
      </c>
      <c r="M3178" s="12">
        <v>0.4</v>
      </c>
      <c r="O3178" s="17"/>
      <c r="P3178" s="15"/>
      <c r="Q3178" s="13"/>
      <c r="R3178" s="14"/>
    </row>
    <row r="3179" spans="1:18" ht="15.75" customHeight="1" x14ac:dyDescent="0.25">
      <c r="A3179" s="1"/>
      <c r="B3179" s="7" t="s">
        <v>14</v>
      </c>
      <c r="C3179" s="7">
        <v>1185732</v>
      </c>
      <c r="D3179" s="8">
        <v>44213</v>
      </c>
      <c r="E3179" s="7" t="s">
        <v>33</v>
      </c>
      <c r="F3179" s="7" t="s">
        <v>112</v>
      </c>
      <c r="G3179" s="7" t="s">
        <v>113</v>
      </c>
      <c r="H3179" s="7" t="s">
        <v>22</v>
      </c>
      <c r="I3179" s="9">
        <v>0.35000000000000003</v>
      </c>
      <c r="J3179" s="10">
        <v>3000</v>
      </c>
      <c r="K3179" s="11">
        <f t="shared" si="98"/>
        <v>1050</v>
      </c>
      <c r="L3179" s="11">
        <f t="shared" si="99"/>
        <v>420</v>
      </c>
      <c r="M3179" s="12">
        <v>0.4</v>
      </c>
      <c r="O3179" s="17"/>
      <c r="P3179" s="15"/>
      <c r="Q3179" s="13"/>
      <c r="R3179" s="14"/>
    </row>
    <row r="3180" spans="1:18" ht="15.75" customHeight="1" x14ac:dyDescent="0.25">
      <c r="A3180" s="1"/>
      <c r="B3180" s="7" t="s">
        <v>14</v>
      </c>
      <c r="C3180" s="7">
        <v>1185732</v>
      </c>
      <c r="D3180" s="8">
        <v>44244</v>
      </c>
      <c r="E3180" s="7" t="s">
        <v>33</v>
      </c>
      <c r="F3180" s="7" t="s">
        <v>112</v>
      </c>
      <c r="G3180" s="7" t="s">
        <v>113</v>
      </c>
      <c r="H3180" s="7" t="s">
        <v>17</v>
      </c>
      <c r="I3180" s="9">
        <v>0.35000000000000003</v>
      </c>
      <c r="J3180" s="10">
        <v>5500</v>
      </c>
      <c r="K3180" s="11">
        <f t="shared" si="98"/>
        <v>1925.0000000000002</v>
      </c>
      <c r="L3180" s="11">
        <f t="shared" si="99"/>
        <v>770.00000000000011</v>
      </c>
      <c r="M3180" s="12">
        <v>0.4</v>
      </c>
      <c r="O3180" s="17"/>
      <c r="P3180" s="15"/>
      <c r="Q3180" s="13"/>
      <c r="R3180" s="14"/>
    </row>
    <row r="3181" spans="1:18" ht="15.75" customHeight="1" x14ac:dyDescent="0.25">
      <c r="A3181" s="1"/>
      <c r="B3181" s="7" t="s">
        <v>14</v>
      </c>
      <c r="C3181" s="7">
        <v>1185732</v>
      </c>
      <c r="D3181" s="8">
        <v>44244</v>
      </c>
      <c r="E3181" s="7" t="s">
        <v>33</v>
      </c>
      <c r="F3181" s="7" t="s">
        <v>112</v>
      </c>
      <c r="G3181" s="7" t="s">
        <v>113</v>
      </c>
      <c r="H3181" s="7" t="s">
        <v>18</v>
      </c>
      <c r="I3181" s="9">
        <v>0.4</v>
      </c>
      <c r="J3181" s="10">
        <v>2000</v>
      </c>
      <c r="K3181" s="11">
        <f t="shared" si="98"/>
        <v>800</v>
      </c>
      <c r="L3181" s="11">
        <f t="shared" si="99"/>
        <v>320</v>
      </c>
      <c r="M3181" s="12">
        <v>0.4</v>
      </c>
      <c r="O3181" s="17"/>
      <c r="P3181" s="15"/>
      <c r="Q3181" s="13"/>
      <c r="R3181" s="14"/>
    </row>
    <row r="3182" spans="1:18" ht="15.75" customHeight="1" x14ac:dyDescent="0.25">
      <c r="A3182" s="1"/>
      <c r="B3182" s="7" t="s">
        <v>14</v>
      </c>
      <c r="C3182" s="7">
        <v>1185732</v>
      </c>
      <c r="D3182" s="8">
        <v>44244</v>
      </c>
      <c r="E3182" s="7" t="s">
        <v>33</v>
      </c>
      <c r="F3182" s="7" t="s">
        <v>112</v>
      </c>
      <c r="G3182" s="7" t="s">
        <v>113</v>
      </c>
      <c r="H3182" s="7" t="s">
        <v>19</v>
      </c>
      <c r="I3182" s="9">
        <v>0.30000000000000004</v>
      </c>
      <c r="J3182" s="10">
        <v>3000</v>
      </c>
      <c r="K3182" s="11">
        <f t="shared" si="98"/>
        <v>900.00000000000011</v>
      </c>
      <c r="L3182" s="11">
        <f t="shared" si="99"/>
        <v>360.00000000000006</v>
      </c>
      <c r="M3182" s="12">
        <v>0.4</v>
      </c>
      <c r="O3182" s="17"/>
      <c r="P3182" s="15"/>
      <c r="Q3182" s="13"/>
      <c r="R3182" s="14"/>
    </row>
    <row r="3183" spans="1:18" ht="15.75" customHeight="1" x14ac:dyDescent="0.25">
      <c r="A3183" s="1"/>
      <c r="B3183" s="7" t="s">
        <v>14</v>
      </c>
      <c r="C3183" s="7">
        <v>1185732</v>
      </c>
      <c r="D3183" s="8">
        <v>44244</v>
      </c>
      <c r="E3183" s="7" t="s">
        <v>33</v>
      </c>
      <c r="F3183" s="7" t="s">
        <v>112</v>
      </c>
      <c r="G3183" s="7" t="s">
        <v>113</v>
      </c>
      <c r="H3183" s="7" t="s">
        <v>20</v>
      </c>
      <c r="I3183" s="9">
        <v>0.35000000000000003</v>
      </c>
      <c r="J3183" s="10">
        <v>1750</v>
      </c>
      <c r="K3183" s="11">
        <f t="shared" si="98"/>
        <v>612.50000000000011</v>
      </c>
      <c r="L3183" s="11">
        <f t="shared" si="99"/>
        <v>245.00000000000006</v>
      </c>
      <c r="M3183" s="12">
        <v>0.4</v>
      </c>
      <c r="O3183" s="17"/>
      <c r="P3183" s="15"/>
      <c r="Q3183" s="13"/>
      <c r="R3183" s="14"/>
    </row>
    <row r="3184" spans="1:18" ht="15.75" customHeight="1" x14ac:dyDescent="0.25">
      <c r="A3184" s="1"/>
      <c r="B3184" s="7" t="s">
        <v>14</v>
      </c>
      <c r="C3184" s="7">
        <v>1185732</v>
      </c>
      <c r="D3184" s="8">
        <v>44244</v>
      </c>
      <c r="E3184" s="7" t="s">
        <v>33</v>
      </c>
      <c r="F3184" s="7" t="s">
        <v>112</v>
      </c>
      <c r="G3184" s="7" t="s">
        <v>113</v>
      </c>
      <c r="H3184" s="7" t="s">
        <v>21</v>
      </c>
      <c r="I3184" s="9">
        <v>0.49999999999999994</v>
      </c>
      <c r="J3184" s="10">
        <v>2500</v>
      </c>
      <c r="K3184" s="11">
        <f t="shared" si="98"/>
        <v>1249.9999999999998</v>
      </c>
      <c r="L3184" s="11">
        <f t="shared" si="99"/>
        <v>499.99999999999994</v>
      </c>
      <c r="M3184" s="12">
        <v>0.4</v>
      </c>
      <c r="O3184" s="17"/>
      <c r="P3184" s="15"/>
      <c r="Q3184" s="13"/>
      <c r="R3184" s="14"/>
    </row>
    <row r="3185" spans="1:18" ht="15.75" customHeight="1" x14ac:dyDescent="0.25">
      <c r="A3185" s="1"/>
      <c r="B3185" s="7" t="s">
        <v>14</v>
      </c>
      <c r="C3185" s="7">
        <v>1185732</v>
      </c>
      <c r="D3185" s="8">
        <v>44244</v>
      </c>
      <c r="E3185" s="7" t="s">
        <v>33</v>
      </c>
      <c r="F3185" s="7" t="s">
        <v>112</v>
      </c>
      <c r="G3185" s="7" t="s">
        <v>113</v>
      </c>
      <c r="H3185" s="7" t="s">
        <v>22</v>
      </c>
      <c r="I3185" s="9">
        <v>0.24999999999999994</v>
      </c>
      <c r="J3185" s="10">
        <v>3500</v>
      </c>
      <c r="K3185" s="11">
        <f t="shared" si="98"/>
        <v>874.99999999999977</v>
      </c>
      <c r="L3185" s="11">
        <f t="shared" si="99"/>
        <v>349.99999999999994</v>
      </c>
      <c r="M3185" s="12">
        <v>0.4</v>
      </c>
      <c r="O3185" s="17"/>
      <c r="P3185" s="15"/>
      <c r="Q3185" s="13"/>
      <c r="R3185" s="14"/>
    </row>
    <row r="3186" spans="1:18" ht="15.75" customHeight="1" x14ac:dyDescent="0.25">
      <c r="A3186" s="1"/>
      <c r="B3186" s="7" t="s">
        <v>14</v>
      </c>
      <c r="C3186" s="7">
        <v>1185732</v>
      </c>
      <c r="D3186" s="8">
        <v>44271</v>
      </c>
      <c r="E3186" s="7" t="s">
        <v>33</v>
      </c>
      <c r="F3186" s="7" t="s">
        <v>112</v>
      </c>
      <c r="G3186" s="7" t="s">
        <v>113</v>
      </c>
      <c r="H3186" s="7" t="s">
        <v>17</v>
      </c>
      <c r="I3186" s="9">
        <v>0.30000000000000004</v>
      </c>
      <c r="J3186" s="10">
        <v>5700</v>
      </c>
      <c r="K3186" s="11">
        <f t="shared" si="98"/>
        <v>1710.0000000000002</v>
      </c>
      <c r="L3186" s="11">
        <f t="shared" si="99"/>
        <v>684.00000000000011</v>
      </c>
      <c r="M3186" s="12">
        <v>0.4</v>
      </c>
      <c r="O3186" s="17"/>
      <c r="P3186" s="15"/>
      <c r="Q3186" s="13"/>
      <c r="R3186" s="14"/>
    </row>
    <row r="3187" spans="1:18" ht="15.75" customHeight="1" x14ac:dyDescent="0.25">
      <c r="A3187" s="1"/>
      <c r="B3187" s="7" t="s">
        <v>14</v>
      </c>
      <c r="C3187" s="7">
        <v>1185732</v>
      </c>
      <c r="D3187" s="8">
        <v>44271</v>
      </c>
      <c r="E3187" s="7" t="s">
        <v>33</v>
      </c>
      <c r="F3187" s="7" t="s">
        <v>112</v>
      </c>
      <c r="G3187" s="7" t="s">
        <v>113</v>
      </c>
      <c r="H3187" s="7" t="s">
        <v>18</v>
      </c>
      <c r="I3187" s="9">
        <v>0.30000000000000004</v>
      </c>
      <c r="J3187" s="10">
        <v>2750</v>
      </c>
      <c r="K3187" s="11">
        <f t="shared" si="98"/>
        <v>825.00000000000011</v>
      </c>
      <c r="L3187" s="11">
        <f t="shared" si="99"/>
        <v>330.00000000000006</v>
      </c>
      <c r="M3187" s="12">
        <v>0.4</v>
      </c>
      <c r="O3187" s="17"/>
      <c r="P3187" s="15"/>
      <c r="Q3187" s="13"/>
      <c r="R3187" s="14"/>
    </row>
    <row r="3188" spans="1:18" ht="15.75" customHeight="1" x14ac:dyDescent="0.25">
      <c r="A3188" s="1"/>
      <c r="B3188" s="7" t="s">
        <v>14</v>
      </c>
      <c r="C3188" s="7">
        <v>1185732</v>
      </c>
      <c r="D3188" s="8">
        <v>44271</v>
      </c>
      <c r="E3188" s="7" t="s">
        <v>33</v>
      </c>
      <c r="F3188" s="7" t="s">
        <v>112</v>
      </c>
      <c r="G3188" s="7" t="s">
        <v>113</v>
      </c>
      <c r="H3188" s="7" t="s">
        <v>19</v>
      </c>
      <c r="I3188" s="9">
        <v>0.2</v>
      </c>
      <c r="J3188" s="10">
        <v>3250</v>
      </c>
      <c r="K3188" s="11">
        <f t="shared" si="98"/>
        <v>650</v>
      </c>
      <c r="L3188" s="11">
        <f t="shared" si="99"/>
        <v>260</v>
      </c>
      <c r="M3188" s="12">
        <v>0.4</v>
      </c>
      <c r="O3188" s="17"/>
      <c r="P3188" s="15"/>
      <c r="Q3188" s="13"/>
      <c r="R3188" s="14"/>
    </row>
    <row r="3189" spans="1:18" ht="15.75" customHeight="1" x14ac:dyDescent="0.25">
      <c r="A3189" s="1"/>
      <c r="B3189" s="7" t="s">
        <v>14</v>
      </c>
      <c r="C3189" s="7">
        <v>1185732</v>
      </c>
      <c r="D3189" s="8">
        <v>44271</v>
      </c>
      <c r="E3189" s="7" t="s">
        <v>33</v>
      </c>
      <c r="F3189" s="7" t="s">
        <v>112</v>
      </c>
      <c r="G3189" s="7" t="s">
        <v>113</v>
      </c>
      <c r="H3189" s="7" t="s">
        <v>20</v>
      </c>
      <c r="I3189" s="9">
        <v>0.24999999999999994</v>
      </c>
      <c r="J3189" s="10">
        <v>1750</v>
      </c>
      <c r="K3189" s="11">
        <f t="shared" si="98"/>
        <v>437.49999999999989</v>
      </c>
      <c r="L3189" s="11">
        <f t="shared" si="99"/>
        <v>174.99999999999997</v>
      </c>
      <c r="M3189" s="12">
        <v>0.4</v>
      </c>
      <c r="O3189" s="17"/>
      <c r="P3189" s="15"/>
      <c r="Q3189" s="13"/>
      <c r="R3189" s="14"/>
    </row>
    <row r="3190" spans="1:18" ht="15.75" customHeight="1" x14ac:dyDescent="0.25">
      <c r="A3190" s="1"/>
      <c r="B3190" s="7" t="s">
        <v>14</v>
      </c>
      <c r="C3190" s="7">
        <v>1185732</v>
      </c>
      <c r="D3190" s="8">
        <v>44271</v>
      </c>
      <c r="E3190" s="7" t="s">
        <v>33</v>
      </c>
      <c r="F3190" s="7" t="s">
        <v>112</v>
      </c>
      <c r="G3190" s="7" t="s">
        <v>113</v>
      </c>
      <c r="H3190" s="7" t="s">
        <v>21</v>
      </c>
      <c r="I3190" s="9">
        <v>0.4</v>
      </c>
      <c r="J3190" s="10">
        <v>2250</v>
      </c>
      <c r="K3190" s="11">
        <f t="shared" si="98"/>
        <v>900</v>
      </c>
      <c r="L3190" s="11">
        <f t="shared" si="99"/>
        <v>360</v>
      </c>
      <c r="M3190" s="12">
        <v>0.4</v>
      </c>
      <c r="O3190" s="17"/>
      <c r="P3190" s="15"/>
      <c r="Q3190" s="13"/>
      <c r="R3190" s="14"/>
    </row>
    <row r="3191" spans="1:18" ht="15.75" customHeight="1" x14ac:dyDescent="0.25">
      <c r="A3191" s="1"/>
      <c r="B3191" s="7" t="s">
        <v>14</v>
      </c>
      <c r="C3191" s="7">
        <v>1185732</v>
      </c>
      <c r="D3191" s="8">
        <v>44271</v>
      </c>
      <c r="E3191" s="7" t="s">
        <v>33</v>
      </c>
      <c r="F3191" s="7" t="s">
        <v>112</v>
      </c>
      <c r="G3191" s="7" t="s">
        <v>113</v>
      </c>
      <c r="H3191" s="7" t="s">
        <v>22</v>
      </c>
      <c r="I3191" s="9">
        <v>0.30000000000000004</v>
      </c>
      <c r="J3191" s="10">
        <v>3250</v>
      </c>
      <c r="K3191" s="11">
        <f t="shared" si="98"/>
        <v>975.00000000000011</v>
      </c>
      <c r="L3191" s="11">
        <f t="shared" si="99"/>
        <v>390.00000000000006</v>
      </c>
      <c r="M3191" s="12">
        <v>0.4</v>
      </c>
      <c r="O3191" s="17"/>
      <c r="P3191" s="15"/>
      <c r="Q3191" s="13"/>
      <c r="R3191" s="14"/>
    </row>
    <row r="3192" spans="1:18" ht="15.75" customHeight="1" x14ac:dyDescent="0.25">
      <c r="A3192" s="1"/>
      <c r="B3192" s="7" t="s">
        <v>14</v>
      </c>
      <c r="C3192" s="7">
        <v>1185732</v>
      </c>
      <c r="D3192" s="8">
        <v>44303</v>
      </c>
      <c r="E3192" s="7" t="s">
        <v>33</v>
      </c>
      <c r="F3192" s="7" t="s">
        <v>112</v>
      </c>
      <c r="G3192" s="7" t="s">
        <v>113</v>
      </c>
      <c r="H3192" s="7" t="s">
        <v>17</v>
      </c>
      <c r="I3192" s="9">
        <v>0.30000000000000004</v>
      </c>
      <c r="J3192" s="10">
        <v>5500</v>
      </c>
      <c r="K3192" s="11">
        <f t="shared" si="98"/>
        <v>1650.0000000000002</v>
      </c>
      <c r="L3192" s="11">
        <f t="shared" si="99"/>
        <v>660.00000000000011</v>
      </c>
      <c r="M3192" s="12">
        <v>0.4</v>
      </c>
      <c r="O3192" s="17"/>
      <c r="P3192" s="15"/>
      <c r="Q3192" s="13"/>
      <c r="R3192" s="14"/>
    </row>
    <row r="3193" spans="1:18" ht="15.75" customHeight="1" x14ac:dyDescent="0.25">
      <c r="A3193" s="1"/>
      <c r="B3193" s="7" t="s">
        <v>14</v>
      </c>
      <c r="C3193" s="7">
        <v>1185732</v>
      </c>
      <c r="D3193" s="8">
        <v>44303</v>
      </c>
      <c r="E3193" s="7" t="s">
        <v>33</v>
      </c>
      <c r="F3193" s="7" t="s">
        <v>112</v>
      </c>
      <c r="G3193" s="7" t="s">
        <v>113</v>
      </c>
      <c r="H3193" s="7" t="s">
        <v>18</v>
      </c>
      <c r="I3193" s="9">
        <v>0.30000000000000004</v>
      </c>
      <c r="J3193" s="10">
        <v>2500</v>
      </c>
      <c r="K3193" s="11">
        <f t="shared" si="98"/>
        <v>750.00000000000011</v>
      </c>
      <c r="L3193" s="11">
        <f t="shared" si="99"/>
        <v>300.00000000000006</v>
      </c>
      <c r="M3193" s="12">
        <v>0.4</v>
      </c>
      <c r="O3193" s="17"/>
      <c r="P3193" s="15"/>
      <c r="Q3193" s="13"/>
      <c r="R3193" s="14"/>
    </row>
    <row r="3194" spans="1:18" ht="15.75" customHeight="1" x14ac:dyDescent="0.25">
      <c r="A3194" s="1"/>
      <c r="B3194" s="7" t="s">
        <v>14</v>
      </c>
      <c r="C3194" s="7">
        <v>1185732</v>
      </c>
      <c r="D3194" s="8">
        <v>44303</v>
      </c>
      <c r="E3194" s="7" t="s">
        <v>33</v>
      </c>
      <c r="F3194" s="7" t="s">
        <v>112</v>
      </c>
      <c r="G3194" s="7" t="s">
        <v>113</v>
      </c>
      <c r="H3194" s="7" t="s">
        <v>19</v>
      </c>
      <c r="I3194" s="9">
        <v>0.2</v>
      </c>
      <c r="J3194" s="10">
        <v>2500</v>
      </c>
      <c r="K3194" s="11">
        <f t="shared" si="98"/>
        <v>500</v>
      </c>
      <c r="L3194" s="11">
        <f t="shared" si="99"/>
        <v>200</v>
      </c>
      <c r="M3194" s="12">
        <v>0.4</v>
      </c>
      <c r="O3194" s="17"/>
      <c r="P3194" s="15"/>
      <c r="Q3194" s="13"/>
      <c r="R3194" s="14"/>
    </row>
    <row r="3195" spans="1:18" ht="15.75" customHeight="1" x14ac:dyDescent="0.25">
      <c r="A3195" s="1"/>
      <c r="B3195" s="7" t="s">
        <v>14</v>
      </c>
      <c r="C3195" s="7">
        <v>1185732</v>
      </c>
      <c r="D3195" s="8">
        <v>44303</v>
      </c>
      <c r="E3195" s="7" t="s">
        <v>33</v>
      </c>
      <c r="F3195" s="7" t="s">
        <v>112</v>
      </c>
      <c r="G3195" s="7" t="s">
        <v>113</v>
      </c>
      <c r="H3195" s="7" t="s">
        <v>20</v>
      </c>
      <c r="I3195" s="9">
        <v>0.24999999999999994</v>
      </c>
      <c r="J3195" s="10">
        <v>1750</v>
      </c>
      <c r="K3195" s="11">
        <f t="shared" si="98"/>
        <v>437.49999999999989</v>
      </c>
      <c r="L3195" s="11">
        <f t="shared" si="99"/>
        <v>174.99999999999997</v>
      </c>
      <c r="M3195" s="12">
        <v>0.4</v>
      </c>
      <c r="O3195" s="17"/>
      <c r="P3195" s="15"/>
      <c r="Q3195" s="13"/>
      <c r="R3195" s="14"/>
    </row>
    <row r="3196" spans="1:18" ht="15.75" customHeight="1" x14ac:dyDescent="0.25">
      <c r="A3196" s="1"/>
      <c r="B3196" s="7" t="s">
        <v>14</v>
      </c>
      <c r="C3196" s="7">
        <v>1185732</v>
      </c>
      <c r="D3196" s="8">
        <v>44303</v>
      </c>
      <c r="E3196" s="7" t="s">
        <v>33</v>
      </c>
      <c r="F3196" s="7" t="s">
        <v>112</v>
      </c>
      <c r="G3196" s="7" t="s">
        <v>113</v>
      </c>
      <c r="H3196" s="7" t="s">
        <v>21</v>
      </c>
      <c r="I3196" s="9">
        <v>0.65</v>
      </c>
      <c r="J3196" s="10">
        <v>2000</v>
      </c>
      <c r="K3196" s="11">
        <f t="shared" si="98"/>
        <v>1300</v>
      </c>
      <c r="L3196" s="11">
        <f t="shared" si="99"/>
        <v>520</v>
      </c>
      <c r="M3196" s="12">
        <v>0.4</v>
      </c>
      <c r="O3196" s="17"/>
      <c r="P3196" s="15"/>
      <c r="Q3196" s="13"/>
      <c r="R3196" s="14"/>
    </row>
    <row r="3197" spans="1:18" ht="15.75" customHeight="1" x14ac:dyDescent="0.25">
      <c r="A3197" s="1"/>
      <c r="B3197" s="7" t="s">
        <v>14</v>
      </c>
      <c r="C3197" s="7">
        <v>1185732</v>
      </c>
      <c r="D3197" s="8">
        <v>44303</v>
      </c>
      <c r="E3197" s="7" t="s">
        <v>33</v>
      </c>
      <c r="F3197" s="7" t="s">
        <v>112</v>
      </c>
      <c r="G3197" s="7" t="s">
        <v>113</v>
      </c>
      <c r="H3197" s="7" t="s">
        <v>22</v>
      </c>
      <c r="I3197" s="9">
        <v>0.5</v>
      </c>
      <c r="J3197" s="10">
        <v>3250</v>
      </c>
      <c r="K3197" s="11">
        <f t="shared" si="98"/>
        <v>1625</v>
      </c>
      <c r="L3197" s="11">
        <f t="shared" si="99"/>
        <v>650</v>
      </c>
      <c r="M3197" s="12">
        <v>0.4</v>
      </c>
      <c r="O3197" s="17"/>
      <c r="P3197" s="15"/>
      <c r="Q3197" s="13"/>
      <c r="R3197" s="14"/>
    </row>
    <row r="3198" spans="1:18" ht="15.75" customHeight="1" x14ac:dyDescent="0.25">
      <c r="A3198" s="1"/>
      <c r="B3198" s="7" t="s">
        <v>14</v>
      </c>
      <c r="C3198" s="7">
        <v>1185732</v>
      </c>
      <c r="D3198" s="8">
        <v>44334</v>
      </c>
      <c r="E3198" s="7" t="s">
        <v>33</v>
      </c>
      <c r="F3198" s="7" t="s">
        <v>112</v>
      </c>
      <c r="G3198" s="7" t="s">
        <v>113</v>
      </c>
      <c r="H3198" s="7" t="s">
        <v>17</v>
      </c>
      <c r="I3198" s="9">
        <v>0.6</v>
      </c>
      <c r="J3198" s="10">
        <v>5950</v>
      </c>
      <c r="K3198" s="11">
        <f t="shared" si="98"/>
        <v>3570</v>
      </c>
      <c r="L3198" s="11">
        <f t="shared" si="99"/>
        <v>1428</v>
      </c>
      <c r="M3198" s="12">
        <v>0.4</v>
      </c>
      <c r="O3198" s="17"/>
      <c r="P3198" s="15"/>
      <c r="Q3198" s="13"/>
      <c r="R3198" s="14"/>
    </row>
    <row r="3199" spans="1:18" ht="15.75" customHeight="1" x14ac:dyDescent="0.25">
      <c r="A3199" s="1"/>
      <c r="B3199" s="7" t="s">
        <v>14</v>
      </c>
      <c r="C3199" s="7">
        <v>1185732</v>
      </c>
      <c r="D3199" s="8">
        <v>44334</v>
      </c>
      <c r="E3199" s="7" t="s">
        <v>33</v>
      </c>
      <c r="F3199" s="7" t="s">
        <v>112</v>
      </c>
      <c r="G3199" s="7" t="s">
        <v>113</v>
      </c>
      <c r="H3199" s="7" t="s">
        <v>18</v>
      </c>
      <c r="I3199" s="9">
        <v>0.4</v>
      </c>
      <c r="J3199" s="10">
        <v>3000</v>
      </c>
      <c r="K3199" s="11">
        <f t="shared" si="98"/>
        <v>1200</v>
      </c>
      <c r="L3199" s="11">
        <f t="shared" si="99"/>
        <v>480</v>
      </c>
      <c r="M3199" s="12">
        <v>0.4</v>
      </c>
      <c r="O3199" s="17"/>
      <c r="P3199" s="15"/>
      <c r="Q3199" s="13"/>
      <c r="R3199" s="14"/>
    </row>
    <row r="3200" spans="1:18" ht="15.75" customHeight="1" x14ac:dyDescent="0.25">
      <c r="A3200" s="1"/>
      <c r="B3200" s="7" t="s">
        <v>14</v>
      </c>
      <c r="C3200" s="7">
        <v>1185732</v>
      </c>
      <c r="D3200" s="8">
        <v>44334</v>
      </c>
      <c r="E3200" s="7" t="s">
        <v>33</v>
      </c>
      <c r="F3200" s="7" t="s">
        <v>112</v>
      </c>
      <c r="G3200" s="7" t="s">
        <v>113</v>
      </c>
      <c r="H3200" s="7" t="s">
        <v>19</v>
      </c>
      <c r="I3200" s="9">
        <v>0.35000000000000003</v>
      </c>
      <c r="J3200" s="10">
        <v>2750</v>
      </c>
      <c r="K3200" s="11">
        <f t="shared" si="98"/>
        <v>962.50000000000011</v>
      </c>
      <c r="L3200" s="11">
        <f t="shared" si="99"/>
        <v>385.00000000000006</v>
      </c>
      <c r="M3200" s="12">
        <v>0.4</v>
      </c>
      <c r="O3200" s="17"/>
      <c r="P3200" s="15"/>
      <c r="Q3200" s="13"/>
      <c r="R3200" s="14"/>
    </row>
    <row r="3201" spans="1:18" ht="15.75" customHeight="1" x14ac:dyDescent="0.25">
      <c r="A3201" s="1"/>
      <c r="B3201" s="7" t="s">
        <v>14</v>
      </c>
      <c r="C3201" s="7">
        <v>1185732</v>
      </c>
      <c r="D3201" s="8">
        <v>44334</v>
      </c>
      <c r="E3201" s="7" t="s">
        <v>33</v>
      </c>
      <c r="F3201" s="7" t="s">
        <v>112</v>
      </c>
      <c r="G3201" s="7" t="s">
        <v>113</v>
      </c>
      <c r="H3201" s="7" t="s">
        <v>20</v>
      </c>
      <c r="I3201" s="9">
        <v>0.35000000000000003</v>
      </c>
      <c r="J3201" s="10">
        <v>2000</v>
      </c>
      <c r="K3201" s="11">
        <f t="shared" si="98"/>
        <v>700.00000000000011</v>
      </c>
      <c r="L3201" s="11">
        <f t="shared" si="99"/>
        <v>280.00000000000006</v>
      </c>
      <c r="M3201" s="12">
        <v>0.4</v>
      </c>
      <c r="O3201" s="17"/>
      <c r="P3201" s="15"/>
      <c r="Q3201" s="13"/>
      <c r="R3201" s="14"/>
    </row>
    <row r="3202" spans="1:18" ht="15.75" customHeight="1" x14ac:dyDescent="0.25">
      <c r="A3202" s="1"/>
      <c r="B3202" s="7" t="s">
        <v>14</v>
      </c>
      <c r="C3202" s="7">
        <v>1185732</v>
      </c>
      <c r="D3202" s="8">
        <v>44334</v>
      </c>
      <c r="E3202" s="7" t="s">
        <v>33</v>
      </c>
      <c r="F3202" s="7" t="s">
        <v>112</v>
      </c>
      <c r="G3202" s="7" t="s">
        <v>113</v>
      </c>
      <c r="H3202" s="7" t="s">
        <v>21</v>
      </c>
      <c r="I3202" s="9">
        <v>0.44999999999999996</v>
      </c>
      <c r="J3202" s="10">
        <v>2250</v>
      </c>
      <c r="K3202" s="11">
        <f t="shared" si="98"/>
        <v>1012.4999999999999</v>
      </c>
      <c r="L3202" s="11">
        <f t="shared" si="99"/>
        <v>405</v>
      </c>
      <c r="M3202" s="12">
        <v>0.4</v>
      </c>
      <c r="O3202" s="17"/>
      <c r="P3202" s="15"/>
      <c r="Q3202" s="13"/>
      <c r="R3202" s="14"/>
    </row>
    <row r="3203" spans="1:18" ht="15.75" customHeight="1" x14ac:dyDescent="0.25">
      <c r="A3203" s="1"/>
      <c r="B3203" s="7" t="s">
        <v>14</v>
      </c>
      <c r="C3203" s="7">
        <v>1185732</v>
      </c>
      <c r="D3203" s="8">
        <v>44334</v>
      </c>
      <c r="E3203" s="7" t="s">
        <v>33</v>
      </c>
      <c r="F3203" s="7" t="s">
        <v>112</v>
      </c>
      <c r="G3203" s="7" t="s">
        <v>113</v>
      </c>
      <c r="H3203" s="7" t="s">
        <v>22</v>
      </c>
      <c r="I3203" s="9">
        <v>0.54999999999999993</v>
      </c>
      <c r="J3203" s="10">
        <v>3500</v>
      </c>
      <c r="K3203" s="11">
        <f t="shared" si="98"/>
        <v>1924.9999999999998</v>
      </c>
      <c r="L3203" s="11">
        <f t="shared" si="99"/>
        <v>770</v>
      </c>
      <c r="M3203" s="12">
        <v>0.4</v>
      </c>
      <c r="O3203" s="17"/>
      <c r="P3203" s="15"/>
      <c r="Q3203" s="13"/>
      <c r="R3203" s="14"/>
    </row>
    <row r="3204" spans="1:18" ht="15.75" customHeight="1" x14ac:dyDescent="0.25">
      <c r="A3204" s="1"/>
      <c r="B3204" s="7" t="s">
        <v>14</v>
      </c>
      <c r="C3204" s="7">
        <v>1185732</v>
      </c>
      <c r="D3204" s="8">
        <v>44364</v>
      </c>
      <c r="E3204" s="7" t="s">
        <v>33</v>
      </c>
      <c r="F3204" s="7" t="s">
        <v>112</v>
      </c>
      <c r="G3204" s="7" t="s">
        <v>113</v>
      </c>
      <c r="H3204" s="7" t="s">
        <v>17</v>
      </c>
      <c r="I3204" s="9">
        <v>0.45</v>
      </c>
      <c r="J3204" s="10">
        <v>6000</v>
      </c>
      <c r="K3204" s="11">
        <f t="shared" si="98"/>
        <v>2700</v>
      </c>
      <c r="L3204" s="11">
        <f t="shared" si="99"/>
        <v>1080</v>
      </c>
      <c r="M3204" s="12">
        <v>0.4</v>
      </c>
      <c r="O3204" s="17"/>
      <c r="P3204" s="15"/>
      <c r="Q3204" s="13"/>
      <c r="R3204" s="14"/>
    </row>
    <row r="3205" spans="1:18" ht="15.75" customHeight="1" x14ac:dyDescent="0.25">
      <c r="A3205" s="1"/>
      <c r="B3205" s="7" t="s">
        <v>14</v>
      </c>
      <c r="C3205" s="7">
        <v>1185732</v>
      </c>
      <c r="D3205" s="8">
        <v>44364</v>
      </c>
      <c r="E3205" s="7" t="s">
        <v>33</v>
      </c>
      <c r="F3205" s="7" t="s">
        <v>112</v>
      </c>
      <c r="G3205" s="7" t="s">
        <v>113</v>
      </c>
      <c r="H3205" s="7" t="s">
        <v>18</v>
      </c>
      <c r="I3205" s="9">
        <v>0.40000000000000008</v>
      </c>
      <c r="J3205" s="10">
        <v>4250</v>
      </c>
      <c r="K3205" s="11">
        <f t="shared" si="98"/>
        <v>1700.0000000000002</v>
      </c>
      <c r="L3205" s="11">
        <f t="shared" si="99"/>
        <v>680.00000000000011</v>
      </c>
      <c r="M3205" s="12">
        <v>0.4</v>
      </c>
      <c r="O3205" s="17"/>
      <c r="P3205" s="15"/>
      <c r="Q3205" s="13"/>
      <c r="R3205" s="14"/>
    </row>
    <row r="3206" spans="1:18" ht="15.75" customHeight="1" x14ac:dyDescent="0.25">
      <c r="A3206" s="1"/>
      <c r="B3206" s="7" t="s">
        <v>14</v>
      </c>
      <c r="C3206" s="7">
        <v>1185732</v>
      </c>
      <c r="D3206" s="8">
        <v>44364</v>
      </c>
      <c r="E3206" s="7" t="s">
        <v>33</v>
      </c>
      <c r="F3206" s="7" t="s">
        <v>112</v>
      </c>
      <c r="G3206" s="7" t="s">
        <v>113</v>
      </c>
      <c r="H3206" s="7" t="s">
        <v>19</v>
      </c>
      <c r="I3206" s="9">
        <v>0.35000000000000003</v>
      </c>
      <c r="J3206" s="10">
        <v>3000</v>
      </c>
      <c r="K3206" s="11">
        <f t="shared" ref="K3206:K3269" si="100">I3206*J3206</f>
        <v>1050</v>
      </c>
      <c r="L3206" s="11">
        <f t="shared" ref="L3206:L3269" si="101">K3206*M3206</f>
        <v>420</v>
      </c>
      <c r="M3206" s="12">
        <v>0.4</v>
      </c>
      <c r="O3206" s="17"/>
      <c r="P3206" s="15"/>
      <c r="Q3206" s="13"/>
      <c r="R3206" s="14"/>
    </row>
    <row r="3207" spans="1:18" ht="15.75" customHeight="1" x14ac:dyDescent="0.25">
      <c r="A3207" s="1"/>
      <c r="B3207" s="7" t="s">
        <v>14</v>
      </c>
      <c r="C3207" s="7">
        <v>1185732</v>
      </c>
      <c r="D3207" s="8">
        <v>44364</v>
      </c>
      <c r="E3207" s="7" t="s">
        <v>33</v>
      </c>
      <c r="F3207" s="7" t="s">
        <v>112</v>
      </c>
      <c r="G3207" s="7" t="s">
        <v>113</v>
      </c>
      <c r="H3207" s="7" t="s">
        <v>20</v>
      </c>
      <c r="I3207" s="9">
        <v>0.35000000000000003</v>
      </c>
      <c r="J3207" s="10">
        <v>2750</v>
      </c>
      <c r="K3207" s="11">
        <f t="shared" si="100"/>
        <v>962.50000000000011</v>
      </c>
      <c r="L3207" s="11">
        <f t="shared" si="101"/>
        <v>385.00000000000006</v>
      </c>
      <c r="M3207" s="12">
        <v>0.4</v>
      </c>
      <c r="O3207" s="17"/>
      <c r="P3207" s="15"/>
      <c r="Q3207" s="13"/>
      <c r="R3207" s="14"/>
    </row>
    <row r="3208" spans="1:18" ht="15.75" customHeight="1" x14ac:dyDescent="0.25">
      <c r="A3208" s="1"/>
      <c r="B3208" s="7" t="s">
        <v>14</v>
      </c>
      <c r="C3208" s="7">
        <v>1185732</v>
      </c>
      <c r="D3208" s="8">
        <v>44364</v>
      </c>
      <c r="E3208" s="7" t="s">
        <v>33</v>
      </c>
      <c r="F3208" s="7" t="s">
        <v>112</v>
      </c>
      <c r="G3208" s="7" t="s">
        <v>113</v>
      </c>
      <c r="H3208" s="7" t="s">
        <v>21</v>
      </c>
      <c r="I3208" s="9">
        <v>0.45</v>
      </c>
      <c r="J3208" s="10">
        <v>2750</v>
      </c>
      <c r="K3208" s="11">
        <f t="shared" si="100"/>
        <v>1237.5</v>
      </c>
      <c r="L3208" s="11">
        <f t="shared" si="101"/>
        <v>495</v>
      </c>
      <c r="M3208" s="12">
        <v>0.4</v>
      </c>
      <c r="O3208" s="17"/>
      <c r="P3208" s="15"/>
      <c r="Q3208" s="13"/>
      <c r="R3208" s="14"/>
    </row>
    <row r="3209" spans="1:18" ht="15.75" customHeight="1" x14ac:dyDescent="0.25">
      <c r="A3209" s="1"/>
      <c r="B3209" s="7" t="s">
        <v>14</v>
      </c>
      <c r="C3209" s="7">
        <v>1185732</v>
      </c>
      <c r="D3209" s="8">
        <v>44364</v>
      </c>
      <c r="E3209" s="7" t="s">
        <v>33</v>
      </c>
      <c r="F3209" s="7" t="s">
        <v>112</v>
      </c>
      <c r="G3209" s="7" t="s">
        <v>113</v>
      </c>
      <c r="H3209" s="7" t="s">
        <v>22</v>
      </c>
      <c r="I3209" s="9">
        <v>0.65000000000000013</v>
      </c>
      <c r="J3209" s="10">
        <v>4250</v>
      </c>
      <c r="K3209" s="11">
        <f t="shared" si="100"/>
        <v>2762.5000000000005</v>
      </c>
      <c r="L3209" s="11">
        <f t="shared" si="101"/>
        <v>1105.0000000000002</v>
      </c>
      <c r="M3209" s="12">
        <v>0.4</v>
      </c>
      <c r="O3209" s="17"/>
      <c r="P3209" s="15"/>
      <c r="Q3209" s="13"/>
      <c r="R3209" s="14"/>
    </row>
    <row r="3210" spans="1:18" ht="15.75" customHeight="1" x14ac:dyDescent="0.25">
      <c r="A3210" s="1"/>
      <c r="B3210" s="7" t="s">
        <v>14</v>
      </c>
      <c r="C3210" s="7">
        <v>1185732</v>
      </c>
      <c r="D3210" s="8">
        <v>44393</v>
      </c>
      <c r="E3210" s="7" t="s">
        <v>33</v>
      </c>
      <c r="F3210" s="7" t="s">
        <v>112</v>
      </c>
      <c r="G3210" s="7" t="s">
        <v>113</v>
      </c>
      <c r="H3210" s="7" t="s">
        <v>17</v>
      </c>
      <c r="I3210" s="9">
        <v>0.60000000000000009</v>
      </c>
      <c r="J3210" s="10">
        <v>6500</v>
      </c>
      <c r="K3210" s="11">
        <f t="shared" si="100"/>
        <v>3900.0000000000005</v>
      </c>
      <c r="L3210" s="11">
        <f t="shared" si="101"/>
        <v>1560.0000000000002</v>
      </c>
      <c r="M3210" s="12">
        <v>0.4</v>
      </c>
      <c r="O3210" s="17"/>
      <c r="P3210" s="15"/>
      <c r="Q3210" s="13"/>
      <c r="R3210" s="14"/>
    </row>
    <row r="3211" spans="1:18" ht="15.75" customHeight="1" x14ac:dyDescent="0.25">
      <c r="A3211" s="1"/>
      <c r="B3211" s="7" t="s">
        <v>14</v>
      </c>
      <c r="C3211" s="7">
        <v>1185732</v>
      </c>
      <c r="D3211" s="8">
        <v>44393</v>
      </c>
      <c r="E3211" s="7" t="s">
        <v>33</v>
      </c>
      <c r="F3211" s="7" t="s">
        <v>112</v>
      </c>
      <c r="G3211" s="7" t="s">
        <v>113</v>
      </c>
      <c r="H3211" s="7" t="s">
        <v>18</v>
      </c>
      <c r="I3211" s="9">
        <v>0.55000000000000016</v>
      </c>
      <c r="J3211" s="10">
        <v>4000</v>
      </c>
      <c r="K3211" s="11">
        <f t="shared" si="100"/>
        <v>2200.0000000000005</v>
      </c>
      <c r="L3211" s="11">
        <f t="shared" si="101"/>
        <v>880.00000000000023</v>
      </c>
      <c r="M3211" s="12">
        <v>0.4</v>
      </c>
      <c r="O3211" s="17"/>
      <c r="P3211" s="15"/>
      <c r="Q3211" s="13"/>
      <c r="R3211" s="14"/>
    </row>
    <row r="3212" spans="1:18" ht="15.75" customHeight="1" x14ac:dyDescent="0.25">
      <c r="A3212" s="1"/>
      <c r="B3212" s="7" t="s">
        <v>14</v>
      </c>
      <c r="C3212" s="7">
        <v>1185732</v>
      </c>
      <c r="D3212" s="8">
        <v>44393</v>
      </c>
      <c r="E3212" s="7" t="s">
        <v>33</v>
      </c>
      <c r="F3212" s="7" t="s">
        <v>112</v>
      </c>
      <c r="G3212" s="7" t="s">
        <v>113</v>
      </c>
      <c r="H3212" s="7" t="s">
        <v>19</v>
      </c>
      <c r="I3212" s="9">
        <v>0.5</v>
      </c>
      <c r="J3212" s="10">
        <v>3250</v>
      </c>
      <c r="K3212" s="11">
        <f t="shared" si="100"/>
        <v>1625</v>
      </c>
      <c r="L3212" s="11">
        <f t="shared" si="101"/>
        <v>650</v>
      </c>
      <c r="M3212" s="12">
        <v>0.4</v>
      </c>
      <c r="O3212" s="17"/>
      <c r="P3212" s="15"/>
      <c r="Q3212" s="13"/>
      <c r="R3212" s="14"/>
    </row>
    <row r="3213" spans="1:18" ht="15.75" customHeight="1" x14ac:dyDescent="0.25">
      <c r="A3213" s="1"/>
      <c r="B3213" s="7" t="s">
        <v>14</v>
      </c>
      <c r="C3213" s="7">
        <v>1185732</v>
      </c>
      <c r="D3213" s="8">
        <v>44393</v>
      </c>
      <c r="E3213" s="7" t="s">
        <v>33</v>
      </c>
      <c r="F3213" s="7" t="s">
        <v>112</v>
      </c>
      <c r="G3213" s="7" t="s">
        <v>113</v>
      </c>
      <c r="H3213" s="7" t="s">
        <v>20</v>
      </c>
      <c r="I3213" s="9">
        <v>0.5</v>
      </c>
      <c r="J3213" s="10">
        <v>2750</v>
      </c>
      <c r="K3213" s="11">
        <f t="shared" si="100"/>
        <v>1375</v>
      </c>
      <c r="L3213" s="11">
        <f t="shared" si="101"/>
        <v>550</v>
      </c>
      <c r="M3213" s="12">
        <v>0.4</v>
      </c>
      <c r="O3213" s="17"/>
      <c r="P3213" s="15"/>
      <c r="Q3213" s="13"/>
      <c r="R3213" s="14"/>
    </row>
    <row r="3214" spans="1:18" ht="15.75" customHeight="1" x14ac:dyDescent="0.25">
      <c r="A3214" s="1"/>
      <c r="B3214" s="7" t="s">
        <v>14</v>
      </c>
      <c r="C3214" s="7">
        <v>1185732</v>
      </c>
      <c r="D3214" s="8">
        <v>44393</v>
      </c>
      <c r="E3214" s="7" t="s">
        <v>33</v>
      </c>
      <c r="F3214" s="7" t="s">
        <v>112</v>
      </c>
      <c r="G3214" s="7" t="s">
        <v>113</v>
      </c>
      <c r="H3214" s="7" t="s">
        <v>21</v>
      </c>
      <c r="I3214" s="9">
        <v>0.60000000000000009</v>
      </c>
      <c r="J3214" s="10">
        <v>3000</v>
      </c>
      <c r="K3214" s="11">
        <f t="shared" si="100"/>
        <v>1800.0000000000002</v>
      </c>
      <c r="L3214" s="11">
        <f t="shared" si="101"/>
        <v>720.00000000000011</v>
      </c>
      <c r="M3214" s="12">
        <v>0.4</v>
      </c>
      <c r="O3214" s="17"/>
      <c r="P3214" s="15"/>
      <c r="Q3214" s="13"/>
      <c r="R3214" s="14"/>
    </row>
    <row r="3215" spans="1:18" ht="15.75" customHeight="1" x14ac:dyDescent="0.25">
      <c r="A3215" s="1"/>
      <c r="B3215" s="7" t="s">
        <v>14</v>
      </c>
      <c r="C3215" s="7">
        <v>1185732</v>
      </c>
      <c r="D3215" s="8">
        <v>44393</v>
      </c>
      <c r="E3215" s="7" t="s">
        <v>33</v>
      </c>
      <c r="F3215" s="7" t="s">
        <v>112</v>
      </c>
      <c r="G3215" s="7" t="s">
        <v>113</v>
      </c>
      <c r="H3215" s="7" t="s">
        <v>22</v>
      </c>
      <c r="I3215" s="9">
        <v>0.65000000000000013</v>
      </c>
      <c r="J3215" s="10">
        <v>4750</v>
      </c>
      <c r="K3215" s="11">
        <f t="shared" si="100"/>
        <v>3087.5000000000005</v>
      </c>
      <c r="L3215" s="11">
        <f t="shared" si="101"/>
        <v>1235.0000000000002</v>
      </c>
      <c r="M3215" s="12">
        <v>0.4</v>
      </c>
      <c r="O3215" s="17"/>
      <c r="P3215" s="15"/>
      <c r="Q3215" s="13"/>
      <c r="R3215" s="14"/>
    </row>
    <row r="3216" spans="1:18" ht="15.75" customHeight="1" x14ac:dyDescent="0.25">
      <c r="A3216" s="1"/>
      <c r="B3216" s="7" t="s">
        <v>14</v>
      </c>
      <c r="C3216" s="7">
        <v>1185732</v>
      </c>
      <c r="D3216" s="8">
        <v>44425</v>
      </c>
      <c r="E3216" s="7" t="s">
        <v>33</v>
      </c>
      <c r="F3216" s="7" t="s">
        <v>112</v>
      </c>
      <c r="G3216" s="7" t="s">
        <v>113</v>
      </c>
      <c r="H3216" s="7" t="s">
        <v>17</v>
      </c>
      <c r="I3216" s="9">
        <v>0.5</v>
      </c>
      <c r="J3216" s="10">
        <v>5250</v>
      </c>
      <c r="K3216" s="11">
        <f t="shared" si="100"/>
        <v>2625</v>
      </c>
      <c r="L3216" s="11">
        <f t="shared" si="101"/>
        <v>1050</v>
      </c>
      <c r="M3216" s="12">
        <v>0.4</v>
      </c>
      <c r="O3216" s="17"/>
      <c r="P3216" s="15"/>
      <c r="Q3216" s="13"/>
      <c r="R3216" s="14"/>
    </row>
    <row r="3217" spans="1:18" ht="15.75" customHeight="1" x14ac:dyDescent="0.25">
      <c r="A3217" s="1"/>
      <c r="B3217" s="7" t="s">
        <v>14</v>
      </c>
      <c r="C3217" s="7">
        <v>1185732</v>
      </c>
      <c r="D3217" s="8">
        <v>44425</v>
      </c>
      <c r="E3217" s="7" t="s">
        <v>33</v>
      </c>
      <c r="F3217" s="7" t="s">
        <v>112</v>
      </c>
      <c r="G3217" s="7" t="s">
        <v>113</v>
      </c>
      <c r="H3217" s="7" t="s">
        <v>18</v>
      </c>
      <c r="I3217" s="9">
        <v>0.45000000000000007</v>
      </c>
      <c r="J3217" s="10">
        <v>3000</v>
      </c>
      <c r="K3217" s="11">
        <f t="shared" si="100"/>
        <v>1350.0000000000002</v>
      </c>
      <c r="L3217" s="11">
        <f t="shared" si="101"/>
        <v>540.00000000000011</v>
      </c>
      <c r="M3217" s="12">
        <v>0.4</v>
      </c>
      <c r="O3217" s="17"/>
      <c r="P3217" s="15"/>
      <c r="Q3217" s="13"/>
      <c r="R3217" s="14"/>
    </row>
    <row r="3218" spans="1:18" ht="15.75" customHeight="1" x14ac:dyDescent="0.25">
      <c r="A3218" s="1"/>
      <c r="B3218" s="7" t="s">
        <v>14</v>
      </c>
      <c r="C3218" s="7">
        <v>1185732</v>
      </c>
      <c r="D3218" s="8">
        <v>44425</v>
      </c>
      <c r="E3218" s="7" t="s">
        <v>33</v>
      </c>
      <c r="F3218" s="7" t="s">
        <v>112</v>
      </c>
      <c r="G3218" s="7" t="s">
        <v>113</v>
      </c>
      <c r="H3218" s="7" t="s">
        <v>19</v>
      </c>
      <c r="I3218" s="9">
        <v>0.4</v>
      </c>
      <c r="J3218" s="10">
        <v>3000</v>
      </c>
      <c r="K3218" s="11">
        <f t="shared" si="100"/>
        <v>1200</v>
      </c>
      <c r="L3218" s="11">
        <f t="shared" si="101"/>
        <v>480</v>
      </c>
      <c r="M3218" s="12">
        <v>0.4</v>
      </c>
      <c r="O3218" s="17"/>
      <c r="P3218" s="15"/>
      <c r="Q3218" s="13"/>
      <c r="R3218" s="14"/>
    </row>
    <row r="3219" spans="1:18" ht="15.75" customHeight="1" x14ac:dyDescent="0.25">
      <c r="A3219" s="1"/>
      <c r="B3219" s="7" t="s">
        <v>14</v>
      </c>
      <c r="C3219" s="7">
        <v>1185732</v>
      </c>
      <c r="D3219" s="8">
        <v>44425</v>
      </c>
      <c r="E3219" s="7" t="s">
        <v>33</v>
      </c>
      <c r="F3219" s="7" t="s">
        <v>112</v>
      </c>
      <c r="G3219" s="7" t="s">
        <v>113</v>
      </c>
      <c r="H3219" s="7" t="s">
        <v>20</v>
      </c>
      <c r="I3219" s="9">
        <v>0.4</v>
      </c>
      <c r="J3219" s="10">
        <v>2750</v>
      </c>
      <c r="K3219" s="11">
        <f t="shared" si="100"/>
        <v>1100</v>
      </c>
      <c r="L3219" s="11">
        <f t="shared" si="101"/>
        <v>440</v>
      </c>
      <c r="M3219" s="12">
        <v>0.4</v>
      </c>
      <c r="O3219" s="17"/>
      <c r="P3219" s="15"/>
      <c r="Q3219" s="13"/>
      <c r="R3219" s="14"/>
    </row>
    <row r="3220" spans="1:18" ht="15.75" customHeight="1" x14ac:dyDescent="0.25">
      <c r="A3220" s="1"/>
      <c r="B3220" s="7" t="s">
        <v>14</v>
      </c>
      <c r="C3220" s="7">
        <v>1185732</v>
      </c>
      <c r="D3220" s="8">
        <v>44425</v>
      </c>
      <c r="E3220" s="7" t="s">
        <v>33</v>
      </c>
      <c r="F3220" s="7" t="s">
        <v>112</v>
      </c>
      <c r="G3220" s="7" t="s">
        <v>113</v>
      </c>
      <c r="H3220" s="7" t="s">
        <v>21</v>
      </c>
      <c r="I3220" s="9">
        <v>0.5</v>
      </c>
      <c r="J3220" s="10">
        <v>2500</v>
      </c>
      <c r="K3220" s="11">
        <f t="shared" si="100"/>
        <v>1250</v>
      </c>
      <c r="L3220" s="11">
        <f t="shared" si="101"/>
        <v>500</v>
      </c>
      <c r="M3220" s="12">
        <v>0.4</v>
      </c>
      <c r="O3220" s="17"/>
      <c r="P3220" s="15"/>
      <c r="Q3220" s="13"/>
      <c r="R3220" s="14"/>
    </row>
    <row r="3221" spans="1:18" ht="15.75" customHeight="1" x14ac:dyDescent="0.25">
      <c r="A3221" s="1"/>
      <c r="B3221" s="7" t="s">
        <v>14</v>
      </c>
      <c r="C3221" s="7">
        <v>1185732</v>
      </c>
      <c r="D3221" s="8">
        <v>44425</v>
      </c>
      <c r="E3221" s="7" t="s">
        <v>33</v>
      </c>
      <c r="F3221" s="7" t="s">
        <v>112</v>
      </c>
      <c r="G3221" s="7" t="s">
        <v>113</v>
      </c>
      <c r="H3221" s="7" t="s">
        <v>22</v>
      </c>
      <c r="I3221" s="9">
        <v>0.55000000000000004</v>
      </c>
      <c r="J3221" s="10">
        <v>4250</v>
      </c>
      <c r="K3221" s="11">
        <f t="shared" si="100"/>
        <v>2337.5</v>
      </c>
      <c r="L3221" s="11">
        <f t="shared" si="101"/>
        <v>935</v>
      </c>
      <c r="M3221" s="12">
        <v>0.4</v>
      </c>
      <c r="O3221" s="17"/>
      <c r="P3221" s="15"/>
      <c r="Q3221" s="13"/>
      <c r="R3221" s="14"/>
    </row>
    <row r="3222" spans="1:18" ht="15.75" customHeight="1" x14ac:dyDescent="0.25">
      <c r="A3222" s="1"/>
      <c r="B3222" s="7" t="s">
        <v>14</v>
      </c>
      <c r="C3222" s="7">
        <v>1185732</v>
      </c>
      <c r="D3222" s="8">
        <v>44457</v>
      </c>
      <c r="E3222" s="7" t="s">
        <v>33</v>
      </c>
      <c r="F3222" s="7" t="s">
        <v>112</v>
      </c>
      <c r="G3222" s="7" t="s">
        <v>113</v>
      </c>
      <c r="H3222" s="7" t="s">
        <v>17</v>
      </c>
      <c r="I3222" s="9">
        <v>0.35000000000000003</v>
      </c>
      <c r="J3222" s="10">
        <v>5500</v>
      </c>
      <c r="K3222" s="11">
        <f t="shared" si="100"/>
        <v>1925.0000000000002</v>
      </c>
      <c r="L3222" s="11">
        <f t="shared" si="101"/>
        <v>770.00000000000011</v>
      </c>
      <c r="M3222" s="12">
        <v>0.4</v>
      </c>
      <c r="O3222" s="17"/>
      <c r="P3222" s="15"/>
      <c r="Q3222" s="13"/>
      <c r="R3222" s="14"/>
    </row>
    <row r="3223" spans="1:18" ht="15.75" customHeight="1" x14ac:dyDescent="0.25">
      <c r="A3223" s="1"/>
      <c r="B3223" s="7" t="s">
        <v>14</v>
      </c>
      <c r="C3223" s="7">
        <v>1185732</v>
      </c>
      <c r="D3223" s="8">
        <v>44457</v>
      </c>
      <c r="E3223" s="7" t="s">
        <v>33</v>
      </c>
      <c r="F3223" s="7" t="s">
        <v>112</v>
      </c>
      <c r="G3223" s="7" t="s">
        <v>113</v>
      </c>
      <c r="H3223" s="7" t="s">
        <v>18</v>
      </c>
      <c r="I3223" s="9">
        <v>0.3000000000000001</v>
      </c>
      <c r="J3223" s="10">
        <v>3500</v>
      </c>
      <c r="K3223" s="11">
        <f t="shared" si="100"/>
        <v>1050.0000000000005</v>
      </c>
      <c r="L3223" s="11">
        <f t="shared" si="101"/>
        <v>420.00000000000023</v>
      </c>
      <c r="M3223" s="12">
        <v>0.4</v>
      </c>
      <c r="O3223" s="17"/>
      <c r="P3223" s="15"/>
      <c r="Q3223" s="13"/>
      <c r="R3223" s="14"/>
    </row>
    <row r="3224" spans="1:18" ht="15.75" customHeight="1" x14ac:dyDescent="0.25">
      <c r="A3224" s="1"/>
      <c r="B3224" s="7" t="s">
        <v>14</v>
      </c>
      <c r="C3224" s="7">
        <v>1185732</v>
      </c>
      <c r="D3224" s="8">
        <v>44457</v>
      </c>
      <c r="E3224" s="7" t="s">
        <v>33</v>
      </c>
      <c r="F3224" s="7" t="s">
        <v>112</v>
      </c>
      <c r="G3224" s="7" t="s">
        <v>113</v>
      </c>
      <c r="H3224" s="7" t="s">
        <v>19</v>
      </c>
      <c r="I3224" s="9">
        <v>0.25000000000000006</v>
      </c>
      <c r="J3224" s="10">
        <v>2500</v>
      </c>
      <c r="K3224" s="11">
        <f t="shared" si="100"/>
        <v>625.00000000000011</v>
      </c>
      <c r="L3224" s="11">
        <f t="shared" si="101"/>
        <v>250.00000000000006</v>
      </c>
      <c r="M3224" s="12">
        <v>0.4</v>
      </c>
      <c r="O3224" s="17"/>
      <c r="P3224" s="15"/>
      <c r="Q3224" s="13"/>
      <c r="R3224" s="14"/>
    </row>
    <row r="3225" spans="1:18" ht="15.75" customHeight="1" x14ac:dyDescent="0.25">
      <c r="A3225" s="1"/>
      <c r="B3225" s="7" t="s">
        <v>14</v>
      </c>
      <c r="C3225" s="7">
        <v>1185732</v>
      </c>
      <c r="D3225" s="8">
        <v>44457</v>
      </c>
      <c r="E3225" s="7" t="s">
        <v>33</v>
      </c>
      <c r="F3225" s="7" t="s">
        <v>112</v>
      </c>
      <c r="G3225" s="7" t="s">
        <v>113</v>
      </c>
      <c r="H3225" s="7" t="s">
        <v>20</v>
      </c>
      <c r="I3225" s="9">
        <v>0.25000000000000006</v>
      </c>
      <c r="J3225" s="10">
        <v>2250</v>
      </c>
      <c r="K3225" s="11">
        <f t="shared" si="100"/>
        <v>562.50000000000011</v>
      </c>
      <c r="L3225" s="11">
        <f t="shared" si="101"/>
        <v>225.00000000000006</v>
      </c>
      <c r="M3225" s="12">
        <v>0.4</v>
      </c>
      <c r="O3225" s="17"/>
      <c r="P3225" s="15"/>
      <c r="Q3225" s="13"/>
      <c r="R3225" s="14"/>
    </row>
    <row r="3226" spans="1:18" ht="15.75" customHeight="1" x14ac:dyDescent="0.25">
      <c r="A3226" s="1"/>
      <c r="B3226" s="7" t="s">
        <v>14</v>
      </c>
      <c r="C3226" s="7">
        <v>1185732</v>
      </c>
      <c r="D3226" s="8">
        <v>44457</v>
      </c>
      <c r="E3226" s="7" t="s">
        <v>33</v>
      </c>
      <c r="F3226" s="7" t="s">
        <v>112</v>
      </c>
      <c r="G3226" s="7" t="s">
        <v>113</v>
      </c>
      <c r="H3226" s="7" t="s">
        <v>21</v>
      </c>
      <c r="I3226" s="9">
        <v>0.35000000000000003</v>
      </c>
      <c r="J3226" s="10">
        <v>2250</v>
      </c>
      <c r="K3226" s="11">
        <f t="shared" si="100"/>
        <v>787.50000000000011</v>
      </c>
      <c r="L3226" s="11">
        <f t="shared" si="101"/>
        <v>315.00000000000006</v>
      </c>
      <c r="M3226" s="12">
        <v>0.4</v>
      </c>
      <c r="O3226" s="17"/>
      <c r="P3226" s="15"/>
      <c r="Q3226" s="13"/>
      <c r="R3226" s="14"/>
    </row>
    <row r="3227" spans="1:18" ht="15.75" customHeight="1" x14ac:dyDescent="0.25">
      <c r="A3227" s="1"/>
      <c r="B3227" s="7" t="s">
        <v>14</v>
      </c>
      <c r="C3227" s="7">
        <v>1185732</v>
      </c>
      <c r="D3227" s="8">
        <v>44457</v>
      </c>
      <c r="E3227" s="7" t="s">
        <v>33</v>
      </c>
      <c r="F3227" s="7" t="s">
        <v>112</v>
      </c>
      <c r="G3227" s="7" t="s">
        <v>113</v>
      </c>
      <c r="H3227" s="7" t="s">
        <v>22</v>
      </c>
      <c r="I3227" s="9">
        <v>0.4</v>
      </c>
      <c r="J3227" s="10">
        <v>3000</v>
      </c>
      <c r="K3227" s="11">
        <f t="shared" si="100"/>
        <v>1200</v>
      </c>
      <c r="L3227" s="11">
        <f t="shared" si="101"/>
        <v>480</v>
      </c>
      <c r="M3227" s="12">
        <v>0.4</v>
      </c>
      <c r="O3227" s="17"/>
      <c r="P3227" s="15"/>
      <c r="Q3227" s="13"/>
      <c r="R3227" s="14"/>
    </row>
    <row r="3228" spans="1:18" ht="15.75" customHeight="1" x14ac:dyDescent="0.25">
      <c r="A3228" s="1"/>
      <c r="B3228" s="7" t="s">
        <v>14</v>
      </c>
      <c r="C3228" s="7">
        <v>1185732</v>
      </c>
      <c r="D3228" s="8">
        <v>44486</v>
      </c>
      <c r="E3228" s="7" t="s">
        <v>33</v>
      </c>
      <c r="F3228" s="7" t="s">
        <v>112</v>
      </c>
      <c r="G3228" s="7" t="s">
        <v>113</v>
      </c>
      <c r="H3228" s="7" t="s">
        <v>17</v>
      </c>
      <c r="I3228" s="9">
        <v>0.44999999999999996</v>
      </c>
      <c r="J3228" s="10">
        <v>4250</v>
      </c>
      <c r="K3228" s="11">
        <f t="shared" si="100"/>
        <v>1912.4999999999998</v>
      </c>
      <c r="L3228" s="11">
        <f t="shared" si="101"/>
        <v>765</v>
      </c>
      <c r="M3228" s="12">
        <v>0.4</v>
      </c>
      <c r="O3228" s="17"/>
      <c r="P3228" s="15"/>
      <c r="Q3228" s="13"/>
      <c r="R3228" s="14"/>
    </row>
    <row r="3229" spans="1:18" ht="15.75" customHeight="1" x14ac:dyDescent="0.25">
      <c r="A3229" s="1"/>
      <c r="B3229" s="7" t="s">
        <v>14</v>
      </c>
      <c r="C3229" s="7">
        <v>1185732</v>
      </c>
      <c r="D3229" s="8">
        <v>44486</v>
      </c>
      <c r="E3229" s="7" t="s">
        <v>33</v>
      </c>
      <c r="F3229" s="7" t="s">
        <v>112</v>
      </c>
      <c r="G3229" s="7" t="s">
        <v>113</v>
      </c>
      <c r="H3229" s="7" t="s">
        <v>18</v>
      </c>
      <c r="I3229" s="9">
        <v>0.35000000000000003</v>
      </c>
      <c r="J3229" s="10">
        <v>2750</v>
      </c>
      <c r="K3229" s="11">
        <f t="shared" si="100"/>
        <v>962.50000000000011</v>
      </c>
      <c r="L3229" s="11">
        <f t="shared" si="101"/>
        <v>385.00000000000006</v>
      </c>
      <c r="M3229" s="12">
        <v>0.4</v>
      </c>
      <c r="O3229" s="17"/>
      <c r="P3229" s="15"/>
      <c r="Q3229" s="13"/>
      <c r="R3229" s="14"/>
    </row>
    <row r="3230" spans="1:18" ht="15.75" customHeight="1" x14ac:dyDescent="0.25">
      <c r="A3230" s="1"/>
      <c r="B3230" s="7" t="s">
        <v>14</v>
      </c>
      <c r="C3230" s="7">
        <v>1185732</v>
      </c>
      <c r="D3230" s="8">
        <v>44486</v>
      </c>
      <c r="E3230" s="7" t="s">
        <v>33</v>
      </c>
      <c r="F3230" s="7" t="s">
        <v>112</v>
      </c>
      <c r="G3230" s="7" t="s">
        <v>113</v>
      </c>
      <c r="H3230" s="7" t="s">
        <v>19</v>
      </c>
      <c r="I3230" s="9">
        <v>0.35000000000000003</v>
      </c>
      <c r="J3230" s="10">
        <v>1750</v>
      </c>
      <c r="K3230" s="11">
        <f t="shared" si="100"/>
        <v>612.50000000000011</v>
      </c>
      <c r="L3230" s="11">
        <f t="shared" si="101"/>
        <v>245.00000000000006</v>
      </c>
      <c r="M3230" s="12">
        <v>0.4</v>
      </c>
      <c r="O3230" s="17"/>
      <c r="P3230" s="15"/>
      <c r="Q3230" s="13"/>
      <c r="R3230" s="14"/>
    </row>
    <row r="3231" spans="1:18" ht="15.75" customHeight="1" x14ac:dyDescent="0.25">
      <c r="A3231" s="1"/>
      <c r="B3231" s="7" t="s">
        <v>14</v>
      </c>
      <c r="C3231" s="7">
        <v>1185732</v>
      </c>
      <c r="D3231" s="8">
        <v>44486</v>
      </c>
      <c r="E3231" s="7" t="s">
        <v>33</v>
      </c>
      <c r="F3231" s="7" t="s">
        <v>112</v>
      </c>
      <c r="G3231" s="7" t="s">
        <v>113</v>
      </c>
      <c r="H3231" s="7" t="s">
        <v>20</v>
      </c>
      <c r="I3231" s="9">
        <v>0.35000000000000003</v>
      </c>
      <c r="J3231" s="10">
        <v>1750</v>
      </c>
      <c r="K3231" s="11">
        <f t="shared" si="100"/>
        <v>612.50000000000011</v>
      </c>
      <c r="L3231" s="11">
        <f t="shared" si="101"/>
        <v>245.00000000000006</v>
      </c>
      <c r="M3231" s="12">
        <v>0.4</v>
      </c>
      <c r="O3231" s="17"/>
      <c r="P3231" s="15"/>
      <c r="Q3231" s="13"/>
      <c r="R3231" s="14"/>
    </row>
    <row r="3232" spans="1:18" ht="15.75" customHeight="1" x14ac:dyDescent="0.25">
      <c r="A3232" s="1"/>
      <c r="B3232" s="7" t="s">
        <v>14</v>
      </c>
      <c r="C3232" s="7">
        <v>1185732</v>
      </c>
      <c r="D3232" s="8">
        <v>44486</v>
      </c>
      <c r="E3232" s="7" t="s">
        <v>33</v>
      </c>
      <c r="F3232" s="7" t="s">
        <v>112</v>
      </c>
      <c r="G3232" s="7" t="s">
        <v>113</v>
      </c>
      <c r="H3232" s="7" t="s">
        <v>21</v>
      </c>
      <c r="I3232" s="9">
        <v>0.44999999999999996</v>
      </c>
      <c r="J3232" s="10">
        <v>1750</v>
      </c>
      <c r="K3232" s="11">
        <f t="shared" si="100"/>
        <v>787.49999999999989</v>
      </c>
      <c r="L3232" s="11">
        <f t="shared" si="101"/>
        <v>315</v>
      </c>
      <c r="M3232" s="12">
        <v>0.4</v>
      </c>
      <c r="O3232" s="17"/>
      <c r="P3232" s="15"/>
      <c r="Q3232" s="13"/>
      <c r="R3232" s="14"/>
    </row>
    <row r="3233" spans="1:18" ht="15.75" customHeight="1" x14ac:dyDescent="0.25">
      <c r="A3233" s="1"/>
      <c r="B3233" s="7" t="s">
        <v>14</v>
      </c>
      <c r="C3233" s="7">
        <v>1185732</v>
      </c>
      <c r="D3233" s="8">
        <v>44486</v>
      </c>
      <c r="E3233" s="7" t="s">
        <v>33</v>
      </c>
      <c r="F3233" s="7" t="s">
        <v>112</v>
      </c>
      <c r="G3233" s="7" t="s">
        <v>113</v>
      </c>
      <c r="H3233" s="7" t="s">
        <v>22</v>
      </c>
      <c r="I3233" s="9">
        <v>0.49999999999999983</v>
      </c>
      <c r="J3233" s="10">
        <v>3000</v>
      </c>
      <c r="K3233" s="11">
        <f t="shared" si="100"/>
        <v>1499.9999999999995</v>
      </c>
      <c r="L3233" s="11">
        <f t="shared" si="101"/>
        <v>599.99999999999989</v>
      </c>
      <c r="M3233" s="12">
        <v>0.4</v>
      </c>
      <c r="O3233" s="17"/>
      <c r="P3233" s="15"/>
      <c r="Q3233" s="13"/>
      <c r="R3233" s="14"/>
    </row>
    <row r="3234" spans="1:18" ht="15.75" customHeight="1" x14ac:dyDescent="0.25">
      <c r="A3234" s="1"/>
      <c r="B3234" s="7" t="s">
        <v>14</v>
      </c>
      <c r="C3234" s="7">
        <v>1185732</v>
      </c>
      <c r="D3234" s="8">
        <v>44517</v>
      </c>
      <c r="E3234" s="7" t="s">
        <v>33</v>
      </c>
      <c r="F3234" s="7" t="s">
        <v>112</v>
      </c>
      <c r="G3234" s="7" t="s">
        <v>113</v>
      </c>
      <c r="H3234" s="7" t="s">
        <v>17</v>
      </c>
      <c r="I3234" s="9">
        <v>0.44999999999999996</v>
      </c>
      <c r="J3234" s="10">
        <v>4500</v>
      </c>
      <c r="K3234" s="11">
        <f t="shared" si="100"/>
        <v>2024.9999999999998</v>
      </c>
      <c r="L3234" s="11">
        <f t="shared" si="101"/>
        <v>810</v>
      </c>
      <c r="M3234" s="12">
        <v>0.4</v>
      </c>
      <c r="O3234" s="17"/>
      <c r="P3234" s="15"/>
      <c r="Q3234" s="13"/>
      <c r="R3234" s="14"/>
    </row>
    <row r="3235" spans="1:18" ht="15.75" customHeight="1" x14ac:dyDescent="0.25">
      <c r="A3235" s="1"/>
      <c r="B3235" s="7" t="s">
        <v>14</v>
      </c>
      <c r="C3235" s="7">
        <v>1185732</v>
      </c>
      <c r="D3235" s="8">
        <v>44517</v>
      </c>
      <c r="E3235" s="7" t="s">
        <v>33</v>
      </c>
      <c r="F3235" s="7" t="s">
        <v>112</v>
      </c>
      <c r="G3235" s="7" t="s">
        <v>113</v>
      </c>
      <c r="H3235" s="7" t="s">
        <v>18</v>
      </c>
      <c r="I3235" s="9">
        <v>0.35000000000000003</v>
      </c>
      <c r="J3235" s="10">
        <v>3500</v>
      </c>
      <c r="K3235" s="11">
        <f t="shared" si="100"/>
        <v>1225.0000000000002</v>
      </c>
      <c r="L3235" s="11">
        <f t="shared" si="101"/>
        <v>490.00000000000011</v>
      </c>
      <c r="M3235" s="12">
        <v>0.4</v>
      </c>
      <c r="O3235" s="17"/>
      <c r="P3235" s="15"/>
      <c r="Q3235" s="13"/>
      <c r="R3235" s="14"/>
    </row>
    <row r="3236" spans="1:18" ht="15.75" customHeight="1" x14ac:dyDescent="0.25">
      <c r="A3236" s="1"/>
      <c r="B3236" s="7" t="s">
        <v>14</v>
      </c>
      <c r="C3236" s="7">
        <v>1185732</v>
      </c>
      <c r="D3236" s="8">
        <v>44517</v>
      </c>
      <c r="E3236" s="7" t="s">
        <v>33</v>
      </c>
      <c r="F3236" s="7" t="s">
        <v>112</v>
      </c>
      <c r="G3236" s="7" t="s">
        <v>113</v>
      </c>
      <c r="H3236" s="7" t="s">
        <v>19</v>
      </c>
      <c r="I3236" s="9">
        <v>0.35000000000000003</v>
      </c>
      <c r="J3236" s="10">
        <v>2950</v>
      </c>
      <c r="K3236" s="11">
        <f t="shared" si="100"/>
        <v>1032.5</v>
      </c>
      <c r="L3236" s="11">
        <f t="shared" si="101"/>
        <v>413</v>
      </c>
      <c r="M3236" s="12">
        <v>0.4</v>
      </c>
      <c r="O3236" s="17"/>
      <c r="P3236" s="15"/>
      <c r="Q3236" s="13"/>
      <c r="R3236" s="14"/>
    </row>
    <row r="3237" spans="1:18" ht="15.75" customHeight="1" x14ac:dyDescent="0.25">
      <c r="A3237" s="1"/>
      <c r="B3237" s="7" t="s">
        <v>14</v>
      </c>
      <c r="C3237" s="7">
        <v>1185732</v>
      </c>
      <c r="D3237" s="8">
        <v>44517</v>
      </c>
      <c r="E3237" s="7" t="s">
        <v>33</v>
      </c>
      <c r="F3237" s="7" t="s">
        <v>112</v>
      </c>
      <c r="G3237" s="7" t="s">
        <v>113</v>
      </c>
      <c r="H3237" s="7" t="s">
        <v>20</v>
      </c>
      <c r="I3237" s="9">
        <v>0.4</v>
      </c>
      <c r="J3237" s="10">
        <v>3250</v>
      </c>
      <c r="K3237" s="11">
        <f t="shared" si="100"/>
        <v>1300</v>
      </c>
      <c r="L3237" s="11">
        <f t="shared" si="101"/>
        <v>520</v>
      </c>
      <c r="M3237" s="12">
        <v>0.4</v>
      </c>
      <c r="O3237" s="17"/>
      <c r="P3237" s="15"/>
      <c r="Q3237" s="13"/>
      <c r="R3237" s="14"/>
    </row>
    <row r="3238" spans="1:18" ht="15.75" customHeight="1" x14ac:dyDescent="0.25">
      <c r="A3238" s="1"/>
      <c r="B3238" s="7" t="s">
        <v>14</v>
      </c>
      <c r="C3238" s="7">
        <v>1185732</v>
      </c>
      <c r="D3238" s="8">
        <v>44517</v>
      </c>
      <c r="E3238" s="7" t="s">
        <v>33</v>
      </c>
      <c r="F3238" s="7" t="s">
        <v>112</v>
      </c>
      <c r="G3238" s="7" t="s">
        <v>113</v>
      </c>
      <c r="H3238" s="7" t="s">
        <v>21</v>
      </c>
      <c r="I3238" s="9">
        <v>0.65</v>
      </c>
      <c r="J3238" s="10">
        <v>3000</v>
      </c>
      <c r="K3238" s="11">
        <f t="shared" si="100"/>
        <v>1950</v>
      </c>
      <c r="L3238" s="11">
        <f t="shared" si="101"/>
        <v>780</v>
      </c>
      <c r="M3238" s="12">
        <v>0.4</v>
      </c>
      <c r="O3238" s="17"/>
      <c r="P3238" s="15"/>
      <c r="Q3238" s="13"/>
      <c r="R3238" s="14"/>
    </row>
    <row r="3239" spans="1:18" ht="15.75" customHeight="1" x14ac:dyDescent="0.25">
      <c r="A3239" s="1"/>
      <c r="B3239" s="7" t="s">
        <v>14</v>
      </c>
      <c r="C3239" s="7">
        <v>1185732</v>
      </c>
      <c r="D3239" s="8">
        <v>44517</v>
      </c>
      <c r="E3239" s="7" t="s">
        <v>33</v>
      </c>
      <c r="F3239" s="7" t="s">
        <v>112</v>
      </c>
      <c r="G3239" s="7" t="s">
        <v>113</v>
      </c>
      <c r="H3239" s="7" t="s">
        <v>22</v>
      </c>
      <c r="I3239" s="9">
        <v>0.7</v>
      </c>
      <c r="J3239" s="10">
        <v>4000</v>
      </c>
      <c r="K3239" s="11">
        <f t="shared" si="100"/>
        <v>2800</v>
      </c>
      <c r="L3239" s="11">
        <f t="shared" si="101"/>
        <v>1120</v>
      </c>
      <c r="M3239" s="12">
        <v>0.4</v>
      </c>
      <c r="O3239" s="17"/>
      <c r="P3239" s="15"/>
      <c r="Q3239" s="13"/>
      <c r="R3239" s="14"/>
    </row>
    <row r="3240" spans="1:18" ht="15.75" customHeight="1" x14ac:dyDescent="0.25">
      <c r="A3240" s="1"/>
      <c r="B3240" s="7" t="s">
        <v>14</v>
      </c>
      <c r="C3240" s="7">
        <v>1185732</v>
      </c>
      <c r="D3240" s="8">
        <v>44546</v>
      </c>
      <c r="E3240" s="7" t="s">
        <v>33</v>
      </c>
      <c r="F3240" s="7" t="s">
        <v>112</v>
      </c>
      <c r="G3240" s="7" t="s">
        <v>113</v>
      </c>
      <c r="H3240" s="7" t="s">
        <v>17</v>
      </c>
      <c r="I3240" s="9">
        <v>0.65</v>
      </c>
      <c r="J3240" s="10">
        <v>6500</v>
      </c>
      <c r="K3240" s="11">
        <f t="shared" si="100"/>
        <v>4225</v>
      </c>
      <c r="L3240" s="11">
        <f t="shared" si="101"/>
        <v>1690</v>
      </c>
      <c r="M3240" s="12">
        <v>0.4</v>
      </c>
      <c r="O3240" s="17"/>
      <c r="P3240" s="15"/>
      <c r="Q3240" s="13"/>
      <c r="R3240" s="14"/>
    </row>
    <row r="3241" spans="1:18" ht="15.75" customHeight="1" x14ac:dyDescent="0.25">
      <c r="A3241" s="1"/>
      <c r="B3241" s="7" t="s">
        <v>14</v>
      </c>
      <c r="C3241" s="7">
        <v>1185732</v>
      </c>
      <c r="D3241" s="8">
        <v>44546</v>
      </c>
      <c r="E3241" s="7" t="s">
        <v>33</v>
      </c>
      <c r="F3241" s="7" t="s">
        <v>112</v>
      </c>
      <c r="G3241" s="7" t="s">
        <v>113</v>
      </c>
      <c r="H3241" s="7" t="s">
        <v>18</v>
      </c>
      <c r="I3241" s="9">
        <v>0.55000000000000004</v>
      </c>
      <c r="J3241" s="10">
        <v>4500</v>
      </c>
      <c r="K3241" s="11">
        <f t="shared" si="100"/>
        <v>2475</v>
      </c>
      <c r="L3241" s="11">
        <f t="shared" si="101"/>
        <v>990</v>
      </c>
      <c r="M3241" s="12">
        <v>0.4</v>
      </c>
      <c r="O3241" s="17"/>
      <c r="P3241" s="15"/>
      <c r="Q3241" s="13"/>
      <c r="R3241" s="14"/>
    </row>
    <row r="3242" spans="1:18" ht="15.75" customHeight="1" x14ac:dyDescent="0.25">
      <c r="A3242" s="1"/>
      <c r="B3242" s="7" t="s">
        <v>14</v>
      </c>
      <c r="C3242" s="7">
        <v>1185732</v>
      </c>
      <c r="D3242" s="8">
        <v>44546</v>
      </c>
      <c r="E3242" s="7" t="s">
        <v>33</v>
      </c>
      <c r="F3242" s="7" t="s">
        <v>112</v>
      </c>
      <c r="G3242" s="7" t="s">
        <v>113</v>
      </c>
      <c r="H3242" s="7" t="s">
        <v>19</v>
      </c>
      <c r="I3242" s="9">
        <v>0.55000000000000004</v>
      </c>
      <c r="J3242" s="10">
        <v>4000</v>
      </c>
      <c r="K3242" s="11">
        <f t="shared" si="100"/>
        <v>2200</v>
      </c>
      <c r="L3242" s="11">
        <f t="shared" si="101"/>
        <v>880</v>
      </c>
      <c r="M3242" s="12">
        <v>0.4</v>
      </c>
      <c r="O3242" s="17"/>
      <c r="P3242" s="15"/>
      <c r="Q3242" s="13"/>
      <c r="R3242" s="14"/>
    </row>
    <row r="3243" spans="1:18" ht="15.75" customHeight="1" x14ac:dyDescent="0.25">
      <c r="A3243" s="1"/>
      <c r="B3243" s="7" t="s">
        <v>14</v>
      </c>
      <c r="C3243" s="7">
        <v>1185732</v>
      </c>
      <c r="D3243" s="8">
        <v>44546</v>
      </c>
      <c r="E3243" s="7" t="s">
        <v>33</v>
      </c>
      <c r="F3243" s="7" t="s">
        <v>112</v>
      </c>
      <c r="G3243" s="7" t="s">
        <v>113</v>
      </c>
      <c r="H3243" s="7" t="s">
        <v>20</v>
      </c>
      <c r="I3243" s="9">
        <v>0.55000000000000004</v>
      </c>
      <c r="J3243" s="10">
        <v>3500</v>
      </c>
      <c r="K3243" s="11">
        <f t="shared" si="100"/>
        <v>1925.0000000000002</v>
      </c>
      <c r="L3243" s="11">
        <f t="shared" si="101"/>
        <v>770.00000000000011</v>
      </c>
      <c r="M3243" s="12">
        <v>0.4</v>
      </c>
      <c r="O3243" s="17"/>
      <c r="P3243" s="15"/>
      <c r="Q3243" s="13"/>
      <c r="R3243" s="14"/>
    </row>
    <row r="3244" spans="1:18" ht="15.75" customHeight="1" x14ac:dyDescent="0.25">
      <c r="A3244" s="1"/>
      <c r="B3244" s="7" t="s">
        <v>14</v>
      </c>
      <c r="C3244" s="7">
        <v>1185732</v>
      </c>
      <c r="D3244" s="8">
        <v>44546</v>
      </c>
      <c r="E3244" s="7" t="s">
        <v>33</v>
      </c>
      <c r="F3244" s="7" t="s">
        <v>112</v>
      </c>
      <c r="G3244" s="7" t="s">
        <v>113</v>
      </c>
      <c r="H3244" s="7" t="s">
        <v>21</v>
      </c>
      <c r="I3244" s="9">
        <v>0.65</v>
      </c>
      <c r="J3244" s="10">
        <v>3500</v>
      </c>
      <c r="K3244" s="11">
        <f t="shared" si="100"/>
        <v>2275</v>
      </c>
      <c r="L3244" s="11">
        <f t="shared" si="101"/>
        <v>910</v>
      </c>
      <c r="M3244" s="12">
        <v>0.4</v>
      </c>
      <c r="O3244" s="17"/>
      <c r="P3244" s="15"/>
      <c r="Q3244" s="13"/>
      <c r="R3244" s="14"/>
    </row>
    <row r="3245" spans="1:18" ht="15.75" customHeight="1" x14ac:dyDescent="0.25">
      <c r="A3245" s="1"/>
      <c r="B3245" s="7" t="s">
        <v>14</v>
      </c>
      <c r="C3245" s="7">
        <v>1185732</v>
      </c>
      <c r="D3245" s="8">
        <v>44546</v>
      </c>
      <c r="E3245" s="7" t="s">
        <v>33</v>
      </c>
      <c r="F3245" s="7" t="s">
        <v>112</v>
      </c>
      <c r="G3245" s="7" t="s">
        <v>113</v>
      </c>
      <c r="H3245" s="7" t="s">
        <v>22</v>
      </c>
      <c r="I3245" s="9">
        <v>0.7</v>
      </c>
      <c r="J3245" s="10">
        <v>4500</v>
      </c>
      <c r="K3245" s="11">
        <f t="shared" si="100"/>
        <v>3150</v>
      </c>
      <c r="L3245" s="11">
        <f t="shared" si="101"/>
        <v>1260</v>
      </c>
      <c r="M3245" s="12">
        <v>0.4</v>
      </c>
      <c r="O3245" s="17"/>
      <c r="P3245" s="15"/>
      <c r="Q3245" s="13"/>
      <c r="R3245" s="14"/>
    </row>
    <row r="3246" spans="1:18" ht="15.75" customHeight="1" x14ac:dyDescent="0.25">
      <c r="A3246" s="1" t="s">
        <v>39</v>
      </c>
      <c r="B3246" s="7" t="s">
        <v>14</v>
      </c>
      <c r="C3246" s="7">
        <v>1185732</v>
      </c>
      <c r="D3246" s="8">
        <v>44220</v>
      </c>
      <c r="E3246" s="7" t="s">
        <v>15</v>
      </c>
      <c r="F3246" s="7" t="s">
        <v>114</v>
      </c>
      <c r="G3246" s="7" t="s">
        <v>89</v>
      </c>
      <c r="H3246" s="7" t="s">
        <v>17</v>
      </c>
      <c r="I3246" s="9">
        <v>0.35000000000000003</v>
      </c>
      <c r="J3246" s="10">
        <v>4250</v>
      </c>
      <c r="K3246" s="11">
        <f t="shared" si="100"/>
        <v>1487.5000000000002</v>
      </c>
      <c r="L3246" s="11">
        <f t="shared" si="101"/>
        <v>595.00000000000011</v>
      </c>
      <c r="M3246" s="12">
        <v>0.4</v>
      </c>
      <c r="O3246" s="17"/>
      <c r="P3246" s="15"/>
      <c r="Q3246" s="13"/>
      <c r="R3246" s="14"/>
    </row>
    <row r="3247" spans="1:18" ht="15.75" customHeight="1" x14ac:dyDescent="0.25">
      <c r="A3247" s="1"/>
      <c r="B3247" s="7" t="s">
        <v>14</v>
      </c>
      <c r="C3247" s="7">
        <v>1185732</v>
      </c>
      <c r="D3247" s="8">
        <v>44220</v>
      </c>
      <c r="E3247" s="7" t="s">
        <v>15</v>
      </c>
      <c r="F3247" s="7" t="s">
        <v>114</v>
      </c>
      <c r="G3247" s="7" t="s">
        <v>89</v>
      </c>
      <c r="H3247" s="7" t="s">
        <v>18</v>
      </c>
      <c r="I3247" s="9">
        <v>0.35000000000000003</v>
      </c>
      <c r="J3247" s="10">
        <v>2250</v>
      </c>
      <c r="K3247" s="11">
        <f t="shared" si="100"/>
        <v>787.50000000000011</v>
      </c>
      <c r="L3247" s="11">
        <f t="shared" si="101"/>
        <v>275.625</v>
      </c>
      <c r="M3247" s="12">
        <v>0.35</v>
      </c>
      <c r="O3247" s="17"/>
      <c r="P3247" s="15"/>
      <c r="Q3247" s="13"/>
      <c r="R3247" s="14"/>
    </row>
    <row r="3248" spans="1:18" ht="15.75" customHeight="1" x14ac:dyDescent="0.25">
      <c r="A3248" s="1"/>
      <c r="B3248" s="7" t="s">
        <v>14</v>
      </c>
      <c r="C3248" s="7">
        <v>1185732</v>
      </c>
      <c r="D3248" s="8">
        <v>44220</v>
      </c>
      <c r="E3248" s="7" t="s">
        <v>15</v>
      </c>
      <c r="F3248" s="7" t="s">
        <v>114</v>
      </c>
      <c r="G3248" s="7" t="s">
        <v>89</v>
      </c>
      <c r="H3248" s="7" t="s">
        <v>19</v>
      </c>
      <c r="I3248" s="9">
        <v>0.25000000000000006</v>
      </c>
      <c r="J3248" s="10">
        <v>2250</v>
      </c>
      <c r="K3248" s="11">
        <f t="shared" si="100"/>
        <v>562.50000000000011</v>
      </c>
      <c r="L3248" s="11">
        <f t="shared" si="101"/>
        <v>196.87500000000003</v>
      </c>
      <c r="M3248" s="12">
        <v>0.35</v>
      </c>
      <c r="O3248" s="17"/>
      <c r="P3248" s="15"/>
      <c r="Q3248" s="13"/>
      <c r="R3248" s="14"/>
    </row>
    <row r="3249" spans="1:18" ht="15.75" customHeight="1" x14ac:dyDescent="0.25">
      <c r="A3249" s="1"/>
      <c r="B3249" s="7" t="s">
        <v>14</v>
      </c>
      <c r="C3249" s="7">
        <v>1185732</v>
      </c>
      <c r="D3249" s="8">
        <v>44220</v>
      </c>
      <c r="E3249" s="7" t="s">
        <v>15</v>
      </c>
      <c r="F3249" s="7" t="s">
        <v>114</v>
      </c>
      <c r="G3249" s="7" t="s">
        <v>89</v>
      </c>
      <c r="H3249" s="7" t="s">
        <v>20</v>
      </c>
      <c r="I3249" s="9">
        <v>0.3</v>
      </c>
      <c r="J3249" s="10">
        <v>750</v>
      </c>
      <c r="K3249" s="11">
        <f t="shared" si="100"/>
        <v>225</v>
      </c>
      <c r="L3249" s="11">
        <f t="shared" si="101"/>
        <v>78.75</v>
      </c>
      <c r="M3249" s="12">
        <v>0.35</v>
      </c>
      <c r="O3249" s="17"/>
      <c r="P3249" s="15"/>
      <c r="Q3249" s="13"/>
      <c r="R3249" s="14"/>
    </row>
    <row r="3250" spans="1:18" ht="15.75" customHeight="1" x14ac:dyDescent="0.25">
      <c r="A3250" s="1"/>
      <c r="B3250" s="7" t="s">
        <v>14</v>
      </c>
      <c r="C3250" s="7">
        <v>1185732</v>
      </c>
      <c r="D3250" s="8">
        <v>44220</v>
      </c>
      <c r="E3250" s="7" t="s">
        <v>15</v>
      </c>
      <c r="F3250" s="7" t="s">
        <v>114</v>
      </c>
      <c r="G3250" s="7" t="s">
        <v>89</v>
      </c>
      <c r="H3250" s="7" t="s">
        <v>21</v>
      </c>
      <c r="I3250" s="9">
        <v>0.45</v>
      </c>
      <c r="J3250" s="10">
        <v>1250</v>
      </c>
      <c r="K3250" s="11">
        <f t="shared" si="100"/>
        <v>562.5</v>
      </c>
      <c r="L3250" s="11">
        <f t="shared" si="101"/>
        <v>168.75</v>
      </c>
      <c r="M3250" s="12">
        <v>0.3</v>
      </c>
      <c r="O3250" s="17"/>
      <c r="P3250" s="15"/>
      <c r="Q3250" s="13"/>
      <c r="R3250" s="14"/>
    </row>
    <row r="3251" spans="1:18" ht="15.75" customHeight="1" x14ac:dyDescent="0.25">
      <c r="A3251" s="1"/>
      <c r="B3251" s="7" t="s">
        <v>14</v>
      </c>
      <c r="C3251" s="7">
        <v>1185732</v>
      </c>
      <c r="D3251" s="8">
        <v>44220</v>
      </c>
      <c r="E3251" s="7" t="s">
        <v>15</v>
      </c>
      <c r="F3251" s="7" t="s">
        <v>114</v>
      </c>
      <c r="G3251" s="7" t="s">
        <v>89</v>
      </c>
      <c r="H3251" s="7" t="s">
        <v>22</v>
      </c>
      <c r="I3251" s="9">
        <v>0.35000000000000003</v>
      </c>
      <c r="J3251" s="10">
        <v>2250</v>
      </c>
      <c r="K3251" s="11">
        <f t="shared" si="100"/>
        <v>787.50000000000011</v>
      </c>
      <c r="L3251" s="11">
        <f t="shared" si="101"/>
        <v>236.25000000000003</v>
      </c>
      <c r="M3251" s="12">
        <v>0.3</v>
      </c>
      <c r="O3251" s="17"/>
      <c r="P3251" s="15"/>
      <c r="Q3251" s="13"/>
      <c r="R3251" s="14"/>
    </row>
    <row r="3252" spans="1:18" ht="15.75" customHeight="1" x14ac:dyDescent="0.25">
      <c r="A3252" s="1"/>
      <c r="B3252" s="7" t="s">
        <v>14</v>
      </c>
      <c r="C3252" s="7">
        <v>1185732</v>
      </c>
      <c r="D3252" s="8">
        <v>44249</v>
      </c>
      <c r="E3252" s="7" t="s">
        <v>15</v>
      </c>
      <c r="F3252" s="7" t="s">
        <v>114</v>
      </c>
      <c r="G3252" s="7" t="s">
        <v>89</v>
      </c>
      <c r="H3252" s="7" t="s">
        <v>17</v>
      </c>
      <c r="I3252" s="9">
        <v>0.35000000000000003</v>
      </c>
      <c r="J3252" s="10">
        <v>4750</v>
      </c>
      <c r="K3252" s="11">
        <f t="shared" si="100"/>
        <v>1662.5000000000002</v>
      </c>
      <c r="L3252" s="11">
        <f t="shared" si="101"/>
        <v>665.00000000000011</v>
      </c>
      <c r="M3252" s="12">
        <v>0.4</v>
      </c>
      <c r="O3252" s="17"/>
      <c r="P3252" s="15"/>
      <c r="Q3252" s="13"/>
      <c r="R3252" s="14"/>
    </row>
    <row r="3253" spans="1:18" ht="15.75" customHeight="1" x14ac:dyDescent="0.25">
      <c r="A3253" s="1"/>
      <c r="B3253" s="7" t="s">
        <v>14</v>
      </c>
      <c r="C3253" s="7">
        <v>1185732</v>
      </c>
      <c r="D3253" s="8">
        <v>44249</v>
      </c>
      <c r="E3253" s="7" t="s">
        <v>15</v>
      </c>
      <c r="F3253" s="7" t="s">
        <v>114</v>
      </c>
      <c r="G3253" s="7" t="s">
        <v>89</v>
      </c>
      <c r="H3253" s="7" t="s">
        <v>18</v>
      </c>
      <c r="I3253" s="9">
        <v>0.35000000000000003</v>
      </c>
      <c r="J3253" s="10">
        <v>1250</v>
      </c>
      <c r="K3253" s="11">
        <f t="shared" si="100"/>
        <v>437.50000000000006</v>
      </c>
      <c r="L3253" s="11">
        <f t="shared" si="101"/>
        <v>153.125</v>
      </c>
      <c r="M3253" s="12">
        <v>0.35</v>
      </c>
      <c r="O3253" s="17"/>
      <c r="P3253" s="15"/>
      <c r="Q3253" s="13"/>
      <c r="R3253" s="14"/>
    </row>
    <row r="3254" spans="1:18" ht="15.75" customHeight="1" x14ac:dyDescent="0.25">
      <c r="A3254" s="1"/>
      <c r="B3254" s="7" t="s">
        <v>14</v>
      </c>
      <c r="C3254" s="7">
        <v>1185732</v>
      </c>
      <c r="D3254" s="8">
        <v>44249</v>
      </c>
      <c r="E3254" s="7" t="s">
        <v>15</v>
      </c>
      <c r="F3254" s="7" t="s">
        <v>114</v>
      </c>
      <c r="G3254" s="7" t="s">
        <v>89</v>
      </c>
      <c r="H3254" s="7" t="s">
        <v>19</v>
      </c>
      <c r="I3254" s="9">
        <v>0.25000000000000006</v>
      </c>
      <c r="J3254" s="10">
        <v>1750</v>
      </c>
      <c r="K3254" s="11">
        <f t="shared" si="100"/>
        <v>437.50000000000011</v>
      </c>
      <c r="L3254" s="11">
        <f t="shared" si="101"/>
        <v>153.12500000000003</v>
      </c>
      <c r="M3254" s="12">
        <v>0.35</v>
      </c>
      <c r="O3254" s="17"/>
      <c r="P3254" s="15"/>
      <c r="Q3254" s="13"/>
      <c r="R3254" s="14"/>
    </row>
    <row r="3255" spans="1:18" ht="15.75" customHeight="1" x14ac:dyDescent="0.25">
      <c r="A3255" s="1"/>
      <c r="B3255" s="7" t="s">
        <v>14</v>
      </c>
      <c r="C3255" s="7">
        <v>1185732</v>
      </c>
      <c r="D3255" s="8">
        <v>44249</v>
      </c>
      <c r="E3255" s="7" t="s">
        <v>15</v>
      </c>
      <c r="F3255" s="7" t="s">
        <v>114</v>
      </c>
      <c r="G3255" s="7" t="s">
        <v>89</v>
      </c>
      <c r="H3255" s="7" t="s">
        <v>20</v>
      </c>
      <c r="I3255" s="9">
        <v>0.3</v>
      </c>
      <c r="J3255" s="10">
        <v>500</v>
      </c>
      <c r="K3255" s="11">
        <f t="shared" si="100"/>
        <v>150</v>
      </c>
      <c r="L3255" s="11">
        <f t="shared" si="101"/>
        <v>52.5</v>
      </c>
      <c r="M3255" s="12">
        <v>0.35</v>
      </c>
      <c r="O3255" s="17"/>
      <c r="P3255" s="15"/>
      <c r="Q3255" s="13"/>
      <c r="R3255" s="14"/>
    </row>
    <row r="3256" spans="1:18" ht="15.75" customHeight="1" x14ac:dyDescent="0.25">
      <c r="A3256" s="1"/>
      <c r="B3256" s="7" t="s">
        <v>14</v>
      </c>
      <c r="C3256" s="7">
        <v>1185732</v>
      </c>
      <c r="D3256" s="8">
        <v>44249</v>
      </c>
      <c r="E3256" s="7" t="s">
        <v>15</v>
      </c>
      <c r="F3256" s="7" t="s">
        <v>114</v>
      </c>
      <c r="G3256" s="7" t="s">
        <v>89</v>
      </c>
      <c r="H3256" s="7" t="s">
        <v>21</v>
      </c>
      <c r="I3256" s="9">
        <v>0.45</v>
      </c>
      <c r="J3256" s="10">
        <v>1250</v>
      </c>
      <c r="K3256" s="11">
        <f t="shared" si="100"/>
        <v>562.5</v>
      </c>
      <c r="L3256" s="11">
        <f t="shared" si="101"/>
        <v>168.75</v>
      </c>
      <c r="M3256" s="12">
        <v>0.3</v>
      </c>
      <c r="O3256" s="17"/>
      <c r="P3256" s="15"/>
      <c r="Q3256" s="13"/>
      <c r="R3256" s="14"/>
    </row>
    <row r="3257" spans="1:18" ht="15.75" customHeight="1" x14ac:dyDescent="0.25">
      <c r="A3257" s="1"/>
      <c r="B3257" s="7" t="s">
        <v>14</v>
      </c>
      <c r="C3257" s="7">
        <v>1185732</v>
      </c>
      <c r="D3257" s="8">
        <v>44249</v>
      </c>
      <c r="E3257" s="7" t="s">
        <v>15</v>
      </c>
      <c r="F3257" s="7" t="s">
        <v>114</v>
      </c>
      <c r="G3257" s="7" t="s">
        <v>89</v>
      </c>
      <c r="H3257" s="7" t="s">
        <v>22</v>
      </c>
      <c r="I3257" s="9">
        <v>0.35000000000000003</v>
      </c>
      <c r="J3257" s="10">
        <v>2250</v>
      </c>
      <c r="K3257" s="11">
        <f t="shared" si="100"/>
        <v>787.50000000000011</v>
      </c>
      <c r="L3257" s="11">
        <f t="shared" si="101"/>
        <v>236.25000000000003</v>
      </c>
      <c r="M3257" s="12">
        <v>0.3</v>
      </c>
      <c r="O3257" s="17"/>
      <c r="P3257" s="15"/>
      <c r="Q3257" s="13"/>
      <c r="R3257" s="14"/>
    </row>
    <row r="3258" spans="1:18" ht="15.75" customHeight="1" x14ac:dyDescent="0.25">
      <c r="A3258" s="1"/>
      <c r="B3258" s="7" t="s">
        <v>14</v>
      </c>
      <c r="C3258" s="7">
        <v>1185732</v>
      </c>
      <c r="D3258" s="8">
        <v>44275</v>
      </c>
      <c r="E3258" s="7" t="s">
        <v>15</v>
      </c>
      <c r="F3258" s="7" t="s">
        <v>114</v>
      </c>
      <c r="G3258" s="7" t="s">
        <v>89</v>
      </c>
      <c r="H3258" s="7" t="s">
        <v>17</v>
      </c>
      <c r="I3258" s="9">
        <v>0.35000000000000003</v>
      </c>
      <c r="J3258" s="10">
        <v>4450</v>
      </c>
      <c r="K3258" s="11">
        <f t="shared" si="100"/>
        <v>1557.5000000000002</v>
      </c>
      <c r="L3258" s="11">
        <f t="shared" si="101"/>
        <v>623.00000000000011</v>
      </c>
      <c r="M3258" s="12">
        <v>0.4</v>
      </c>
      <c r="O3258" s="17"/>
      <c r="P3258" s="15"/>
      <c r="Q3258" s="13"/>
      <c r="R3258" s="14"/>
    </row>
    <row r="3259" spans="1:18" ht="15.75" customHeight="1" x14ac:dyDescent="0.25">
      <c r="A3259" s="1"/>
      <c r="B3259" s="7" t="s">
        <v>14</v>
      </c>
      <c r="C3259" s="7">
        <v>1185732</v>
      </c>
      <c r="D3259" s="8">
        <v>44275</v>
      </c>
      <c r="E3259" s="7" t="s">
        <v>15</v>
      </c>
      <c r="F3259" s="7" t="s">
        <v>114</v>
      </c>
      <c r="G3259" s="7" t="s">
        <v>89</v>
      </c>
      <c r="H3259" s="7" t="s">
        <v>18</v>
      </c>
      <c r="I3259" s="9">
        <v>0.35000000000000003</v>
      </c>
      <c r="J3259" s="10">
        <v>1500</v>
      </c>
      <c r="K3259" s="11">
        <f t="shared" si="100"/>
        <v>525</v>
      </c>
      <c r="L3259" s="11">
        <f t="shared" si="101"/>
        <v>183.75</v>
      </c>
      <c r="M3259" s="12">
        <v>0.35</v>
      </c>
      <c r="O3259" s="17"/>
      <c r="P3259" s="15"/>
      <c r="Q3259" s="13"/>
      <c r="R3259" s="14"/>
    </row>
    <row r="3260" spans="1:18" ht="15.75" customHeight="1" x14ac:dyDescent="0.25">
      <c r="A3260" s="1"/>
      <c r="B3260" s="7" t="s">
        <v>14</v>
      </c>
      <c r="C3260" s="7">
        <v>1185732</v>
      </c>
      <c r="D3260" s="8">
        <v>44275</v>
      </c>
      <c r="E3260" s="7" t="s">
        <v>15</v>
      </c>
      <c r="F3260" s="7" t="s">
        <v>114</v>
      </c>
      <c r="G3260" s="7" t="s">
        <v>89</v>
      </c>
      <c r="H3260" s="7" t="s">
        <v>19</v>
      </c>
      <c r="I3260" s="9">
        <v>0.25000000000000006</v>
      </c>
      <c r="J3260" s="10">
        <v>1750</v>
      </c>
      <c r="K3260" s="11">
        <f t="shared" si="100"/>
        <v>437.50000000000011</v>
      </c>
      <c r="L3260" s="11">
        <f t="shared" si="101"/>
        <v>153.12500000000003</v>
      </c>
      <c r="M3260" s="12">
        <v>0.35</v>
      </c>
      <c r="O3260" s="17"/>
      <c r="P3260" s="15"/>
      <c r="Q3260" s="13"/>
      <c r="R3260" s="14"/>
    </row>
    <row r="3261" spans="1:18" ht="15.75" customHeight="1" x14ac:dyDescent="0.25">
      <c r="A3261" s="1"/>
      <c r="B3261" s="7" t="s">
        <v>14</v>
      </c>
      <c r="C3261" s="7">
        <v>1185732</v>
      </c>
      <c r="D3261" s="8">
        <v>44275</v>
      </c>
      <c r="E3261" s="7" t="s">
        <v>15</v>
      </c>
      <c r="F3261" s="7" t="s">
        <v>114</v>
      </c>
      <c r="G3261" s="7" t="s">
        <v>89</v>
      </c>
      <c r="H3261" s="7" t="s">
        <v>20</v>
      </c>
      <c r="I3261" s="9">
        <v>0.3</v>
      </c>
      <c r="J3261" s="10">
        <v>250</v>
      </c>
      <c r="K3261" s="11">
        <f t="shared" si="100"/>
        <v>75</v>
      </c>
      <c r="L3261" s="11">
        <f t="shared" si="101"/>
        <v>26.25</v>
      </c>
      <c r="M3261" s="12">
        <v>0.35</v>
      </c>
      <c r="O3261" s="17"/>
      <c r="P3261" s="15"/>
      <c r="Q3261" s="13"/>
      <c r="R3261" s="14"/>
    </row>
    <row r="3262" spans="1:18" ht="15.75" customHeight="1" x14ac:dyDescent="0.25">
      <c r="A3262" s="1"/>
      <c r="B3262" s="7" t="s">
        <v>14</v>
      </c>
      <c r="C3262" s="7">
        <v>1185732</v>
      </c>
      <c r="D3262" s="8">
        <v>44275</v>
      </c>
      <c r="E3262" s="7" t="s">
        <v>15</v>
      </c>
      <c r="F3262" s="7" t="s">
        <v>114</v>
      </c>
      <c r="G3262" s="7" t="s">
        <v>89</v>
      </c>
      <c r="H3262" s="7" t="s">
        <v>21</v>
      </c>
      <c r="I3262" s="9">
        <v>0.45</v>
      </c>
      <c r="J3262" s="10">
        <v>750</v>
      </c>
      <c r="K3262" s="11">
        <f t="shared" si="100"/>
        <v>337.5</v>
      </c>
      <c r="L3262" s="11">
        <f t="shared" si="101"/>
        <v>101.25</v>
      </c>
      <c r="M3262" s="12">
        <v>0.3</v>
      </c>
      <c r="O3262" s="17"/>
      <c r="P3262" s="15"/>
      <c r="Q3262" s="13"/>
      <c r="R3262" s="14"/>
    </row>
    <row r="3263" spans="1:18" ht="15.75" customHeight="1" x14ac:dyDescent="0.25">
      <c r="A3263" s="1"/>
      <c r="B3263" s="7" t="s">
        <v>14</v>
      </c>
      <c r="C3263" s="7">
        <v>1185732</v>
      </c>
      <c r="D3263" s="8">
        <v>44275</v>
      </c>
      <c r="E3263" s="7" t="s">
        <v>15</v>
      </c>
      <c r="F3263" s="7" t="s">
        <v>114</v>
      </c>
      <c r="G3263" s="7" t="s">
        <v>89</v>
      </c>
      <c r="H3263" s="7" t="s">
        <v>22</v>
      </c>
      <c r="I3263" s="9">
        <v>0.35000000000000003</v>
      </c>
      <c r="J3263" s="10">
        <v>1750</v>
      </c>
      <c r="K3263" s="11">
        <f t="shared" si="100"/>
        <v>612.50000000000011</v>
      </c>
      <c r="L3263" s="11">
        <f t="shared" si="101"/>
        <v>183.75000000000003</v>
      </c>
      <c r="M3263" s="12">
        <v>0.3</v>
      </c>
      <c r="O3263" s="17"/>
      <c r="P3263" s="15"/>
      <c r="Q3263" s="13"/>
      <c r="R3263" s="14"/>
    </row>
    <row r="3264" spans="1:18" ht="15.75" customHeight="1" x14ac:dyDescent="0.25">
      <c r="A3264" s="1"/>
      <c r="B3264" s="7" t="s">
        <v>14</v>
      </c>
      <c r="C3264" s="7">
        <v>1185732</v>
      </c>
      <c r="D3264" s="8">
        <v>44307</v>
      </c>
      <c r="E3264" s="7" t="s">
        <v>15</v>
      </c>
      <c r="F3264" s="7" t="s">
        <v>114</v>
      </c>
      <c r="G3264" s="7" t="s">
        <v>89</v>
      </c>
      <c r="H3264" s="7" t="s">
        <v>17</v>
      </c>
      <c r="I3264" s="9">
        <v>0.35000000000000003</v>
      </c>
      <c r="J3264" s="10">
        <v>4250</v>
      </c>
      <c r="K3264" s="11">
        <f t="shared" si="100"/>
        <v>1487.5000000000002</v>
      </c>
      <c r="L3264" s="11">
        <f t="shared" si="101"/>
        <v>595.00000000000011</v>
      </c>
      <c r="M3264" s="12">
        <v>0.4</v>
      </c>
      <c r="O3264" s="17"/>
      <c r="P3264" s="15"/>
      <c r="Q3264" s="13"/>
      <c r="R3264" s="14"/>
    </row>
    <row r="3265" spans="1:18" ht="15.75" customHeight="1" x14ac:dyDescent="0.25">
      <c r="A3265" s="1"/>
      <c r="B3265" s="7" t="s">
        <v>14</v>
      </c>
      <c r="C3265" s="7">
        <v>1185732</v>
      </c>
      <c r="D3265" s="8">
        <v>44307</v>
      </c>
      <c r="E3265" s="7" t="s">
        <v>15</v>
      </c>
      <c r="F3265" s="7" t="s">
        <v>114</v>
      </c>
      <c r="G3265" s="7" t="s">
        <v>89</v>
      </c>
      <c r="H3265" s="7" t="s">
        <v>18</v>
      </c>
      <c r="I3265" s="9">
        <v>0.35000000000000003</v>
      </c>
      <c r="J3265" s="10">
        <v>1250</v>
      </c>
      <c r="K3265" s="11">
        <f t="shared" si="100"/>
        <v>437.50000000000006</v>
      </c>
      <c r="L3265" s="11">
        <f t="shared" si="101"/>
        <v>153.125</v>
      </c>
      <c r="M3265" s="12">
        <v>0.35</v>
      </c>
      <c r="O3265" s="17"/>
      <c r="P3265" s="15"/>
      <c r="Q3265" s="13"/>
      <c r="R3265" s="14"/>
    </row>
    <row r="3266" spans="1:18" ht="15.75" customHeight="1" x14ac:dyDescent="0.25">
      <c r="A3266" s="1"/>
      <c r="B3266" s="7" t="s">
        <v>14</v>
      </c>
      <c r="C3266" s="7">
        <v>1185732</v>
      </c>
      <c r="D3266" s="8">
        <v>44307</v>
      </c>
      <c r="E3266" s="7" t="s">
        <v>15</v>
      </c>
      <c r="F3266" s="7" t="s">
        <v>114</v>
      </c>
      <c r="G3266" s="7" t="s">
        <v>89</v>
      </c>
      <c r="H3266" s="7" t="s">
        <v>19</v>
      </c>
      <c r="I3266" s="9">
        <v>0.25000000000000006</v>
      </c>
      <c r="J3266" s="10">
        <v>1250</v>
      </c>
      <c r="K3266" s="11">
        <f t="shared" si="100"/>
        <v>312.50000000000006</v>
      </c>
      <c r="L3266" s="11">
        <f t="shared" si="101"/>
        <v>109.37500000000001</v>
      </c>
      <c r="M3266" s="12">
        <v>0.35</v>
      </c>
      <c r="O3266" s="17"/>
      <c r="P3266" s="15"/>
      <c r="Q3266" s="13"/>
      <c r="R3266" s="14"/>
    </row>
    <row r="3267" spans="1:18" ht="15.75" customHeight="1" x14ac:dyDescent="0.25">
      <c r="A3267" s="1"/>
      <c r="B3267" s="7" t="s">
        <v>14</v>
      </c>
      <c r="C3267" s="7">
        <v>1185732</v>
      </c>
      <c r="D3267" s="8">
        <v>44307</v>
      </c>
      <c r="E3267" s="7" t="s">
        <v>15</v>
      </c>
      <c r="F3267" s="7" t="s">
        <v>114</v>
      </c>
      <c r="G3267" s="7" t="s">
        <v>89</v>
      </c>
      <c r="H3267" s="7" t="s">
        <v>20</v>
      </c>
      <c r="I3267" s="9">
        <v>0.3</v>
      </c>
      <c r="J3267" s="10">
        <v>500</v>
      </c>
      <c r="K3267" s="11">
        <f t="shared" si="100"/>
        <v>150</v>
      </c>
      <c r="L3267" s="11">
        <f t="shared" si="101"/>
        <v>52.5</v>
      </c>
      <c r="M3267" s="12">
        <v>0.35</v>
      </c>
      <c r="O3267" s="17"/>
      <c r="P3267" s="15"/>
      <c r="Q3267" s="13"/>
      <c r="R3267" s="14"/>
    </row>
    <row r="3268" spans="1:18" ht="15.75" customHeight="1" x14ac:dyDescent="0.25">
      <c r="A3268" s="1"/>
      <c r="B3268" s="7" t="s">
        <v>14</v>
      </c>
      <c r="C3268" s="7">
        <v>1185732</v>
      </c>
      <c r="D3268" s="8">
        <v>44307</v>
      </c>
      <c r="E3268" s="7" t="s">
        <v>15</v>
      </c>
      <c r="F3268" s="7" t="s">
        <v>114</v>
      </c>
      <c r="G3268" s="7" t="s">
        <v>89</v>
      </c>
      <c r="H3268" s="7" t="s">
        <v>21</v>
      </c>
      <c r="I3268" s="9">
        <v>0.45</v>
      </c>
      <c r="J3268" s="10">
        <v>500</v>
      </c>
      <c r="K3268" s="11">
        <f t="shared" si="100"/>
        <v>225</v>
      </c>
      <c r="L3268" s="11">
        <f t="shared" si="101"/>
        <v>67.5</v>
      </c>
      <c r="M3268" s="12">
        <v>0.3</v>
      </c>
      <c r="O3268" s="17"/>
      <c r="P3268" s="15"/>
      <c r="Q3268" s="13"/>
      <c r="R3268" s="14"/>
    </row>
    <row r="3269" spans="1:18" ht="15.75" customHeight="1" x14ac:dyDescent="0.25">
      <c r="A3269" s="1"/>
      <c r="B3269" s="7" t="s">
        <v>14</v>
      </c>
      <c r="C3269" s="7">
        <v>1185732</v>
      </c>
      <c r="D3269" s="8">
        <v>44307</v>
      </c>
      <c r="E3269" s="7" t="s">
        <v>15</v>
      </c>
      <c r="F3269" s="7" t="s">
        <v>114</v>
      </c>
      <c r="G3269" s="7" t="s">
        <v>89</v>
      </c>
      <c r="H3269" s="7" t="s">
        <v>22</v>
      </c>
      <c r="I3269" s="9">
        <v>0.35000000000000003</v>
      </c>
      <c r="J3269" s="10">
        <v>2000</v>
      </c>
      <c r="K3269" s="11">
        <f t="shared" si="100"/>
        <v>700.00000000000011</v>
      </c>
      <c r="L3269" s="11">
        <f t="shared" si="101"/>
        <v>210.00000000000003</v>
      </c>
      <c r="M3269" s="12">
        <v>0.3</v>
      </c>
      <c r="O3269" s="17"/>
      <c r="P3269" s="15"/>
      <c r="Q3269" s="13"/>
      <c r="R3269" s="14"/>
    </row>
    <row r="3270" spans="1:18" ht="15.75" customHeight="1" x14ac:dyDescent="0.25">
      <c r="A3270" s="1"/>
      <c r="B3270" s="7" t="s">
        <v>14</v>
      </c>
      <c r="C3270" s="7">
        <v>1185732</v>
      </c>
      <c r="D3270" s="8">
        <v>44336</v>
      </c>
      <c r="E3270" s="7" t="s">
        <v>15</v>
      </c>
      <c r="F3270" s="7" t="s">
        <v>114</v>
      </c>
      <c r="G3270" s="7" t="s">
        <v>89</v>
      </c>
      <c r="H3270" s="7" t="s">
        <v>17</v>
      </c>
      <c r="I3270" s="9">
        <v>0.49999999999999994</v>
      </c>
      <c r="J3270" s="10">
        <v>4700</v>
      </c>
      <c r="K3270" s="11">
        <f t="shared" ref="K3270:K3333" si="102">I3270*J3270</f>
        <v>2349.9999999999995</v>
      </c>
      <c r="L3270" s="11">
        <f t="shared" ref="L3270:L3333" si="103">K3270*M3270</f>
        <v>939.99999999999989</v>
      </c>
      <c r="M3270" s="12">
        <v>0.4</v>
      </c>
      <c r="O3270" s="17"/>
      <c r="P3270" s="15"/>
      <c r="Q3270" s="13"/>
      <c r="R3270" s="14"/>
    </row>
    <row r="3271" spans="1:18" ht="15.75" customHeight="1" x14ac:dyDescent="0.25">
      <c r="A3271" s="1"/>
      <c r="B3271" s="7" t="s">
        <v>14</v>
      </c>
      <c r="C3271" s="7">
        <v>1185732</v>
      </c>
      <c r="D3271" s="8">
        <v>44336</v>
      </c>
      <c r="E3271" s="7" t="s">
        <v>15</v>
      </c>
      <c r="F3271" s="7" t="s">
        <v>114</v>
      </c>
      <c r="G3271" s="7" t="s">
        <v>89</v>
      </c>
      <c r="H3271" s="7" t="s">
        <v>18</v>
      </c>
      <c r="I3271" s="9">
        <v>0.45</v>
      </c>
      <c r="J3271" s="10">
        <v>1750</v>
      </c>
      <c r="K3271" s="11">
        <f t="shared" si="102"/>
        <v>787.5</v>
      </c>
      <c r="L3271" s="11">
        <f t="shared" si="103"/>
        <v>275.625</v>
      </c>
      <c r="M3271" s="12">
        <v>0.35</v>
      </c>
      <c r="O3271" s="17"/>
      <c r="P3271" s="15"/>
      <c r="Q3271" s="13"/>
      <c r="R3271" s="14"/>
    </row>
    <row r="3272" spans="1:18" ht="15.75" customHeight="1" x14ac:dyDescent="0.25">
      <c r="A3272" s="1"/>
      <c r="B3272" s="7" t="s">
        <v>14</v>
      </c>
      <c r="C3272" s="7">
        <v>1185732</v>
      </c>
      <c r="D3272" s="8">
        <v>44336</v>
      </c>
      <c r="E3272" s="7" t="s">
        <v>15</v>
      </c>
      <c r="F3272" s="7" t="s">
        <v>114</v>
      </c>
      <c r="G3272" s="7" t="s">
        <v>89</v>
      </c>
      <c r="H3272" s="7" t="s">
        <v>19</v>
      </c>
      <c r="I3272" s="9">
        <v>0.4</v>
      </c>
      <c r="J3272" s="10">
        <v>1500</v>
      </c>
      <c r="K3272" s="11">
        <f t="shared" si="102"/>
        <v>600</v>
      </c>
      <c r="L3272" s="11">
        <f t="shared" si="103"/>
        <v>210</v>
      </c>
      <c r="M3272" s="12">
        <v>0.35</v>
      </c>
      <c r="O3272" s="17"/>
      <c r="P3272" s="15"/>
      <c r="Q3272" s="13"/>
      <c r="R3272" s="14"/>
    </row>
    <row r="3273" spans="1:18" ht="15.75" customHeight="1" x14ac:dyDescent="0.25">
      <c r="A3273" s="1"/>
      <c r="B3273" s="7" t="s">
        <v>14</v>
      </c>
      <c r="C3273" s="7">
        <v>1185732</v>
      </c>
      <c r="D3273" s="8">
        <v>44336</v>
      </c>
      <c r="E3273" s="7" t="s">
        <v>15</v>
      </c>
      <c r="F3273" s="7" t="s">
        <v>114</v>
      </c>
      <c r="G3273" s="7" t="s">
        <v>89</v>
      </c>
      <c r="H3273" s="7" t="s">
        <v>20</v>
      </c>
      <c r="I3273" s="9">
        <v>0.4</v>
      </c>
      <c r="J3273" s="10">
        <v>1000</v>
      </c>
      <c r="K3273" s="11">
        <f t="shared" si="102"/>
        <v>400</v>
      </c>
      <c r="L3273" s="11">
        <f t="shared" si="103"/>
        <v>140</v>
      </c>
      <c r="M3273" s="12">
        <v>0.35</v>
      </c>
      <c r="O3273" s="17"/>
      <c r="P3273" s="15"/>
      <c r="Q3273" s="13"/>
      <c r="R3273" s="14"/>
    </row>
    <row r="3274" spans="1:18" ht="15.75" customHeight="1" x14ac:dyDescent="0.25">
      <c r="A3274" s="1"/>
      <c r="B3274" s="7" t="s">
        <v>14</v>
      </c>
      <c r="C3274" s="7">
        <v>1185732</v>
      </c>
      <c r="D3274" s="8">
        <v>44336</v>
      </c>
      <c r="E3274" s="7" t="s">
        <v>15</v>
      </c>
      <c r="F3274" s="7" t="s">
        <v>114</v>
      </c>
      <c r="G3274" s="7" t="s">
        <v>89</v>
      </c>
      <c r="H3274" s="7" t="s">
        <v>21</v>
      </c>
      <c r="I3274" s="9">
        <v>0.49999999999999994</v>
      </c>
      <c r="J3274" s="10">
        <v>1250</v>
      </c>
      <c r="K3274" s="11">
        <f t="shared" si="102"/>
        <v>624.99999999999989</v>
      </c>
      <c r="L3274" s="11">
        <f t="shared" si="103"/>
        <v>187.49999999999997</v>
      </c>
      <c r="M3274" s="12">
        <v>0.3</v>
      </c>
      <c r="O3274" s="17"/>
      <c r="P3274" s="15"/>
      <c r="Q3274" s="13"/>
      <c r="R3274" s="14"/>
    </row>
    <row r="3275" spans="1:18" ht="15.75" customHeight="1" x14ac:dyDescent="0.25">
      <c r="A3275" s="1"/>
      <c r="B3275" s="7" t="s">
        <v>14</v>
      </c>
      <c r="C3275" s="7">
        <v>1185732</v>
      </c>
      <c r="D3275" s="8">
        <v>44336</v>
      </c>
      <c r="E3275" s="7" t="s">
        <v>15</v>
      </c>
      <c r="F3275" s="7" t="s">
        <v>114</v>
      </c>
      <c r="G3275" s="7" t="s">
        <v>89</v>
      </c>
      <c r="H3275" s="7" t="s">
        <v>22</v>
      </c>
      <c r="I3275" s="9">
        <v>0.54999999999999993</v>
      </c>
      <c r="J3275" s="10">
        <v>2500</v>
      </c>
      <c r="K3275" s="11">
        <f t="shared" si="102"/>
        <v>1374.9999999999998</v>
      </c>
      <c r="L3275" s="11">
        <f t="shared" si="103"/>
        <v>412.49999999999994</v>
      </c>
      <c r="M3275" s="12">
        <v>0.3</v>
      </c>
      <c r="O3275" s="17"/>
      <c r="P3275" s="15"/>
      <c r="Q3275" s="13"/>
      <c r="R3275" s="14"/>
    </row>
    <row r="3276" spans="1:18" ht="15.75" customHeight="1" x14ac:dyDescent="0.25">
      <c r="A3276" s="1"/>
      <c r="B3276" s="7" t="s">
        <v>14</v>
      </c>
      <c r="C3276" s="7">
        <v>1185732</v>
      </c>
      <c r="D3276" s="8">
        <v>44369</v>
      </c>
      <c r="E3276" s="7" t="s">
        <v>15</v>
      </c>
      <c r="F3276" s="7" t="s">
        <v>114</v>
      </c>
      <c r="G3276" s="7" t="s">
        <v>89</v>
      </c>
      <c r="H3276" s="7" t="s">
        <v>17</v>
      </c>
      <c r="I3276" s="9">
        <v>0.49999999999999994</v>
      </c>
      <c r="J3276" s="10">
        <v>5000</v>
      </c>
      <c r="K3276" s="11">
        <f t="shared" si="102"/>
        <v>2499.9999999999995</v>
      </c>
      <c r="L3276" s="11">
        <f t="shared" si="103"/>
        <v>999.99999999999989</v>
      </c>
      <c r="M3276" s="12">
        <v>0.4</v>
      </c>
      <c r="O3276" s="17"/>
      <c r="P3276" s="15"/>
      <c r="Q3276" s="13"/>
      <c r="R3276" s="14"/>
    </row>
    <row r="3277" spans="1:18" ht="15.75" customHeight="1" x14ac:dyDescent="0.25">
      <c r="A3277" s="1"/>
      <c r="B3277" s="7" t="s">
        <v>14</v>
      </c>
      <c r="C3277" s="7">
        <v>1185732</v>
      </c>
      <c r="D3277" s="8">
        <v>44369</v>
      </c>
      <c r="E3277" s="7" t="s">
        <v>15</v>
      </c>
      <c r="F3277" s="7" t="s">
        <v>114</v>
      </c>
      <c r="G3277" s="7" t="s">
        <v>89</v>
      </c>
      <c r="H3277" s="7" t="s">
        <v>18</v>
      </c>
      <c r="I3277" s="9">
        <v>0.45</v>
      </c>
      <c r="J3277" s="10">
        <v>2500</v>
      </c>
      <c r="K3277" s="11">
        <f t="shared" si="102"/>
        <v>1125</v>
      </c>
      <c r="L3277" s="11">
        <f t="shared" si="103"/>
        <v>393.75</v>
      </c>
      <c r="M3277" s="12">
        <v>0.35</v>
      </c>
      <c r="O3277" s="17"/>
      <c r="P3277" s="15"/>
      <c r="Q3277" s="13"/>
      <c r="R3277" s="14"/>
    </row>
    <row r="3278" spans="1:18" ht="15.75" customHeight="1" x14ac:dyDescent="0.25">
      <c r="A3278" s="1"/>
      <c r="B3278" s="7" t="s">
        <v>14</v>
      </c>
      <c r="C3278" s="7">
        <v>1185732</v>
      </c>
      <c r="D3278" s="8">
        <v>44369</v>
      </c>
      <c r="E3278" s="7" t="s">
        <v>15</v>
      </c>
      <c r="F3278" s="7" t="s">
        <v>114</v>
      </c>
      <c r="G3278" s="7" t="s">
        <v>89</v>
      </c>
      <c r="H3278" s="7" t="s">
        <v>19</v>
      </c>
      <c r="I3278" s="9">
        <v>0.4</v>
      </c>
      <c r="J3278" s="10">
        <v>1750</v>
      </c>
      <c r="K3278" s="11">
        <f t="shared" si="102"/>
        <v>700</v>
      </c>
      <c r="L3278" s="11">
        <f t="shared" si="103"/>
        <v>244.99999999999997</v>
      </c>
      <c r="M3278" s="12">
        <v>0.35</v>
      </c>
      <c r="O3278" s="17"/>
      <c r="P3278" s="15"/>
      <c r="Q3278" s="13"/>
      <c r="R3278" s="14"/>
    </row>
    <row r="3279" spans="1:18" ht="15.75" customHeight="1" x14ac:dyDescent="0.25">
      <c r="A3279" s="1"/>
      <c r="B3279" s="7" t="s">
        <v>14</v>
      </c>
      <c r="C3279" s="7">
        <v>1185732</v>
      </c>
      <c r="D3279" s="8">
        <v>44369</v>
      </c>
      <c r="E3279" s="7" t="s">
        <v>15</v>
      </c>
      <c r="F3279" s="7" t="s">
        <v>114</v>
      </c>
      <c r="G3279" s="7" t="s">
        <v>89</v>
      </c>
      <c r="H3279" s="7" t="s">
        <v>20</v>
      </c>
      <c r="I3279" s="9">
        <v>0.4</v>
      </c>
      <c r="J3279" s="10">
        <v>1500</v>
      </c>
      <c r="K3279" s="11">
        <f t="shared" si="102"/>
        <v>600</v>
      </c>
      <c r="L3279" s="11">
        <f t="shared" si="103"/>
        <v>210</v>
      </c>
      <c r="M3279" s="12">
        <v>0.35</v>
      </c>
      <c r="O3279" s="17"/>
      <c r="P3279" s="15"/>
      <c r="Q3279" s="13"/>
      <c r="R3279" s="14"/>
    </row>
    <row r="3280" spans="1:18" ht="15.75" customHeight="1" x14ac:dyDescent="0.25">
      <c r="A3280" s="1"/>
      <c r="B3280" s="7" t="s">
        <v>14</v>
      </c>
      <c r="C3280" s="7">
        <v>1185732</v>
      </c>
      <c r="D3280" s="8">
        <v>44369</v>
      </c>
      <c r="E3280" s="7" t="s">
        <v>15</v>
      </c>
      <c r="F3280" s="7" t="s">
        <v>114</v>
      </c>
      <c r="G3280" s="7" t="s">
        <v>89</v>
      </c>
      <c r="H3280" s="7" t="s">
        <v>21</v>
      </c>
      <c r="I3280" s="9">
        <v>0.49999999999999994</v>
      </c>
      <c r="J3280" s="10">
        <v>1500</v>
      </c>
      <c r="K3280" s="11">
        <f t="shared" si="102"/>
        <v>749.99999999999989</v>
      </c>
      <c r="L3280" s="11">
        <f t="shared" si="103"/>
        <v>224.99999999999997</v>
      </c>
      <c r="M3280" s="12">
        <v>0.3</v>
      </c>
      <c r="O3280" s="17"/>
      <c r="P3280" s="15"/>
      <c r="Q3280" s="13"/>
      <c r="R3280" s="14"/>
    </row>
    <row r="3281" spans="1:18" ht="15.75" customHeight="1" x14ac:dyDescent="0.25">
      <c r="A3281" s="1"/>
      <c r="B3281" s="7" t="s">
        <v>14</v>
      </c>
      <c r="C3281" s="7">
        <v>1185732</v>
      </c>
      <c r="D3281" s="8">
        <v>44369</v>
      </c>
      <c r="E3281" s="7" t="s">
        <v>15</v>
      </c>
      <c r="F3281" s="7" t="s">
        <v>114</v>
      </c>
      <c r="G3281" s="7" t="s">
        <v>89</v>
      </c>
      <c r="H3281" s="7" t="s">
        <v>22</v>
      </c>
      <c r="I3281" s="9">
        <v>0.54999999999999993</v>
      </c>
      <c r="J3281" s="10">
        <v>3000</v>
      </c>
      <c r="K3281" s="11">
        <f t="shared" si="102"/>
        <v>1649.9999999999998</v>
      </c>
      <c r="L3281" s="11">
        <f t="shared" si="103"/>
        <v>494.99999999999989</v>
      </c>
      <c r="M3281" s="12">
        <v>0.3</v>
      </c>
      <c r="O3281" s="17"/>
      <c r="P3281" s="15"/>
      <c r="Q3281" s="13"/>
      <c r="R3281" s="14"/>
    </row>
    <row r="3282" spans="1:18" ht="15.75" customHeight="1" x14ac:dyDescent="0.25">
      <c r="A3282" s="1"/>
      <c r="B3282" s="7" t="s">
        <v>14</v>
      </c>
      <c r="C3282" s="7">
        <v>1185732</v>
      </c>
      <c r="D3282" s="8">
        <v>44397</v>
      </c>
      <c r="E3282" s="7" t="s">
        <v>15</v>
      </c>
      <c r="F3282" s="7" t="s">
        <v>114</v>
      </c>
      <c r="G3282" s="7" t="s">
        <v>89</v>
      </c>
      <c r="H3282" s="7" t="s">
        <v>17</v>
      </c>
      <c r="I3282" s="9">
        <v>0.49999999999999994</v>
      </c>
      <c r="J3282" s="10">
        <v>5250</v>
      </c>
      <c r="K3282" s="11">
        <f t="shared" si="102"/>
        <v>2624.9999999999995</v>
      </c>
      <c r="L3282" s="11">
        <f t="shared" si="103"/>
        <v>1049.9999999999998</v>
      </c>
      <c r="M3282" s="12">
        <v>0.4</v>
      </c>
      <c r="O3282" s="17"/>
      <c r="P3282" s="15"/>
      <c r="Q3282" s="13"/>
      <c r="R3282" s="14"/>
    </row>
    <row r="3283" spans="1:18" ht="15.75" customHeight="1" x14ac:dyDescent="0.25">
      <c r="A3283" s="1"/>
      <c r="B3283" s="7" t="s">
        <v>14</v>
      </c>
      <c r="C3283" s="7">
        <v>1185732</v>
      </c>
      <c r="D3283" s="8">
        <v>44397</v>
      </c>
      <c r="E3283" s="7" t="s">
        <v>15</v>
      </c>
      <c r="F3283" s="7" t="s">
        <v>114</v>
      </c>
      <c r="G3283" s="7" t="s">
        <v>89</v>
      </c>
      <c r="H3283" s="7" t="s">
        <v>18</v>
      </c>
      <c r="I3283" s="9">
        <v>0.45</v>
      </c>
      <c r="J3283" s="10">
        <v>2750</v>
      </c>
      <c r="K3283" s="11">
        <f t="shared" si="102"/>
        <v>1237.5</v>
      </c>
      <c r="L3283" s="11">
        <f t="shared" si="103"/>
        <v>433.125</v>
      </c>
      <c r="M3283" s="12">
        <v>0.35</v>
      </c>
      <c r="O3283" s="17"/>
      <c r="P3283" s="15"/>
      <c r="Q3283" s="13"/>
      <c r="R3283" s="14"/>
    </row>
    <row r="3284" spans="1:18" ht="15.75" customHeight="1" x14ac:dyDescent="0.25">
      <c r="A3284" s="1"/>
      <c r="B3284" s="7" t="s">
        <v>14</v>
      </c>
      <c r="C3284" s="7">
        <v>1185732</v>
      </c>
      <c r="D3284" s="8">
        <v>44397</v>
      </c>
      <c r="E3284" s="7" t="s">
        <v>15</v>
      </c>
      <c r="F3284" s="7" t="s">
        <v>114</v>
      </c>
      <c r="G3284" s="7" t="s">
        <v>89</v>
      </c>
      <c r="H3284" s="7" t="s">
        <v>19</v>
      </c>
      <c r="I3284" s="9">
        <v>0.4</v>
      </c>
      <c r="J3284" s="10">
        <v>2000</v>
      </c>
      <c r="K3284" s="11">
        <f t="shared" si="102"/>
        <v>800</v>
      </c>
      <c r="L3284" s="11">
        <f t="shared" si="103"/>
        <v>280</v>
      </c>
      <c r="M3284" s="12">
        <v>0.35</v>
      </c>
      <c r="O3284" s="17"/>
      <c r="P3284" s="15"/>
      <c r="Q3284" s="13"/>
      <c r="R3284" s="14"/>
    </row>
    <row r="3285" spans="1:18" ht="15.75" customHeight="1" x14ac:dyDescent="0.25">
      <c r="A3285" s="1"/>
      <c r="B3285" s="7" t="s">
        <v>14</v>
      </c>
      <c r="C3285" s="7">
        <v>1185732</v>
      </c>
      <c r="D3285" s="8">
        <v>44397</v>
      </c>
      <c r="E3285" s="7" t="s">
        <v>15</v>
      </c>
      <c r="F3285" s="7" t="s">
        <v>114</v>
      </c>
      <c r="G3285" s="7" t="s">
        <v>89</v>
      </c>
      <c r="H3285" s="7" t="s">
        <v>20</v>
      </c>
      <c r="I3285" s="9">
        <v>0.4</v>
      </c>
      <c r="J3285" s="10">
        <v>1500</v>
      </c>
      <c r="K3285" s="11">
        <f t="shared" si="102"/>
        <v>600</v>
      </c>
      <c r="L3285" s="11">
        <f t="shared" si="103"/>
        <v>210</v>
      </c>
      <c r="M3285" s="12">
        <v>0.35</v>
      </c>
      <c r="O3285" s="17"/>
      <c r="P3285" s="15"/>
      <c r="Q3285" s="13"/>
      <c r="R3285" s="14"/>
    </row>
    <row r="3286" spans="1:18" ht="15.75" customHeight="1" x14ac:dyDescent="0.25">
      <c r="A3286" s="1"/>
      <c r="B3286" s="7" t="s">
        <v>14</v>
      </c>
      <c r="C3286" s="7">
        <v>1185732</v>
      </c>
      <c r="D3286" s="8">
        <v>44397</v>
      </c>
      <c r="E3286" s="7" t="s">
        <v>15</v>
      </c>
      <c r="F3286" s="7" t="s">
        <v>114</v>
      </c>
      <c r="G3286" s="7" t="s">
        <v>89</v>
      </c>
      <c r="H3286" s="7" t="s">
        <v>21</v>
      </c>
      <c r="I3286" s="9">
        <v>0.49999999999999994</v>
      </c>
      <c r="J3286" s="10">
        <v>1750</v>
      </c>
      <c r="K3286" s="11">
        <f t="shared" si="102"/>
        <v>874.99999999999989</v>
      </c>
      <c r="L3286" s="11">
        <f t="shared" si="103"/>
        <v>262.49999999999994</v>
      </c>
      <c r="M3286" s="12">
        <v>0.3</v>
      </c>
      <c r="O3286" s="17"/>
      <c r="P3286" s="15"/>
      <c r="Q3286" s="13"/>
      <c r="R3286" s="14"/>
    </row>
    <row r="3287" spans="1:18" ht="15.75" customHeight="1" x14ac:dyDescent="0.25">
      <c r="A3287" s="1"/>
      <c r="B3287" s="7" t="s">
        <v>14</v>
      </c>
      <c r="C3287" s="7">
        <v>1185732</v>
      </c>
      <c r="D3287" s="8">
        <v>44397</v>
      </c>
      <c r="E3287" s="7" t="s">
        <v>15</v>
      </c>
      <c r="F3287" s="7" t="s">
        <v>114</v>
      </c>
      <c r="G3287" s="7" t="s">
        <v>89</v>
      </c>
      <c r="H3287" s="7" t="s">
        <v>22</v>
      </c>
      <c r="I3287" s="9">
        <v>0.54999999999999993</v>
      </c>
      <c r="J3287" s="10">
        <v>3500</v>
      </c>
      <c r="K3287" s="11">
        <f t="shared" si="102"/>
        <v>1924.9999999999998</v>
      </c>
      <c r="L3287" s="11">
        <f t="shared" si="103"/>
        <v>577.49999999999989</v>
      </c>
      <c r="M3287" s="12">
        <v>0.3</v>
      </c>
      <c r="O3287" s="17"/>
      <c r="P3287" s="15"/>
      <c r="Q3287" s="13"/>
      <c r="R3287" s="14"/>
    </row>
    <row r="3288" spans="1:18" ht="15.75" customHeight="1" x14ac:dyDescent="0.25">
      <c r="A3288" s="1"/>
      <c r="B3288" s="7" t="s">
        <v>14</v>
      </c>
      <c r="C3288" s="7">
        <v>1185732</v>
      </c>
      <c r="D3288" s="8">
        <v>44429</v>
      </c>
      <c r="E3288" s="7" t="s">
        <v>15</v>
      </c>
      <c r="F3288" s="7" t="s">
        <v>114</v>
      </c>
      <c r="G3288" s="7" t="s">
        <v>89</v>
      </c>
      <c r="H3288" s="7" t="s">
        <v>17</v>
      </c>
      <c r="I3288" s="9">
        <v>0.49999999999999994</v>
      </c>
      <c r="J3288" s="10">
        <v>5000</v>
      </c>
      <c r="K3288" s="11">
        <f t="shared" si="102"/>
        <v>2499.9999999999995</v>
      </c>
      <c r="L3288" s="11">
        <f t="shared" si="103"/>
        <v>999.99999999999989</v>
      </c>
      <c r="M3288" s="12">
        <v>0.4</v>
      </c>
      <c r="O3288" s="17"/>
      <c r="P3288" s="15"/>
      <c r="Q3288" s="13"/>
      <c r="R3288" s="14"/>
    </row>
    <row r="3289" spans="1:18" ht="15.75" customHeight="1" x14ac:dyDescent="0.25">
      <c r="A3289" s="1"/>
      <c r="B3289" s="7" t="s">
        <v>14</v>
      </c>
      <c r="C3289" s="7">
        <v>1185732</v>
      </c>
      <c r="D3289" s="8">
        <v>44429</v>
      </c>
      <c r="E3289" s="7" t="s">
        <v>15</v>
      </c>
      <c r="F3289" s="7" t="s">
        <v>114</v>
      </c>
      <c r="G3289" s="7" t="s">
        <v>89</v>
      </c>
      <c r="H3289" s="7" t="s">
        <v>18</v>
      </c>
      <c r="I3289" s="9">
        <v>0.45</v>
      </c>
      <c r="J3289" s="10">
        <v>2750</v>
      </c>
      <c r="K3289" s="11">
        <f t="shared" si="102"/>
        <v>1237.5</v>
      </c>
      <c r="L3289" s="11">
        <f t="shared" si="103"/>
        <v>433.125</v>
      </c>
      <c r="M3289" s="12">
        <v>0.35</v>
      </c>
      <c r="O3289" s="17"/>
      <c r="P3289" s="15"/>
      <c r="Q3289" s="13"/>
      <c r="R3289" s="14"/>
    </row>
    <row r="3290" spans="1:18" ht="15.75" customHeight="1" x14ac:dyDescent="0.25">
      <c r="A3290" s="1"/>
      <c r="B3290" s="7" t="s">
        <v>14</v>
      </c>
      <c r="C3290" s="7">
        <v>1185732</v>
      </c>
      <c r="D3290" s="8">
        <v>44429</v>
      </c>
      <c r="E3290" s="7" t="s">
        <v>15</v>
      </c>
      <c r="F3290" s="7" t="s">
        <v>114</v>
      </c>
      <c r="G3290" s="7" t="s">
        <v>89</v>
      </c>
      <c r="H3290" s="7" t="s">
        <v>19</v>
      </c>
      <c r="I3290" s="9">
        <v>0.4</v>
      </c>
      <c r="J3290" s="10">
        <v>2000</v>
      </c>
      <c r="K3290" s="11">
        <f t="shared" si="102"/>
        <v>800</v>
      </c>
      <c r="L3290" s="11">
        <f t="shared" si="103"/>
        <v>280</v>
      </c>
      <c r="M3290" s="12">
        <v>0.35</v>
      </c>
      <c r="O3290" s="17"/>
      <c r="P3290" s="15"/>
      <c r="Q3290" s="13"/>
      <c r="R3290" s="14"/>
    </row>
    <row r="3291" spans="1:18" ht="15.75" customHeight="1" x14ac:dyDescent="0.25">
      <c r="A3291" s="1"/>
      <c r="B3291" s="7" t="s">
        <v>14</v>
      </c>
      <c r="C3291" s="7">
        <v>1185732</v>
      </c>
      <c r="D3291" s="8">
        <v>44429</v>
      </c>
      <c r="E3291" s="7" t="s">
        <v>15</v>
      </c>
      <c r="F3291" s="7" t="s">
        <v>114</v>
      </c>
      <c r="G3291" s="7" t="s">
        <v>89</v>
      </c>
      <c r="H3291" s="7" t="s">
        <v>20</v>
      </c>
      <c r="I3291" s="9">
        <v>0.4</v>
      </c>
      <c r="J3291" s="10">
        <v>1500</v>
      </c>
      <c r="K3291" s="11">
        <f t="shared" si="102"/>
        <v>600</v>
      </c>
      <c r="L3291" s="11">
        <f t="shared" si="103"/>
        <v>210</v>
      </c>
      <c r="M3291" s="12">
        <v>0.35</v>
      </c>
      <c r="O3291" s="17"/>
      <c r="P3291" s="15"/>
      <c r="Q3291" s="13"/>
      <c r="R3291" s="14"/>
    </row>
    <row r="3292" spans="1:18" ht="15.75" customHeight="1" x14ac:dyDescent="0.25">
      <c r="A3292" s="1"/>
      <c r="B3292" s="7" t="s">
        <v>14</v>
      </c>
      <c r="C3292" s="7">
        <v>1185732</v>
      </c>
      <c r="D3292" s="8">
        <v>44429</v>
      </c>
      <c r="E3292" s="7" t="s">
        <v>15</v>
      </c>
      <c r="F3292" s="7" t="s">
        <v>114</v>
      </c>
      <c r="G3292" s="7" t="s">
        <v>89</v>
      </c>
      <c r="H3292" s="7" t="s">
        <v>21</v>
      </c>
      <c r="I3292" s="9">
        <v>0.49999999999999994</v>
      </c>
      <c r="J3292" s="10">
        <v>1250</v>
      </c>
      <c r="K3292" s="11">
        <f t="shared" si="102"/>
        <v>624.99999999999989</v>
      </c>
      <c r="L3292" s="11">
        <f t="shared" si="103"/>
        <v>187.49999999999997</v>
      </c>
      <c r="M3292" s="12">
        <v>0.3</v>
      </c>
      <c r="O3292" s="17"/>
      <c r="P3292" s="15"/>
      <c r="Q3292" s="13"/>
      <c r="R3292" s="14"/>
    </row>
    <row r="3293" spans="1:18" ht="15.75" customHeight="1" x14ac:dyDescent="0.25">
      <c r="A3293" s="1"/>
      <c r="B3293" s="7" t="s">
        <v>14</v>
      </c>
      <c r="C3293" s="7">
        <v>1185732</v>
      </c>
      <c r="D3293" s="8">
        <v>44429</v>
      </c>
      <c r="E3293" s="7" t="s">
        <v>15</v>
      </c>
      <c r="F3293" s="7" t="s">
        <v>114</v>
      </c>
      <c r="G3293" s="7" t="s">
        <v>89</v>
      </c>
      <c r="H3293" s="7" t="s">
        <v>22</v>
      </c>
      <c r="I3293" s="9">
        <v>0.54999999999999993</v>
      </c>
      <c r="J3293" s="10">
        <v>3000</v>
      </c>
      <c r="K3293" s="11">
        <f t="shared" si="102"/>
        <v>1649.9999999999998</v>
      </c>
      <c r="L3293" s="11">
        <f t="shared" si="103"/>
        <v>494.99999999999989</v>
      </c>
      <c r="M3293" s="12">
        <v>0.3</v>
      </c>
      <c r="O3293" s="17"/>
      <c r="P3293" s="15"/>
      <c r="Q3293" s="13"/>
      <c r="R3293" s="14"/>
    </row>
    <row r="3294" spans="1:18" ht="15.75" customHeight="1" x14ac:dyDescent="0.25">
      <c r="A3294" s="1"/>
      <c r="B3294" s="7" t="s">
        <v>14</v>
      </c>
      <c r="C3294" s="7">
        <v>1185732</v>
      </c>
      <c r="D3294" s="8">
        <v>44459</v>
      </c>
      <c r="E3294" s="7" t="s">
        <v>15</v>
      </c>
      <c r="F3294" s="7" t="s">
        <v>114</v>
      </c>
      <c r="G3294" s="7" t="s">
        <v>89</v>
      </c>
      <c r="H3294" s="7" t="s">
        <v>17</v>
      </c>
      <c r="I3294" s="9">
        <v>0.49999999999999994</v>
      </c>
      <c r="J3294" s="10">
        <v>4250</v>
      </c>
      <c r="K3294" s="11">
        <f t="shared" si="102"/>
        <v>2124.9999999999995</v>
      </c>
      <c r="L3294" s="11">
        <f t="shared" si="103"/>
        <v>849.99999999999989</v>
      </c>
      <c r="M3294" s="12">
        <v>0.4</v>
      </c>
      <c r="O3294" s="17"/>
      <c r="P3294" s="15"/>
      <c r="Q3294" s="13"/>
      <c r="R3294" s="14"/>
    </row>
    <row r="3295" spans="1:18" ht="15.75" customHeight="1" x14ac:dyDescent="0.25">
      <c r="A3295" s="1"/>
      <c r="B3295" s="7" t="s">
        <v>14</v>
      </c>
      <c r="C3295" s="7">
        <v>1185732</v>
      </c>
      <c r="D3295" s="8">
        <v>44459</v>
      </c>
      <c r="E3295" s="7" t="s">
        <v>15</v>
      </c>
      <c r="F3295" s="7" t="s">
        <v>114</v>
      </c>
      <c r="G3295" s="7" t="s">
        <v>89</v>
      </c>
      <c r="H3295" s="7" t="s">
        <v>18</v>
      </c>
      <c r="I3295" s="9">
        <v>0.45</v>
      </c>
      <c r="J3295" s="10">
        <v>2250</v>
      </c>
      <c r="K3295" s="11">
        <f t="shared" si="102"/>
        <v>1012.5</v>
      </c>
      <c r="L3295" s="11">
        <f t="shared" si="103"/>
        <v>354.375</v>
      </c>
      <c r="M3295" s="12">
        <v>0.35</v>
      </c>
      <c r="O3295" s="17"/>
      <c r="P3295" s="15"/>
      <c r="Q3295" s="13"/>
      <c r="R3295" s="14"/>
    </row>
    <row r="3296" spans="1:18" ht="15.75" customHeight="1" x14ac:dyDescent="0.25">
      <c r="A3296" s="1"/>
      <c r="B3296" s="7" t="s">
        <v>14</v>
      </c>
      <c r="C3296" s="7">
        <v>1185732</v>
      </c>
      <c r="D3296" s="8">
        <v>44459</v>
      </c>
      <c r="E3296" s="7" t="s">
        <v>15</v>
      </c>
      <c r="F3296" s="7" t="s">
        <v>114</v>
      </c>
      <c r="G3296" s="7" t="s">
        <v>89</v>
      </c>
      <c r="H3296" s="7" t="s">
        <v>19</v>
      </c>
      <c r="I3296" s="9">
        <v>0.4</v>
      </c>
      <c r="J3296" s="10">
        <v>1250</v>
      </c>
      <c r="K3296" s="11">
        <f t="shared" si="102"/>
        <v>500</v>
      </c>
      <c r="L3296" s="11">
        <f t="shared" si="103"/>
        <v>175</v>
      </c>
      <c r="M3296" s="12">
        <v>0.35</v>
      </c>
      <c r="O3296" s="17"/>
      <c r="P3296" s="15"/>
      <c r="Q3296" s="13"/>
      <c r="R3296" s="14"/>
    </row>
    <row r="3297" spans="1:18" ht="15.75" customHeight="1" x14ac:dyDescent="0.25">
      <c r="A3297" s="1"/>
      <c r="B3297" s="7" t="s">
        <v>14</v>
      </c>
      <c r="C3297" s="7">
        <v>1185732</v>
      </c>
      <c r="D3297" s="8">
        <v>44459</v>
      </c>
      <c r="E3297" s="7" t="s">
        <v>15</v>
      </c>
      <c r="F3297" s="7" t="s">
        <v>114</v>
      </c>
      <c r="G3297" s="7" t="s">
        <v>89</v>
      </c>
      <c r="H3297" s="7" t="s">
        <v>20</v>
      </c>
      <c r="I3297" s="9">
        <v>0.4</v>
      </c>
      <c r="J3297" s="10">
        <v>1000</v>
      </c>
      <c r="K3297" s="11">
        <f t="shared" si="102"/>
        <v>400</v>
      </c>
      <c r="L3297" s="11">
        <f t="shared" si="103"/>
        <v>140</v>
      </c>
      <c r="M3297" s="12">
        <v>0.35</v>
      </c>
      <c r="O3297" s="17"/>
      <c r="P3297" s="15"/>
      <c r="Q3297" s="13"/>
      <c r="R3297" s="14"/>
    </row>
    <row r="3298" spans="1:18" ht="15.75" customHeight="1" x14ac:dyDescent="0.25">
      <c r="A3298" s="1"/>
      <c r="B3298" s="7" t="s">
        <v>14</v>
      </c>
      <c r="C3298" s="7">
        <v>1185732</v>
      </c>
      <c r="D3298" s="8">
        <v>44459</v>
      </c>
      <c r="E3298" s="7" t="s">
        <v>15</v>
      </c>
      <c r="F3298" s="7" t="s">
        <v>114</v>
      </c>
      <c r="G3298" s="7" t="s">
        <v>89</v>
      </c>
      <c r="H3298" s="7" t="s">
        <v>21</v>
      </c>
      <c r="I3298" s="9">
        <v>0.49999999999999994</v>
      </c>
      <c r="J3298" s="10">
        <v>1000</v>
      </c>
      <c r="K3298" s="11">
        <f t="shared" si="102"/>
        <v>499.99999999999994</v>
      </c>
      <c r="L3298" s="11">
        <f t="shared" si="103"/>
        <v>149.99999999999997</v>
      </c>
      <c r="M3298" s="12">
        <v>0.3</v>
      </c>
      <c r="O3298" s="17"/>
      <c r="P3298" s="15"/>
      <c r="Q3298" s="13"/>
      <c r="R3298" s="14"/>
    </row>
    <row r="3299" spans="1:18" ht="15.75" customHeight="1" x14ac:dyDescent="0.25">
      <c r="A3299" s="1"/>
      <c r="B3299" s="7" t="s">
        <v>14</v>
      </c>
      <c r="C3299" s="7">
        <v>1185732</v>
      </c>
      <c r="D3299" s="8">
        <v>44459</v>
      </c>
      <c r="E3299" s="7" t="s">
        <v>15</v>
      </c>
      <c r="F3299" s="7" t="s">
        <v>114</v>
      </c>
      <c r="G3299" s="7" t="s">
        <v>89</v>
      </c>
      <c r="H3299" s="7" t="s">
        <v>22</v>
      </c>
      <c r="I3299" s="9">
        <v>0.54999999999999993</v>
      </c>
      <c r="J3299" s="10">
        <v>2000</v>
      </c>
      <c r="K3299" s="11">
        <f t="shared" si="102"/>
        <v>1099.9999999999998</v>
      </c>
      <c r="L3299" s="11">
        <f t="shared" si="103"/>
        <v>329.99999999999994</v>
      </c>
      <c r="M3299" s="12">
        <v>0.3</v>
      </c>
      <c r="O3299" s="17"/>
      <c r="P3299" s="15"/>
      <c r="Q3299" s="13"/>
      <c r="R3299" s="14"/>
    </row>
    <row r="3300" spans="1:18" ht="15.75" customHeight="1" x14ac:dyDescent="0.25">
      <c r="A3300" s="1"/>
      <c r="B3300" s="7" t="s">
        <v>14</v>
      </c>
      <c r="C3300" s="7">
        <v>1185732</v>
      </c>
      <c r="D3300" s="8">
        <v>44491</v>
      </c>
      <c r="E3300" s="7" t="s">
        <v>15</v>
      </c>
      <c r="F3300" s="7" t="s">
        <v>114</v>
      </c>
      <c r="G3300" s="7" t="s">
        <v>89</v>
      </c>
      <c r="H3300" s="7" t="s">
        <v>17</v>
      </c>
      <c r="I3300" s="9">
        <v>0.54999999999999993</v>
      </c>
      <c r="J3300" s="10">
        <v>3750</v>
      </c>
      <c r="K3300" s="11">
        <f t="shared" si="102"/>
        <v>2062.4999999999995</v>
      </c>
      <c r="L3300" s="11">
        <f t="shared" si="103"/>
        <v>824.99999999999989</v>
      </c>
      <c r="M3300" s="12">
        <v>0.4</v>
      </c>
      <c r="O3300" s="17"/>
      <c r="P3300" s="15"/>
      <c r="Q3300" s="13"/>
      <c r="R3300" s="14"/>
    </row>
    <row r="3301" spans="1:18" ht="15.75" customHeight="1" x14ac:dyDescent="0.25">
      <c r="A3301" s="1"/>
      <c r="B3301" s="7" t="s">
        <v>14</v>
      </c>
      <c r="C3301" s="7">
        <v>1185732</v>
      </c>
      <c r="D3301" s="8">
        <v>44491</v>
      </c>
      <c r="E3301" s="7" t="s">
        <v>15</v>
      </c>
      <c r="F3301" s="7" t="s">
        <v>114</v>
      </c>
      <c r="G3301" s="7" t="s">
        <v>89</v>
      </c>
      <c r="H3301" s="7" t="s">
        <v>18</v>
      </c>
      <c r="I3301" s="9">
        <v>0.5</v>
      </c>
      <c r="J3301" s="10">
        <v>2000</v>
      </c>
      <c r="K3301" s="11">
        <f t="shared" si="102"/>
        <v>1000</v>
      </c>
      <c r="L3301" s="11">
        <f t="shared" si="103"/>
        <v>350</v>
      </c>
      <c r="M3301" s="12">
        <v>0.35</v>
      </c>
      <c r="O3301" s="17"/>
      <c r="P3301" s="15"/>
      <c r="Q3301" s="13"/>
      <c r="R3301" s="14"/>
    </row>
    <row r="3302" spans="1:18" ht="15.75" customHeight="1" x14ac:dyDescent="0.25">
      <c r="A3302" s="1"/>
      <c r="B3302" s="7" t="s">
        <v>14</v>
      </c>
      <c r="C3302" s="7">
        <v>1185732</v>
      </c>
      <c r="D3302" s="8">
        <v>44491</v>
      </c>
      <c r="E3302" s="7" t="s">
        <v>15</v>
      </c>
      <c r="F3302" s="7" t="s">
        <v>114</v>
      </c>
      <c r="G3302" s="7" t="s">
        <v>89</v>
      </c>
      <c r="H3302" s="7" t="s">
        <v>19</v>
      </c>
      <c r="I3302" s="9">
        <v>0.5</v>
      </c>
      <c r="J3302" s="10">
        <v>1000</v>
      </c>
      <c r="K3302" s="11">
        <f t="shared" si="102"/>
        <v>500</v>
      </c>
      <c r="L3302" s="11">
        <f t="shared" si="103"/>
        <v>175</v>
      </c>
      <c r="M3302" s="12">
        <v>0.35</v>
      </c>
      <c r="O3302" s="17"/>
      <c r="P3302" s="15"/>
      <c r="Q3302" s="13"/>
      <c r="R3302" s="14"/>
    </row>
    <row r="3303" spans="1:18" ht="15.75" customHeight="1" x14ac:dyDescent="0.25">
      <c r="A3303" s="1"/>
      <c r="B3303" s="7" t="s">
        <v>14</v>
      </c>
      <c r="C3303" s="7">
        <v>1185732</v>
      </c>
      <c r="D3303" s="8">
        <v>44491</v>
      </c>
      <c r="E3303" s="7" t="s">
        <v>15</v>
      </c>
      <c r="F3303" s="7" t="s">
        <v>114</v>
      </c>
      <c r="G3303" s="7" t="s">
        <v>89</v>
      </c>
      <c r="H3303" s="7" t="s">
        <v>20</v>
      </c>
      <c r="I3303" s="9">
        <v>0.5</v>
      </c>
      <c r="J3303" s="10">
        <v>750</v>
      </c>
      <c r="K3303" s="11">
        <f t="shared" si="102"/>
        <v>375</v>
      </c>
      <c r="L3303" s="11">
        <f t="shared" si="103"/>
        <v>131.25</v>
      </c>
      <c r="M3303" s="12">
        <v>0.35</v>
      </c>
      <c r="O3303" s="17"/>
      <c r="P3303" s="15"/>
      <c r="Q3303" s="13"/>
      <c r="R3303" s="14"/>
    </row>
    <row r="3304" spans="1:18" ht="15.75" customHeight="1" x14ac:dyDescent="0.25">
      <c r="A3304" s="1"/>
      <c r="B3304" s="7" t="s">
        <v>14</v>
      </c>
      <c r="C3304" s="7">
        <v>1185732</v>
      </c>
      <c r="D3304" s="8">
        <v>44491</v>
      </c>
      <c r="E3304" s="7" t="s">
        <v>15</v>
      </c>
      <c r="F3304" s="7" t="s">
        <v>114</v>
      </c>
      <c r="G3304" s="7" t="s">
        <v>89</v>
      </c>
      <c r="H3304" s="7" t="s">
        <v>21</v>
      </c>
      <c r="I3304" s="9">
        <v>0.6</v>
      </c>
      <c r="J3304" s="10">
        <v>750</v>
      </c>
      <c r="K3304" s="11">
        <f t="shared" si="102"/>
        <v>450</v>
      </c>
      <c r="L3304" s="11">
        <f t="shared" si="103"/>
        <v>135</v>
      </c>
      <c r="M3304" s="12">
        <v>0.3</v>
      </c>
      <c r="O3304" s="17"/>
      <c r="P3304" s="15"/>
      <c r="Q3304" s="13"/>
      <c r="R3304" s="14"/>
    </row>
    <row r="3305" spans="1:18" ht="15.75" customHeight="1" x14ac:dyDescent="0.25">
      <c r="A3305" s="1"/>
      <c r="B3305" s="7" t="s">
        <v>14</v>
      </c>
      <c r="C3305" s="7">
        <v>1185732</v>
      </c>
      <c r="D3305" s="8">
        <v>44491</v>
      </c>
      <c r="E3305" s="7" t="s">
        <v>15</v>
      </c>
      <c r="F3305" s="7" t="s">
        <v>114</v>
      </c>
      <c r="G3305" s="7" t="s">
        <v>89</v>
      </c>
      <c r="H3305" s="7" t="s">
        <v>22</v>
      </c>
      <c r="I3305" s="9">
        <v>0.64999999999999991</v>
      </c>
      <c r="J3305" s="10">
        <v>2000</v>
      </c>
      <c r="K3305" s="11">
        <f t="shared" si="102"/>
        <v>1299.9999999999998</v>
      </c>
      <c r="L3305" s="11">
        <f t="shared" si="103"/>
        <v>389.99999999999994</v>
      </c>
      <c r="M3305" s="12">
        <v>0.3</v>
      </c>
      <c r="O3305" s="17"/>
      <c r="P3305" s="15"/>
      <c r="Q3305" s="13"/>
      <c r="R3305" s="14"/>
    </row>
    <row r="3306" spans="1:18" ht="15.75" customHeight="1" x14ac:dyDescent="0.25">
      <c r="A3306" s="1"/>
      <c r="B3306" s="7" t="s">
        <v>14</v>
      </c>
      <c r="C3306" s="7">
        <v>1185732</v>
      </c>
      <c r="D3306" s="8">
        <v>44521</v>
      </c>
      <c r="E3306" s="7" t="s">
        <v>15</v>
      </c>
      <c r="F3306" s="7" t="s">
        <v>114</v>
      </c>
      <c r="G3306" s="7" t="s">
        <v>89</v>
      </c>
      <c r="H3306" s="7" t="s">
        <v>17</v>
      </c>
      <c r="I3306" s="9">
        <v>0.6</v>
      </c>
      <c r="J3306" s="10">
        <v>3500</v>
      </c>
      <c r="K3306" s="11">
        <f t="shared" si="102"/>
        <v>2100</v>
      </c>
      <c r="L3306" s="11">
        <f t="shared" si="103"/>
        <v>840</v>
      </c>
      <c r="M3306" s="12">
        <v>0.4</v>
      </c>
      <c r="O3306" s="17"/>
      <c r="P3306" s="15"/>
      <c r="Q3306" s="13"/>
      <c r="R3306" s="14"/>
    </row>
    <row r="3307" spans="1:18" ht="15.75" customHeight="1" x14ac:dyDescent="0.25">
      <c r="A3307" s="1"/>
      <c r="B3307" s="7" t="s">
        <v>14</v>
      </c>
      <c r="C3307" s="7">
        <v>1185732</v>
      </c>
      <c r="D3307" s="8">
        <v>44521</v>
      </c>
      <c r="E3307" s="7" t="s">
        <v>15</v>
      </c>
      <c r="F3307" s="7" t="s">
        <v>114</v>
      </c>
      <c r="G3307" s="7" t="s">
        <v>89</v>
      </c>
      <c r="H3307" s="7" t="s">
        <v>18</v>
      </c>
      <c r="I3307" s="9">
        <v>0.5</v>
      </c>
      <c r="J3307" s="10">
        <v>1750</v>
      </c>
      <c r="K3307" s="11">
        <f t="shared" si="102"/>
        <v>875</v>
      </c>
      <c r="L3307" s="11">
        <f t="shared" si="103"/>
        <v>306.25</v>
      </c>
      <c r="M3307" s="12">
        <v>0.35</v>
      </c>
      <c r="O3307" s="17"/>
      <c r="P3307" s="15"/>
      <c r="Q3307" s="13"/>
      <c r="R3307" s="14"/>
    </row>
    <row r="3308" spans="1:18" ht="15.75" customHeight="1" x14ac:dyDescent="0.25">
      <c r="A3308" s="1"/>
      <c r="B3308" s="7" t="s">
        <v>14</v>
      </c>
      <c r="C3308" s="7">
        <v>1185732</v>
      </c>
      <c r="D3308" s="8">
        <v>44521</v>
      </c>
      <c r="E3308" s="7" t="s">
        <v>15</v>
      </c>
      <c r="F3308" s="7" t="s">
        <v>114</v>
      </c>
      <c r="G3308" s="7" t="s">
        <v>89</v>
      </c>
      <c r="H3308" s="7" t="s">
        <v>19</v>
      </c>
      <c r="I3308" s="9">
        <v>0.5</v>
      </c>
      <c r="J3308" s="10">
        <v>1700</v>
      </c>
      <c r="K3308" s="11">
        <f t="shared" si="102"/>
        <v>850</v>
      </c>
      <c r="L3308" s="11">
        <f t="shared" si="103"/>
        <v>297.5</v>
      </c>
      <c r="M3308" s="12">
        <v>0.35</v>
      </c>
      <c r="O3308" s="17"/>
      <c r="P3308" s="15"/>
      <c r="Q3308" s="13"/>
      <c r="R3308" s="14"/>
    </row>
    <row r="3309" spans="1:18" ht="15.75" customHeight="1" x14ac:dyDescent="0.25">
      <c r="A3309" s="1"/>
      <c r="B3309" s="7" t="s">
        <v>14</v>
      </c>
      <c r="C3309" s="7">
        <v>1185732</v>
      </c>
      <c r="D3309" s="8">
        <v>44521</v>
      </c>
      <c r="E3309" s="7" t="s">
        <v>15</v>
      </c>
      <c r="F3309" s="7" t="s">
        <v>114</v>
      </c>
      <c r="G3309" s="7" t="s">
        <v>89</v>
      </c>
      <c r="H3309" s="7" t="s">
        <v>20</v>
      </c>
      <c r="I3309" s="9">
        <v>0.5</v>
      </c>
      <c r="J3309" s="10">
        <v>1500</v>
      </c>
      <c r="K3309" s="11">
        <f t="shared" si="102"/>
        <v>750</v>
      </c>
      <c r="L3309" s="11">
        <f t="shared" si="103"/>
        <v>262.5</v>
      </c>
      <c r="M3309" s="12">
        <v>0.35</v>
      </c>
      <c r="O3309" s="17"/>
      <c r="P3309" s="15"/>
      <c r="Q3309" s="13"/>
      <c r="R3309" s="14"/>
    </row>
    <row r="3310" spans="1:18" ht="15.75" customHeight="1" x14ac:dyDescent="0.25">
      <c r="A3310" s="1"/>
      <c r="B3310" s="7" t="s">
        <v>14</v>
      </c>
      <c r="C3310" s="7">
        <v>1185732</v>
      </c>
      <c r="D3310" s="8">
        <v>44521</v>
      </c>
      <c r="E3310" s="7" t="s">
        <v>15</v>
      </c>
      <c r="F3310" s="7" t="s">
        <v>114</v>
      </c>
      <c r="G3310" s="7" t="s">
        <v>89</v>
      </c>
      <c r="H3310" s="7" t="s">
        <v>21</v>
      </c>
      <c r="I3310" s="9">
        <v>0.6</v>
      </c>
      <c r="J3310" s="10">
        <v>1250</v>
      </c>
      <c r="K3310" s="11">
        <f t="shared" si="102"/>
        <v>750</v>
      </c>
      <c r="L3310" s="11">
        <f t="shared" si="103"/>
        <v>225</v>
      </c>
      <c r="M3310" s="12">
        <v>0.3</v>
      </c>
      <c r="O3310" s="17"/>
      <c r="P3310" s="15"/>
      <c r="Q3310" s="13"/>
      <c r="R3310" s="14"/>
    </row>
    <row r="3311" spans="1:18" ht="15.75" customHeight="1" x14ac:dyDescent="0.25">
      <c r="A3311" s="1"/>
      <c r="B3311" s="7" t="s">
        <v>14</v>
      </c>
      <c r="C3311" s="7">
        <v>1185732</v>
      </c>
      <c r="D3311" s="8">
        <v>44521</v>
      </c>
      <c r="E3311" s="7" t="s">
        <v>15</v>
      </c>
      <c r="F3311" s="7" t="s">
        <v>114</v>
      </c>
      <c r="G3311" s="7" t="s">
        <v>89</v>
      </c>
      <c r="H3311" s="7" t="s">
        <v>22</v>
      </c>
      <c r="I3311" s="9">
        <v>0.64999999999999991</v>
      </c>
      <c r="J3311" s="10">
        <v>2250</v>
      </c>
      <c r="K3311" s="11">
        <f t="shared" si="102"/>
        <v>1462.4999999999998</v>
      </c>
      <c r="L3311" s="11">
        <f t="shared" si="103"/>
        <v>438.74999999999994</v>
      </c>
      <c r="M3311" s="12">
        <v>0.3</v>
      </c>
      <c r="O3311" s="17"/>
      <c r="P3311" s="15"/>
      <c r="Q3311" s="13"/>
      <c r="R3311" s="14"/>
    </row>
    <row r="3312" spans="1:18" ht="15.75" customHeight="1" x14ac:dyDescent="0.25">
      <c r="A3312" s="1"/>
      <c r="B3312" s="7" t="s">
        <v>14</v>
      </c>
      <c r="C3312" s="7">
        <v>1185732</v>
      </c>
      <c r="D3312" s="8">
        <v>44550</v>
      </c>
      <c r="E3312" s="7" t="s">
        <v>15</v>
      </c>
      <c r="F3312" s="7" t="s">
        <v>114</v>
      </c>
      <c r="G3312" s="7" t="s">
        <v>89</v>
      </c>
      <c r="H3312" s="7" t="s">
        <v>17</v>
      </c>
      <c r="I3312" s="9">
        <v>0.6</v>
      </c>
      <c r="J3312" s="10">
        <v>4500</v>
      </c>
      <c r="K3312" s="11">
        <f t="shared" si="102"/>
        <v>2700</v>
      </c>
      <c r="L3312" s="11">
        <f t="shared" si="103"/>
        <v>1080</v>
      </c>
      <c r="M3312" s="12">
        <v>0.4</v>
      </c>
      <c r="O3312" s="17"/>
      <c r="P3312" s="15"/>
      <c r="Q3312" s="13"/>
      <c r="R3312" s="14"/>
    </row>
    <row r="3313" spans="1:18" ht="15.75" customHeight="1" x14ac:dyDescent="0.25">
      <c r="A3313" s="1"/>
      <c r="B3313" s="7" t="s">
        <v>14</v>
      </c>
      <c r="C3313" s="7">
        <v>1185732</v>
      </c>
      <c r="D3313" s="8">
        <v>44550</v>
      </c>
      <c r="E3313" s="7" t="s">
        <v>15</v>
      </c>
      <c r="F3313" s="7" t="s">
        <v>114</v>
      </c>
      <c r="G3313" s="7" t="s">
        <v>89</v>
      </c>
      <c r="H3313" s="7" t="s">
        <v>18</v>
      </c>
      <c r="I3313" s="9">
        <v>0.5</v>
      </c>
      <c r="J3313" s="10">
        <v>2500</v>
      </c>
      <c r="K3313" s="11">
        <f t="shared" si="102"/>
        <v>1250</v>
      </c>
      <c r="L3313" s="11">
        <f t="shared" si="103"/>
        <v>437.5</v>
      </c>
      <c r="M3313" s="12">
        <v>0.35</v>
      </c>
      <c r="O3313" s="17"/>
      <c r="P3313" s="15"/>
      <c r="Q3313" s="13"/>
      <c r="R3313" s="14"/>
    </row>
    <row r="3314" spans="1:18" ht="15.75" customHeight="1" x14ac:dyDescent="0.25">
      <c r="A3314" s="1"/>
      <c r="B3314" s="7" t="s">
        <v>14</v>
      </c>
      <c r="C3314" s="7">
        <v>1185732</v>
      </c>
      <c r="D3314" s="8">
        <v>44550</v>
      </c>
      <c r="E3314" s="7" t="s">
        <v>15</v>
      </c>
      <c r="F3314" s="7" t="s">
        <v>114</v>
      </c>
      <c r="G3314" s="7" t="s">
        <v>89</v>
      </c>
      <c r="H3314" s="7" t="s">
        <v>19</v>
      </c>
      <c r="I3314" s="9">
        <v>0.5</v>
      </c>
      <c r="J3314" s="10">
        <v>2250</v>
      </c>
      <c r="K3314" s="11">
        <f t="shared" si="102"/>
        <v>1125</v>
      </c>
      <c r="L3314" s="11">
        <f t="shared" si="103"/>
        <v>393.75</v>
      </c>
      <c r="M3314" s="12">
        <v>0.35</v>
      </c>
      <c r="O3314" s="17"/>
      <c r="P3314" s="15"/>
      <c r="Q3314" s="13"/>
      <c r="R3314" s="14"/>
    </row>
    <row r="3315" spans="1:18" ht="15.75" customHeight="1" x14ac:dyDescent="0.25">
      <c r="A3315" s="1"/>
      <c r="B3315" s="7" t="s">
        <v>14</v>
      </c>
      <c r="C3315" s="7">
        <v>1185732</v>
      </c>
      <c r="D3315" s="8">
        <v>44550</v>
      </c>
      <c r="E3315" s="7" t="s">
        <v>15</v>
      </c>
      <c r="F3315" s="7" t="s">
        <v>114</v>
      </c>
      <c r="G3315" s="7" t="s">
        <v>89</v>
      </c>
      <c r="H3315" s="7" t="s">
        <v>20</v>
      </c>
      <c r="I3315" s="9">
        <v>0.5</v>
      </c>
      <c r="J3315" s="10">
        <v>1750</v>
      </c>
      <c r="K3315" s="11">
        <f t="shared" si="102"/>
        <v>875</v>
      </c>
      <c r="L3315" s="11">
        <f t="shared" si="103"/>
        <v>306.25</v>
      </c>
      <c r="M3315" s="12">
        <v>0.35</v>
      </c>
      <c r="O3315" s="17"/>
      <c r="P3315" s="15"/>
      <c r="Q3315" s="13"/>
      <c r="R3315" s="14"/>
    </row>
    <row r="3316" spans="1:18" ht="15.75" customHeight="1" x14ac:dyDescent="0.25">
      <c r="A3316" s="1"/>
      <c r="B3316" s="7" t="s">
        <v>14</v>
      </c>
      <c r="C3316" s="7">
        <v>1185732</v>
      </c>
      <c r="D3316" s="8">
        <v>44550</v>
      </c>
      <c r="E3316" s="7" t="s">
        <v>15</v>
      </c>
      <c r="F3316" s="7" t="s">
        <v>114</v>
      </c>
      <c r="G3316" s="7" t="s">
        <v>89</v>
      </c>
      <c r="H3316" s="7" t="s">
        <v>21</v>
      </c>
      <c r="I3316" s="9">
        <v>0.6</v>
      </c>
      <c r="J3316" s="10">
        <v>1750</v>
      </c>
      <c r="K3316" s="11">
        <f t="shared" si="102"/>
        <v>1050</v>
      </c>
      <c r="L3316" s="11">
        <f t="shared" si="103"/>
        <v>315</v>
      </c>
      <c r="M3316" s="12">
        <v>0.3</v>
      </c>
      <c r="O3316" s="17"/>
      <c r="P3316" s="15"/>
      <c r="Q3316" s="13"/>
      <c r="R3316" s="14"/>
    </row>
    <row r="3317" spans="1:18" ht="15.75" customHeight="1" x14ac:dyDescent="0.25">
      <c r="A3317" s="1"/>
      <c r="B3317" s="7" t="s">
        <v>14</v>
      </c>
      <c r="C3317" s="7">
        <v>1185732</v>
      </c>
      <c r="D3317" s="8">
        <v>44550</v>
      </c>
      <c r="E3317" s="7" t="s">
        <v>15</v>
      </c>
      <c r="F3317" s="7" t="s">
        <v>114</v>
      </c>
      <c r="G3317" s="7" t="s">
        <v>89</v>
      </c>
      <c r="H3317" s="7" t="s">
        <v>22</v>
      </c>
      <c r="I3317" s="9">
        <v>0.64999999999999991</v>
      </c>
      <c r="J3317" s="10">
        <v>2750</v>
      </c>
      <c r="K3317" s="11">
        <f t="shared" si="102"/>
        <v>1787.4999999999998</v>
      </c>
      <c r="L3317" s="11">
        <f t="shared" si="103"/>
        <v>536.24999999999989</v>
      </c>
      <c r="M3317" s="12">
        <v>0.3</v>
      </c>
      <c r="O3317" s="17"/>
      <c r="P3317" s="15"/>
      <c r="Q3317" s="13"/>
      <c r="R3317" s="14"/>
    </row>
    <row r="3318" spans="1:18" ht="15.75" customHeight="1" x14ac:dyDescent="0.25">
      <c r="A3318" s="1" t="s">
        <v>39</v>
      </c>
      <c r="B3318" s="7" t="s">
        <v>14</v>
      </c>
      <c r="C3318" s="7">
        <v>1185732</v>
      </c>
      <c r="D3318" s="8">
        <v>44213</v>
      </c>
      <c r="E3318" s="7" t="s">
        <v>15</v>
      </c>
      <c r="F3318" s="7" t="s">
        <v>115</v>
      </c>
      <c r="G3318" s="7" t="s">
        <v>116</v>
      </c>
      <c r="H3318" s="7" t="s">
        <v>17</v>
      </c>
      <c r="I3318" s="9">
        <v>0.4</v>
      </c>
      <c r="J3318" s="10">
        <v>5250</v>
      </c>
      <c r="K3318" s="11">
        <f t="shared" si="102"/>
        <v>2100</v>
      </c>
      <c r="L3318" s="11">
        <f t="shared" si="103"/>
        <v>735</v>
      </c>
      <c r="M3318" s="12">
        <v>0.35</v>
      </c>
      <c r="O3318" s="17"/>
      <c r="P3318" s="15"/>
      <c r="Q3318" s="13"/>
      <c r="R3318" s="14"/>
    </row>
    <row r="3319" spans="1:18" ht="15.75" customHeight="1" x14ac:dyDescent="0.25">
      <c r="A3319" s="1"/>
      <c r="B3319" s="7" t="s">
        <v>14</v>
      </c>
      <c r="C3319" s="7">
        <v>1185732</v>
      </c>
      <c r="D3319" s="8">
        <v>44213</v>
      </c>
      <c r="E3319" s="7" t="s">
        <v>15</v>
      </c>
      <c r="F3319" s="7" t="s">
        <v>115</v>
      </c>
      <c r="G3319" s="7" t="s">
        <v>116</v>
      </c>
      <c r="H3319" s="7" t="s">
        <v>18</v>
      </c>
      <c r="I3319" s="9">
        <v>0.4</v>
      </c>
      <c r="J3319" s="10">
        <v>3250</v>
      </c>
      <c r="K3319" s="11">
        <f t="shared" si="102"/>
        <v>1300</v>
      </c>
      <c r="L3319" s="11">
        <f t="shared" si="103"/>
        <v>454.99999999999994</v>
      </c>
      <c r="M3319" s="12">
        <v>0.35</v>
      </c>
      <c r="O3319" s="17"/>
      <c r="P3319" s="15"/>
      <c r="Q3319" s="13"/>
      <c r="R3319" s="14"/>
    </row>
    <row r="3320" spans="1:18" ht="15.75" customHeight="1" x14ac:dyDescent="0.25">
      <c r="A3320" s="1"/>
      <c r="B3320" s="7" t="s">
        <v>14</v>
      </c>
      <c r="C3320" s="7">
        <v>1185732</v>
      </c>
      <c r="D3320" s="8">
        <v>44213</v>
      </c>
      <c r="E3320" s="7" t="s">
        <v>15</v>
      </c>
      <c r="F3320" s="7" t="s">
        <v>115</v>
      </c>
      <c r="G3320" s="7" t="s">
        <v>116</v>
      </c>
      <c r="H3320" s="7" t="s">
        <v>19</v>
      </c>
      <c r="I3320" s="9">
        <v>0.30000000000000004</v>
      </c>
      <c r="J3320" s="10">
        <v>3250</v>
      </c>
      <c r="K3320" s="11">
        <f t="shared" si="102"/>
        <v>975.00000000000011</v>
      </c>
      <c r="L3320" s="11">
        <f t="shared" si="103"/>
        <v>390.00000000000006</v>
      </c>
      <c r="M3320" s="12">
        <v>0.4</v>
      </c>
      <c r="O3320" s="17"/>
      <c r="P3320" s="15"/>
      <c r="Q3320" s="13"/>
      <c r="R3320" s="14"/>
    </row>
    <row r="3321" spans="1:18" ht="15.75" customHeight="1" x14ac:dyDescent="0.25">
      <c r="A3321" s="1"/>
      <c r="B3321" s="7" t="s">
        <v>14</v>
      </c>
      <c r="C3321" s="7">
        <v>1185732</v>
      </c>
      <c r="D3321" s="8">
        <v>44213</v>
      </c>
      <c r="E3321" s="7" t="s">
        <v>15</v>
      </c>
      <c r="F3321" s="7" t="s">
        <v>115</v>
      </c>
      <c r="G3321" s="7" t="s">
        <v>116</v>
      </c>
      <c r="H3321" s="7" t="s">
        <v>20</v>
      </c>
      <c r="I3321" s="9">
        <v>0.35</v>
      </c>
      <c r="J3321" s="10">
        <v>1750</v>
      </c>
      <c r="K3321" s="11">
        <f t="shared" si="102"/>
        <v>612.5</v>
      </c>
      <c r="L3321" s="11">
        <f t="shared" si="103"/>
        <v>245</v>
      </c>
      <c r="M3321" s="12">
        <v>0.4</v>
      </c>
      <c r="O3321" s="17"/>
      <c r="P3321" s="15"/>
      <c r="Q3321" s="13"/>
      <c r="R3321" s="14"/>
    </row>
    <row r="3322" spans="1:18" ht="15.75" customHeight="1" x14ac:dyDescent="0.25">
      <c r="A3322" s="1"/>
      <c r="B3322" s="7" t="s">
        <v>14</v>
      </c>
      <c r="C3322" s="7">
        <v>1185732</v>
      </c>
      <c r="D3322" s="8">
        <v>44213</v>
      </c>
      <c r="E3322" s="7" t="s">
        <v>15</v>
      </c>
      <c r="F3322" s="7" t="s">
        <v>115</v>
      </c>
      <c r="G3322" s="7" t="s">
        <v>116</v>
      </c>
      <c r="H3322" s="7" t="s">
        <v>21</v>
      </c>
      <c r="I3322" s="9">
        <v>0.5</v>
      </c>
      <c r="J3322" s="10">
        <v>2250</v>
      </c>
      <c r="K3322" s="11">
        <f t="shared" si="102"/>
        <v>1125</v>
      </c>
      <c r="L3322" s="11">
        <f t="shared" si="103"/>
        <v>337.5</v>
      </c>
      <c r="M3322" s="12">
        <v>0.3</v>
      </c>
      <c r="O3322" s="17"/>
      <c r="P3322" s="15"/>
      <c r="Q3322" s="13"/>
      <c r="R3322" s="14"/>
    </row>
    <row r="3323" spans="1:18" ht="15.75" customHeight="1" x14ac:dyDescent="0.25">
      <c r="A3323" s="1"/>
      <c r="B3323" s="7" t="s">
        <v>14</v>
      </c>
      <c r="C3323" s="7">
        <v>1185732</v>
      </c>
      <c r="D3323" s="8">
        <v>44213</v>
      </c>
      <c r="E3323" s="7" t="s">
        <v>15</v>
      </c>
      <c r="F3323" s="7" t="s">
        <v>115</v>
      </c>
      <c r="G3323" s="7" t="s">
        <v>116</v>
      </c>
      <c r="H3323" s="7" t="s">
        <v>22</v>
      </c>
      <c r="I3323" s="9">
        <v>0.4</v>
      </c>
      <c r="J3323" s="10">
        <v>3250</v>
      </c>
      <c r="K3323" s="11">
        <f t="shared" si="102"/>
        <v>1300</v>
      </c>
      <c r="L3323" s="11">
        <f t="shared" si="103"/>
        <v>520</v>
      </c>
      <c r="M3323" s="12">
        <v>0.4</v>
      </c>
      <c r="O3323" s="17"/>
      <c r="P3323" s="15"/>
      <c r="Q3323" s="13"/>
      <c r="R3323" s="14"/>
    </row>
    <row r="3324" spans="1:18" ht="15.75" customHeight="1" x14ac:dyDescent="0.25">
      <c r="A3324" s="1"/>
      <c r="B3324" s="7" t="s">
        <v>14</v>
      </c>
      <c r="C3324" s="7">
        <v>1185732</v>
      </c>
      <c r="D3324" s="8">
        <v>44242</v>
      </c>
      <c r="E3324" s="7" t="s">
        <v>15</v>
      </c>
      <c r="F3324" s="7" t="s">
        <v>115</v>
      </c>
      <c r="G3324" s="7" t="s">
        <v>116</v>
      </c>
      <c r="H3324" s="7" t="s">
        <v>17</v>
      </c>
      <c r="I3324" s="9">
        <v>0.4</v>
      </c>
      <c r="J3324" s="10">
        <v>5750</v>
      </c>
      <c r="K3324" s="11">
        <f t="shared" si="102"/>
        <v>2300</v>
      </c>
      <c r="L3324" s="11">
        <f t="shared" si="103"/>
        <v>805</v>
      </c>
      <c r="M3324" s="12">
        <v>0.35</v>
      </c>
      <c r="O3324" s="17"/>
      <c r="P3324" s="15"/>
      <c r="Q3324" s="13"/>
      <c r="R3324" s="14"/>
    </row>
    <row r="3325" spans="1:18" ht="15.75" customHeight="1" x14ac:dyDescent="0.25">
      <c r="A3325" s="1"/>
      <c r="B3325" s="7" t="s">
        <v>14</v>
      </c>
      <c r="C3325" s="7">
        <v>1185732</v>
      </c>
      <c r="D3325" s="8">
        <v>44242</v>
      </c>
      <c r="E3325" s="7" t="s">
        <v>15</v>
      </c>
      <c r="F3325" s="7" t="s">
        <v>115</v>
      </c>
      <c r="G3325" s="7" t="s">
        <v>116</v>
      </c>
      <c r="H3325" s="7" t="s">
        <v>18</v>
      </c>
      <c r="I3325" s="9">
        <v>0.4</v>
      </c>
      <c r="J3325" s="10">
        <v>2250</v>
      </c>
      <c r="K3325" s="11">
        <f t="shared" si="102"/>
        <v>900</v>
      </c>
      <c r="L3325" s="11">
        <f t="shared" si="103"/>
        <v>315</v>
      </c>
      <c r="M3325" s="12">
        <v>0.35</v>
      </c>
      <c r="O3325" s="17"/>
      <c r="P3325" s="15"/>
      <c r="Q3325" s="13"/>
      <c r="R3325" s="14"/>
    </row>
    <row r="3326" spans="1:18" ht="15.75" customHeight="1" x14ac:dyDescent="0.25">
      <c r="A3326" s="1"/>
      <c r="B3326" s="7" t="s">
        <v>14</v>
      </c>
      <c r="C3326" s="7">
        <v>1185732</v>
      </c>
      <c r="D3326" s="8">
        <v>44242</v>
      </c>
      <c r="E3326" s="7" t="s">
        <v>15</v>
      </c>
      <c r="F3326" s="7" t="s">
        <v>115</v>
      </c>
      <c r="G3326" s="7" t="s">
        <v>116</v>
      </c>
      <c r="H3326" s="7" t="s">
        <v>19</v>
      </c>
      <c r="I3326" s="9">
        <v>0.30000000000000004</v>
      </c>
      <c r="J3326" s="10">
        <v>2750</v>
      </c>
      <c r="K3326" s="11">
        <f t="shared" si="102"/>
        <v>825.00000000000011</v>
      </c>
      <c r="L3326" s="11">
        <f t="shared" si="103"/>
        <v>330.00000000000006</v>
      </c>
      <c r="M3326" s="12">
        <v>0.4</v>
      </c>
      <c r="O3326" s="17"/>
      <c r="P3326" s="15"/>
      <c r="Q3326" s="13"/>
      <c r="R3326" s="14"/>
    </row>
    <row r="3327" spans="1:18" ht="15.75" customHeight="1" x14ac:dyDescent="0.25">
      <c r="A3327" s="1"/>
      <c r="B3327" s="7" t="s">
        <v>14</v>
      </c>
      <c r="C3327" s="7">
        <v>1185732</v>
      </c>
      <c r="D3327" s="8">
        <v>44242</v>
      </c>
      <c r="E3327" s="7" t="s">
        <v>15</v>
      </c>
      <c r="F3327" s="7" t="s">
        <v>115</v>
      </c>
      <c r="G3327" s="7" t="s">
        <v>116</v>
      </c>
      <c r="H3327" s="7" t="s">
        <v>20</v>
      </c>
      <c r="I3327" s="9">
        <v>0.35</v>
      </c>
      <c r="J3327" s="10">
        <v>1500</v>
      </c>
      <c r="K3327" s="11">
        <f t="shared" si="102"/>
        <v>525</v>
      </c>
      <c r="L3327" s="11">
        <f t="shared" si="103"/>
        <v>210</v>
      </c>
      <c r="M3327" s="12">
        <v>0.4</v>
      </c>
      <c r="O3327" s="17"/>
      <c r="P3327" s="15"/>
      <c r="Q3327" s="13"/>
      <c r="R3327" s="14"/>
    </row>
    <row r="3328" spans="1:18" ht="15.75" customHeight="1" x14ac:dyDescent="0.25">
      <c r="A3328" s="1"/>
      <c r="B3328" s="7" t="s">
        <v>14</v>
      </c>
      <c r="C3328" s="7">
        <v>1185732</v>
      </c>
      <c r="D3328" s="8">
        <v>44242</v>
      </c>
      <c r="E3328" s="7" t="s">
        <v>15</v>
      </c>
      <c r="F3328" s="7" t="s">
        <v>115</v>
      </c>
      <c r="G3328" s="7" t="s">
        <v>116</v>
      </c>
      <c r="H3328" s="7" t="s">
        <v>21</v>
      </c>
      <c r="I3328" s="9">
        <v>0.5</v>
      </c>
      <c r="J3328" s="10">
        <v>2250</v>
      </c>
      <c r="K3328" s="11">
        <f t="shared" si="102"/>
        <v>1125</v>
      </c>
      <c r="L3328" s="11">
        <f t="shared" si="103"/>
        <v>337.5</v>
      </c>
      <c r="M3328" s="12">
        <v>0.3</v>
      </c>
      <c r="O3328" s="17"/>
      <c r="P3328" s="15"/>
      <c r="Q3328" s="13"/>
      <c r="R3328" s="14"/>
    </row>
    <row r="3329" spans="1:18" ht="15.75" customHeight="1" x14ac:dyDescent="0.25">
      <c r="A3329" s="1"/>
      <c r="B3329" s="7" t="s">
        <v>14</v>
      </c>
      <c r="C3329" s="7">
        <v>1185732</v>
      </c>
      <c r="D3329" s="8">
        <v>44242</v>
      </c>
      <c r="E3329" s="7" t="s">
        <v>15</v>
      </c>
      <c r="F3329" s="7" t="s">
        <v>115</v>
      </c>
      <c r="G3329" s="7" t="s">
        <v>116</v>
      </c>
      <c r="H3329" s="7" t="s">
        <v>22</v>
      </c>
      <c r="I3329" s="9">
        <v>0.4</v>
      </c>
      <c r="J3329" s="10">
        <v>3250</v>
      </c>
      <c r="K3329" s="11">
        <f t="shared" si="102"/>
        <v>1300</v>
      </c>
      <c r="L3329" s="11">
        <f t="shared" si="103"/>
        <v>520</v>
      </c>
      <c r="M3329" s="12">
        <v>0.4</v>
      </c>
      <c r="O3329" s="17"/>
      <c r="P3329" s="15"/>
      <c r="Q3329" s="13"/>
      <c r="R3329" s="14"/>
    </row>
    <row r="3330" spans="1:18" ht="15.75" customHeight="1" x14ac:dyDescent="0.25">
      <c r="A3330" s="1"/>
      <c r="B3330" s="7" t="s">
        <v>14</v>
      </c>
      <c r="C3330" s="7">
        <v>1185732</v>
      </c>
      <c r="D3330" s="8">
        <v>44268</v>
      </c>
      <c r="E3330" s="7" t="s">
        <v>15</v>
      </c>
      <c r="F3330" s="7" t="s">
        <v>115</v>
      </c>
      <c r="G3330" s="7" t="s">
        <v>116</v>
      </c>
      <c r="H3330" s="7" t="s">
        <v>17</v>
      </c>
      <c r="I3330" s="9">
        <v>0.4</v>
      </c>
      <c r="J3330" s="10">
        <v>5450</v>
      </c>
      <c r="K3330" s="11">
        <f t="shared" si="102"/>
        <v>2180</v>
      </c>
      <c r="L3330" s="11">
        <f t="shared" si="103"/>
        <v>763</v>
      </c>
      <c r="M3330" s="12">
        <v>0.35</v>
      </c>
      <c r="O3330" s="17"/>
      <c r="P3330" s="15"/>
      <c r="Q3330" s="13"/>
      <c r="R3330" s="14"/>
    </row>
    <row r="3331" spans="1:18" ht="15.75" customHeight="1" x14ac:dyDescent="0.25">
      <c r="A3331" s="1"/>
      <c r="B3331" s="7" t="s">
        <v>14</v>
      </c>
      <c r="C3331" s="7">
        <v>1185732</v>
      </c>
      <c r="D3331" s="8">
        <v>44268</v>
      </c>
      <c r="E3331" s="7" t="s">
        <v>15</v>
      </c>
      <c r="F3331" s="7" t="s">
        <v>115</v>
      </c>
      <c r="G3331" s="7" t="s">
        <v>116</v>
      </c>
      <c r="H3331" s="7" t="s">
        <v>18</v>
      </c>
      <c r="I3331" s="9">
        <v>0.4</v>
      </c>
      <c r="J3331" s="10">
        <v>2500</v>
      </c>
      <c r="K3331" s="11">
        <f t="shared" si="102"/>
        <v>1000</v>
      </c>
      <c r="L3331" s="11">
        <f t="shared" si="103"/>
        <v>350</v>
      </c>
      <c r="M3331" s="12">
        <v>0.35</v>
      </c>
      <c r="O3331" s="17"/>
      <c r="P3331" s="15"/>
      <c r="Q3331" s="13"/>
      <c r="R3331" s="14"/>
    </row>
    <row r="3332" spans="1:18" ht="15.75" customHeight="1" x14ac:dyDescent="0.25">
      <c r="A3332" s="1"/>
      <c r="B3332" s="7" t="s">
        <v>14</v>
      </c>
      <c r="C3332" s="7">
        <v>1185732</v>
      </c>
      <c r="D3332" s="8">
        <v>44268</v>
      </c>
      <c r="E3332" s="7" t="s">
        <v>15</v>
      </c>
      <c r="F3332" s="7" t="s">
        <v>115</v>
      </c>
      <c r="G3332" s="7" t="s">
        <v>116</v>
      </c>
      <c r="H3332" s="7" t="s">
        <v>19</v>
      </c>
      <c r="I3332" s="9">
        <v>0.30000000000000004</v>
      </c>
      <c r="J3332" s="10">
        <v>2750</v>
      </c>
      <c r="K3332" s="11">
        <f t="shared" si="102"/>
        <v>825.00000000000011</v>
      </c>
      <c r="L3332" s="11">
        <f t="shared" si="103"/>
        <v>330.00000000000006</v>
      </c>
      <c r="M3332" s="12">
        <v>0.4</v>
      </c>
      <c r="O3332" s="17"/>
      <c r="P3332" s="15"/>
      <c r="Q3332" s="13"/>
      <c r="R3332" s="14"/>
    </row>
    <row r="3333" spans="1:18" ht="15.75" customHeight="1" x14ac:dyDescent="0.25">
      <c r="A3333" s="1"/>
      <c r="B3333" s="7" t="s">
        <v>14</v>
      </c>
      <c r="C3333" s="7">
        <v>1185732</v>
      </c>
      <c r="D3333" s="8">
        <v>44268</v>
      </c>
      <c r="E3333" s="7" t="s">
        <v>15</v>
      </c>
      <c r="F3333" s="7" t="s">
        <v>115</v>
      </c>
      <c r="G3333" s="7" t="s">
        <v>116</v>
      </c>
      <c r="H3333" s="7" t="s">
        <v>20</v>
      </c>
      <c r="I3333" s="9">
        <v>0.35</v>
      </c>
      <c r="J3333" s="10">
        <v>1250</v>
      </c>
      <c r="K3333" s="11">
        <f t="shared" si="102"/>
        <v>437.5</v>
      </c>
      <c r="L3333" s="11">
        <f t="shared" si="103"/>
        <v>175</v>
      </c>
      <c r="M3333" s="12">
        <v>0.4</v>
      </c>
      <c r="O3333" s="17"/>
      <c r="P3333" s="15"/>
      <c r="Q3333" s="13"/>
      <c r="R3333" s="14"/>
    </row>
    <row r="3334" spans="1:18" ht="15.75" customHeight="1" x14ac:dyDescent="0.25">
      <c r="A3334" s="1"/>
      <c r="B3334" s="7" t="s">
        <v>14</v>
      </c>
      <c r="C3334" s="7">
        <v>1185732</v>
      </c>
      <c r="D3334" s="8">
        <v>44268</v>
      </c>
      <c r="E3334" s="7" t="s">
        <v>15</v>
      </c>
      <c r="F3334" s="7" t="s">
        <v>115</v>
      </c>
      <c r="G3334" s="7" t="s">
        <v>116</v>
      </c>
      <c r="H3334" s="7" t="s">
        <v>21</v>
      </c>
      <c r="I3334" s="9">
        <v>0.5</v>
      </c>
      <c r="J3334" s="10">
        <v>1750</v>
      </c>
      <c r="K3334" s="11">
        <f t="shared" ref="K3334:K3397" si="104">I3334*J3334</f>
        <v>875</v>
      </c>
      <c r="L3334" s="11">
        <f t="shared" ref="L3334:L3397" si="105">K3334*M3334</f>
        <v>262.5</v>
      </c>
      <c r="M3334" s="12">
        <v>0.3</v>
      </c>
      <c r="O3334" s="17"/>
      <c r="P3334" s="15"/>
      <c r="Q3334" s="13"/>
      <c r="R3334" s="14"/>
    </row>
    <row r="3335" spans="1:18" ht="15.75" customHeight="1" x14ac:dyDescent="0.25">
      <c r="A3335" s="1"/>
      <c r="B3335" s="7" t="s">
        <v>14</v>
      </c>
      <c r="C3335" s="7">
        <v>1185732</v>
      </c>
      <c r="D3335" s="8">
        <v>44268</v>
      </c>
      <c r="E3335" s="7" t="s">
        <v>15</v>
      </c>
      <c r="F3335" s="7" t="s">
        <v>115</v>
      </c>
      <c r="G3335" s="7" t="s">
        <v>116</v>
      </c>
      <c r="H3335" s="7" t="s">
        <v>22</v>
      </c>
      <c r="I3335" s="9">
        <v>0.4</v>
      </c>
      <c r="J3335" s="10">
        <v>2750</v>
      </c>
      <c r="K3335" s="11">
        <f t="shared" si="104"/>
        <v>1100</v>
      </c>
      <c r="L3335" s="11">
        <f t="shared" si="105"/>
        <v>440</v>
      </c>
      <c r="M3335" s="12">
        <v>0.4</v>
      </c>
      <c r="O3335" s="17"/>
      <c r="P3335" s="15"/>
      <c r="Q3335" s="13"/>
      <c r="R3335" s="14"/>
    </row>
    <row r="3336" spans="1:18" ht="15.75" customHeight="1" x14ac:dyDescent="0.25">
      <c r="A3336" s="1"/>
      <c r="B3336" s="7" t="s">
        <v>14</v>
      </c>
      <c r="C3336" s="7">
        <v>1185732</v>
      </c>
      <c r="D3336" s="8">
        <v>44300</v>
      </c>
      <c r="E3336" s="7" t="s">
        <v>15</v>
      </c>
      <c r="F3336" s="7" t="s">
        <v>115</v>
      </c>
      <c r="G3336" s="7" t="s">
        <v>116</v>
      </c>
      <c r="H3336" s="7" t="s">
        <v>17</v>
      </c>
      <c r="I3336" s="9">
        <v>0.4</v>
      </c>
      <c r="J3336" s="10">
        <v>5250</v>
      </c>
      <c r="K3336" s="11">
        <f t="shared" si="104"/>
        <v>2100</v>
      </c>
      <c r="L3336" s="11">
        <f t="shared" si="105"/>
        <v>735</v>
      </c>
      <c r="M3336" s="12">
        <v>0.35</v>
      </c>
      <c r="O3336" s="17"/>
      <c r="P3336" s="15"/>
      <c r="Q3336" s="13"/>
      <c r="R3336" s="14"/>
    </row>
    <row r="3337" spans="1:18" ht="15.75" customHeight="1" x14ac:dyDescent="0.25">
      <c r="A3337" s="1"/>
      <c r="B3337" s="7" t="s">
        <v>14</v>
      </c>
      <c r="C3337" s="7">
        <v>1185732</v>
      </c>
      <c r="D3337" s="8">
        <v>44300</v>
      </c>
      <c r="E3337" s="7" t="s">
        <v>15</v>
      </c>
      <c r="F3337" s="7" t="s">
        <v>115</v>
      </c>
      <c r="G3337" s="7" t="s">
        <v>116</v>
      </c>
      <c r="H3337" s="7" t="s">
        <v>18</v>
      </c>
      <c r="I3337" s="9">
        <v>0.4</v>
      </c>
      <c r="J3337" s="10">
        <v>2250</v>
      </c>
      <c r="K3337" s="11">
        <f t="shared" si="104"/>
        <v>900</v>
      </c>
      <c r="L3337" s="11">
        <f t="shared" si="105"/>
        <v>315</v>
      </c>
      <c r="M3337" s="12">
        <v>0.35</v>
      </c>
      <c r="O3337" s="17"/>
      <c r="P3337" s="15"/>
      <c r="Q3337" s="13"/>
      <c r="R3337" s="14"/>
    </row>
    <row r="3338" spans="1:18" ht="15.75" customHeight="1" x14ac:dyDescent="0.25">
      <c r="A3338" s="1"/>
      <c r="B3338" s="7" t="s">
        <v>14</v>
      </c>
      <c r="C3338" s="7">
        <v>1185732</v>
      </c>
      <c r="D3338" s="8">
        <v>44300</v>
      </c>
      <c r="E3338" s="7" t="s">
        <v>15</v>
      </c>
      <c r="F3338" s="7" t="s">
        <v>115</v>
      </c>
      <c r="G3338" s="7" t="s">
        <v>116</v>
      </c>
      <c r="H3338" s="7" t="s">
        <v>19</v>
      </c>
      <c r="I3338" s="9">
        <v>0.30000000000000004</v>
      </c>
      <c r="J3338" s="10">
        <v>2250</v>
      </c>
      <c r="K3338" s="11">
        <f t="shared" si="104"/>
        <v>675.00000000000011</v>
      </c>
      <c r="L3338" s="11">
        <f t="shared" si="105"/>
        <v>270.00000000000006</v>
      </c>
      <c r="M3338" s="12">
        <v>0.4</v>
      </c>
      <c r="O3338" s="17"/>
      <c r="P3338" s="15"/>
      <c r="Q3338" s="13"/>
      <c r="R3338" s="14"/>
    </row>
    <row r="3339" spans="1:18" ht="15.75" customHeight="1" x14ac:dyDescent="0.25">
      <c r="A3339" s="1"/>
      <c r="B3339" s="7" t="s">
        <v>14</v>
      </c>
      <c r="C3339" s="7">
        <v>1185732</v>
      </c>
      <c r="D3339" s="8">
        <v>44300</v>
      </c>
      <c r="E3339" s="7" t="s">
        <v>15</v>
      </c>
      <c r="F3339" s="7" t="s">
        <v>115</v>
      </c>
      <c r="G3339" s="7" t="s">
        <v>116</v>
      </c>
      <c r="H3339" s="7" t="s">
        <v>20</v>
      </c>
      <c r="I3339" s="9">
        <v>0.35</v>
      </c>
      <c r="J3339" s="10">
        <v>1500</v>
      </c>
      <c r="K3339" s="11">
        <f t="shared" si="104"/>
        <v>525</v>
      </c>
      <c r="L3339" s="11">
        <f t="shared" si="105"/>
        <v>210</v>
      </c>
      <c r="M3339" s="12">
        <v>0.4</v>
      </c>
      <c r="O3339" s="17"/>
      <c r="P3339" s="15"/>
      <c r="Q3339" s="13"/>
      <c r="R3339" s="14"/>
    </row>
    <row r="3340" spans="1:18" ht="15.75" customHeight="1" x14ac:dyDescent="0.25">
      <c r="A3340" s="1"/>
      <c r="B3340" s="7" t="s">
        <v>14</v>
      </c>
      <c r="C3340" s="7">
        <v>1185732</v>
      </c>
      <c r="D3340" s="8">
        <v>44300</v>
      </c>
      <c r="E3340" s="7" t="s">
        <v>15</v>
      </c>
      <c r="F3340" s="7" t="s">
        <v>115</v>
      </c>
      <c r="G3340" s="7" t="s">
        <v>116</v>
      </c>
      <c r="H3340" s="7" t="s">
        <v>21</v>
      </c>
      <c r="I3340" s="9">
        <v>0.5</v>
      </c>
      <c r="J3340" s="10">
        <v>1500</v>
      </c>
      <c r="K3340" s="11">
        <f t="shared" si="104"/>
        <v>750</v>
      </c>
      <c r="L3340" s="11">
        <f t="shared" si="105"/>
        <v>225</v>
      </c>
      <c r="M3340" s="12">
        <v>0.3</v>
      </c>
      <c r="O3340" s="17"/>
      <c r="P3340" s="15"/>
      <c r="Q3340" s="13"/>
      <c r="R3340" s="14"/>
    </row>
    <row r="3341" spans="1:18" ht="15.75" customHeight="1" x14ac:dyDescent="0.25">
      <c r="A3341" s="1"/>
      <c r="B3341" s="7" t="s">
        <v>14</v>
      </c>
      <c r="C3341" s="7">
        <v>1185732</v>
      </c>
      <c r="D3341" s="8">
        <v>44300</v>
      </c>
      <c r="E3341" s="7" t="s">
        <v>15</v>
      </c>
      <c r="F3341" s="7" t="s">
        <v>115</v>
      </c>
      <c r="G3341" s="7" t="s">
        <v>116</v>
      </c>
      <c r="H3341" s="7" t="s">
        <v>22</v>
      </c>
      <c r="I3341" s="9">
        <v>0.4</v>
      </c>
      <c r="J3341" s="10">
        <v>3000</v>
      </c>
      <c r="K3341" s="11">
        <f t="shared" si="104"/>
        <v>1200</v>
      </c>
      <c r="L3341" s="11">
        <f t="shared" si="105"/>
        <v>480</v>
      </c>
      <c r="M3341" s="12">
        <v>0.4</v>
      </c>
      <c r="O3341" s="17"/>
      <c r="P3341" s="15"/>
      <c r="Q3341" s="13"/>
      <c r="R3341" s="14"/>
    </row>
    <row r="3342" spans="1:18" ht="15.75" customHeight="1" x14ac:dyDescent="0.25">
      <c r="A3342" s="1"/>
      <c r="B3342" s="7" t="s">
        <v>14</v>
      </c>
      <c r="C3342" s="7">
        <v>1185732</v>
      </c>
      <c r="D3342" s="8">
        <v>44329</v>
      </c>
      <c r="E3342" s="7" t="s">
        <v>15</v>
      </c>
      <c r="F3342" s="7" t="s">
        <v>115</v>
      </c>
      <c r="G3342" s="7" t="s">
        <v>116</v>
      </c>
      <c r="H3342" s="7" t="s">
        <v>17</v>
      </c>
      <c r="I3342" s="9">
        <v>0.54999999999999993</v>
      </c>
      <c r="J3342" s="10">
        <v>5700</v>
      </c>
      <c r="K3342" s="11">
        <f t="shared" si="104"/>
        <v>3134.9999999999995</v>
      </c>
      <c r="L3342" s="11">
        <f t="shared" si="105"/>
        <v>1097.2499999999998</v>
      </c>
      <c r="M3342" s="12">
        <v>0.35</v>
      </c>
      <c r="O3342" s="17"/>
      <c r="P3342" s="15"/>
      <c r="Q3342" s="13"/>
      <c r="R3342" s="14"/>
    </row>
    <row r="3343" spans="1:18" ht="15.75" customHeight="1" x14ac:dyDescent="0.25">
      <c r="A3343" s="1"/>
      <c r="B3343" s="7" t="s">
        <v>14</v>
      </c>
      <c r="C3343" s="7">
        <v>1185732</v>
      </c>
      <c r="D3343" s="8">
        <v>44329</v>
      </c>
      <c r="E3343" s="7" t="s">
        <v>15</v>
      </c>
      <c r="F3343" s="7" t="s">
        <v>115</v>
      </c>
      <c r="G3343" s="7" t="s">
        <v>116</v>
      </c>
      <c r="H3343" s="7" t="s">
        <v>18</v>
      </c>
      <c r="I3343" s="9">
        <v>0.5</v>
      </c>
      <c r="J3343" s="10">
        <v>2750</v>
      </c>
      <c r="K3343" s="11">
        <f t="shared" si="104"/>
        <v>1375</v>
      </c>
      <c r="L3343" s="11">
        <f t="shared" si="105"/>
        <v>481.24999999999994</v>
      </c>
      <c r="M3343" s="12">
        <v>0.35</v>
      </c>
      <c r="O3343" s="17"/>
      <c r="P3343" s="15"/>
      <c r="Q3343" s="13"/>
      <c r="R3343" s="14"/>
    </row>
    <row r="3344" spans="1:18" ht="15.75" customHeight="1" x14ac:dyDescent="0.25">
      <c r="A3344" s="1"/>
      <c r="B3344" s="7" t="s">
        <v>14</v>
      </c>
      <c r="C3344" s="7">
        <v>1185732</v>
      </c>
      <c r="D3344" s="8">
        <v>44329</v>
      </c>
      <c r="E3344" s="7" t="s">
        <v>15</v>
      </c>
      <c r="F3344" s="7" t="s">
        <v>115</v>
      </c>
      <c r="G3344" s="7" t="s">
        <v>116</v>
      </c>
      <c r="H3344" s="7" t="s">
        <v>19</v>
      </c>
      <c r="I3344" s="9">
        <v>0.45</v>
      </c>
      <c r="J3344" s="10">
        <v>3000</v>
      </c>
      <c r="K3344" s="11">
        <f t="shared" si="104"/>
        <v>1350</v>
      </c>
      <c r="L3344" s="11">
        <f t="shared" si="105"/>
        <v>540</v>
      </c>
      <c r="M3344" s="12">
        <v>0.4</v>
      </c>
      <c r="O3344" s="17"/>
      <c r="P3344" s="15"/>
      <c r="Q3344" s="13"/>
      <c r="R3344" s="14"/>
    </row>
    <row r="3345" spans="1:18" ht="15.75" customHeight="1" x14ac:dyDescent="0.25">
      <c r="A3345" s="1"/>
      <c r="B3345" s="7" t="s">
        <v>14</v>
      </c>
      <c r="C3345" s="7">
        <v>1185732</v>
      </c>
      <c r="D3345" s="8">
        <v>44329</v>
      </c>
      <c r="E3345" s="7" t="s">
        <v>15</v>
      </c>
      <c r="F3345" s="7" t="s">
        <v>115</v>
      </c>
      <c r="G3345" s="7" t="s">
        <v>116</v>
      </c>
      <c r="H3345" s="7" t="s">
        <v>20</v>
      </c>
      <c r="I3345" s="9">
        <v>0.45</v>
      </c>
      <c r="J3345" s="10">
        <v>2500</v>
      </c>
      <c r="K3345" s="11">
        <f t="shared" si="104"/>
        <v>1125</v>
      </c>
      <c r="L3345" s="11">
        <f t="shared" si="105"/>
        <v>450</v>
      </c>
      <c r="M3345" s="12">
        <v>0.4</v>
      </c>
      <c r="O3345" s="17"/>
      <c r="P3345" s="15"/>
      <c r="Q3345" s="13"/>
      <c r="R3345" s="14"/>
    </row>
    <row r="3346" spans="1:18" ht="15.75" customHeight="1" x14ac:dyDescent="0.25">
      <c r="A3346" s="1"/>
      <c r="B3346" s="7" t="s">
        <v>14</v>
      </c>
      <c r="C3346" s="7">
        <v>1185732</v>
      </c>
      <c r="D3346" s="8">
        <v>44329</v>
      </c>
      <c r="E3346" s="7" t="s">
        <v>15</v>
      </c>
      <c r="F3346" s="7" t="s">
        <v>115</v>
      </c>
      <c r="G3346" s="7" t="s">
        <v>116</v>
      </c>
      <c r="H3346" s="7" t="s">
        <v>21</v>
      </c>
      <c r="I3346" s="9">
        <v>0.54999999999999993</v>
      </c>
      <c r="J3346" s="10">
        <v>2750</v>
      </c>
      <c r="K3346" s="11">
        <f t="shared" si="104"/>
        <v>1512.4999999999998</v>
      </c>
      <c r="L3346" s="11">
        <f t="shared" si="105"/>
        <v>453.74999999999994</v>
      </c>
      <c r="M3346" s="12">
        <v>0.3</v>
      </c>
      <c r="O3346" s="17"/>
      <c r="P3346" s="15"/>
      <c r="Q3346" s="13"/>
      <c r="R3346" s="14"/>
    </row>
    <row r="3347" spans="1:18" ht="15.75" customHeight="1" x14ac:dyDescent="0.25">
      <c r="A3347" s="1"/>
      <c r="B3347" s="7" t="s">
        <v>14</v>
      </c>
      <c r="C3347" s="7">
        <v>1185732</v>
      </c>
      <c r="D3347" s="8">
        <v>44329</v>
      </c>
      <c r="E3347" s="7" t="s">
        <v>15</v>
      </c>
      <c r="F3347" s="7" t="s">
        <v>115</v>
      </c>
      <c r="G3347" s="7" t="s">
        <v>116</v>
      </c>
      <c r="H3347" s="7" t="s">
        <v>22</v>
      </c>
      <c r="I3347" s="9">
        <v>0.6</v>
      </c>
      <c r="J3347" s="10">
        <v>4000</v>
      </c>
      <c r="K3347" s="11">
        <f t="shared" si="104"/>
        <v>2400</v>
      </c>
      <c r="L3347" s="11">
        <f t="shared" si="105"/>
        <v>960</v>
      </c>
      <c r="M3347" s="12">
        <v>0.4</v>
      </c>
      <c r="O3347" s="17"/>
      <c r="P3347" s="15"/>
      <c r="Q3347" s="13"/>
      <c r="R3347" s="14"/>
    </row>
    <row r="3348" spans="1:18" ht="15.75" customHeight="1" x14ac:dyDescent="0.25">
      <c r="A3348" s="1"/>
      <c r="B3348" s="7" t="s">
        <v>14</v>
      </c>
      <c r="C3348" s="7">
        <v>1185732</v>
      </c>
      <c r="D3348" s="8">
        <v>44362</v>
      </c>
      <c r="E3348" s="7" t="s">
        <v>15</v>
      </c>
      <c r="F3348" s="7" t="s">
        <v>115</v>
      </c>
      <c r="G3348" s="7" t="s">
        <v>116</v>
      </c>
      <c r="H3348" s="7" t="s">
        <v>17</v>
      </c>
      <c r="I3348" s="9">
        <v>0.54999999999999993</v>
      </c>
      <c r="J3348" s="10">
        <v>6500</v>
      </c>
      <c r="K3348" s="11">
        <f t="shared" si="104"/>
        <v>3574.9999999999995</v>
      </c>
      <c r="L3348" s="11">
        <f t="shared" si="105"/>
        <v>1251.2499999999998</v>
      </c>
      <c r="M3348" s="12">
        <v>0.35</v>
      </c>
      <c r="O3348" s="17"/>
      <c r="P3348" s="15"/>
      <c r="Q3348" s="13"/>
      <c r="R3348" s="14"/>
    </row>
    <row r="3349" spans="1:18" ht="15.75" customHeight="1" x14ac:dyDescent="0.25">
      <c r="A3349" s="1"/>
      <c r="B3349" s="7" t="s">
        <v>14</v>
      </c>
      <c r="C3349" s="7">
        <v>1185732</v>
      </c>
      <c r="D3349" s="8">
        <v>44362</v>
      </c>
      <c r="E3349" s="7" t="s">
        <v>15</v>
      </c>
      <c r="F3349" s="7" t="s">
        <v>115</v>
      </c>
      <c r="G3349" s="7" t="s">
        <v>116</v>
      </c>
      <c r="H3349" s="7" t="s">
        <v>18</v>
      </c>
      <c r="I3349" s="9">
        <v>0.5</v>
      </c>
      <c r="J3349" s="10">
        <v>4000</v>
      </c>
      <c r="K3349" s="11">
        <f t="shared" si="104"/>
        <v>2000</v>
      </c>
      <c r="L3349" s="11">
        <f t="shared" si="105"/>
        <v>700</v>
      </c>
      <c r="M3349" s="12">
        <v>0.35</v>
      </c>
      <c r="O3349" s="17"/>
      <c r="P3349" s="15"/>
      <c r="Q3349" s="13"/>
      <c r="R3349" s="14"/>
    </row>
    <row r="3350" spans="1:18" ht="15.75" customHeight="1" x14ac:dyDescent="0.25">
      <c r="A3350" s="1"/>
      <c r="B3350" s="7" t="s">
        <v>14</v>
      </c>
      <c r="C3350" s="7">
        <v>1185732</v>
      </c>
      <c r="D3350" s="8">
        <v>44362</v>
      </c>
      <c r="E3350" s="7" t="s">
        <v>15</v>
      </c>
      <c r="F3350" s="7" t="s">
        <v>115</v>
      </c>
      <c r="G3350" s="7" t="s">
        <v>116</v>
      </c>
      <c r="H3350" s="7" t="s">
        <v>19</v>
      </c>
      <c r="I3350" s="9">
        <v>0.45</v>
      </c>
      <c r="J3350" s="10">
        <v>3250</v>
      </c>
      <c r="K3350" s="11">
        <f t="shared" si="104"/>
        <v>1462.5</v>
      </c>
      <c r="L3350" s="11">
        <f t="shared" si="105"/>
        <v>585</v>
      </c>
      <c r="M3350" s="12">
        <v>0.4</v>
      </c>
      <c r="O3350" s="17"/>
      <c r="P3350" s="15"/>
      <c r="Q3350" s="13"/>
      <c r="R3350" s="14"/>
    </row>
    <row r="3351" spans="1:18" ht="15.75" customHeight="1" x14ac:dyDescent="0.25">
      <c r="A3351" s="1"/>
      <c r="B3351" s="7" t="s">
        <v>14</v>
      </c>
      <c r="C3351" s="7">
        <v>1185732</v>
      </c>
      <c r="D3351" s="8">
        <v>44362</v>
      </c>
      <c r="E3351" s="7" t="s">
        <v>15</v>
      </c>
      <c r="F3351" s="7" t="s">
        <v>115</v>
      </c>
      <c r="G3351" s="7" t="s">
        <v>116</v>
      </c>
      <c r="H3351" s="7" t="s">
        <v>20</v>
      </c>
      <c r="I3351" s="9">
        <v>0.45</v>
      </c>
      <c r="J3351" s="10">
        <v>3000</v>
      </c>
      <c r="K3351" s="11">
        <f t="shared" si="104"/>
        <v>1350</v>
      </c>
      <c r="L3351" s="11">
        <f t="shared" si="105"/>
        <v>540</v>
      </c>
      <c r="M3351" s="12">
        <v>0.4</v>
      </c>
      <c r="O3351" s="17"/>
      <c r="P3351" s="15"/>
      <c r="Q3351" s="13"/>
      <c r="R3351" s="14"/>
    </row>
    <row r="3352" spans="1:18" ht="15.75" customHeight="1" x14ac:dyDescent="0.25">
      <c r="A3352" s="1"/>
      <c r="B3352" s="7" t="s">
        <v>14</v>
      </c>
      <c r="C3352" s="7">
        <v>1185732</v>
      </c>
      <c r="D3352" s="8">
        <v>44362</v>
      </c>
      <c r="E3352" s="7" t="s">
        <v>15</v>
      </c>
      <c r="F3352" s="7" t="s">
        <v>115</v>
      </c>
      <c r="G3352" s="7" t="s">
        <v>116</v>
      </c>
      <c r="H3352" s="7" t="s">
        <v>21</v>
      </c>
      <c r="I3352" s="9">
        <v>0.54999999999999993</v>
      </c>
      <c r="J3352" s="10">
        <v>3000</v>
      </c>
      <c r="K3352" s="11">
        <f t="shared" si="104"/>
        <v>1649.9999999999998</v>
      </c>
      <c r="L3352" s="11">
        <f t="shared" si="105"/>
        <v>494.99999999999989</v>
      </c>
      <c r="M3352" s="12">
        <v>0.3</v>
      </c>
      <c r="O3352" s="17"/>
      <c r="P3352" s="15"/>
      <c r="Q3352" s="13"/>
      <c r="R3352" s="14"/>
    </row>
    <row r="3353" spans="1:18" ht="15.75" customHeight="1" x14ac:dyDescent="0.25">
      <c r="A3353" s="1"/>
      <c r="B3353" s="7" t="s">
        <v>14</v>
      </c>
      <c r="C3353" s="7">
        <v>1185732</v>
      </c>
      <c r="D3353" s="8">
        <v>44362</v>
      </c>
      <c r="E3353" s="7" t="s">
        <v>15</v>
      </c>
      <c r="F3353" s="7" t="s">
        <v>115</v>
      </c>
      <c r="G3353" s="7" t="s">
        <v>116</v>
      </c>
      <c r="H3353" s="7" t="s">
        <v>22</v>
      </c>
      <c r="I3353" s="9">
        <v>0.6</v>
      </c>
      <c r="J3353" s="10">
        <v>4500</v>
      </c>
      <c r="K3353" s="11">
        <f t="shared" si="104"/>
        <v>2700</v>
      </c>
      <c r="L3353" s="11">
        <f t="shared" si="105"/>
        <v>1080</v>
      </c>
      <c r="M3353" s="12">
        <v>0.4</v>
      </c>
      <c r="O3353" s="17"/>
      <c r="P3353" s="15"/>
      <c r="Q3353" s="13"/>
      <c r="R3353" s="14"/>
    </row>
    <row r="3354" spans="1:18" ht="15.75" customHeight="1" x14ac:dyDescent="0.25">
      <c r="A3354" s="1"/>
      <c r="B3354" s="7" t="s">
        <v>14</v>
      </c>
      <c r="C3354" s="7">
        <v>1185732</v>
      </c>
      <c r="D3354" s="8">
        <v>44390</v>
      </c>
      <c r="E3354" s="7" t="s">
        <v>15</v>
      </c>
      <c r="F3354" s="7" t="s">
        <v>115</v>
      </c>
      <c r="G3354" s="7" t="s">
        <v>116</v>
      </c>
      <c r="H3354" s="7" t="s">
        <v>17</v>
      </c>
      <c r="I3354" s="9">
        <v>0.54999999999999993</v>
      </c>
      <c r="J3354" s="10">
        <v>6750</v>
      </c>
      <c r="K3354" s="11">
        <f t="shared" si="104"/>
        <v>3712.4999999999995</v>
      </c>
      <c r="L3354" s="11">
        <f t="shared" si="105"/>
        <v>1299.3749999999998</v>
      </c>
      <c r="M3354" s="12">
        <v>0.35</v>
      </c>
      <c r="O3354" s="17"/>
      <c r="P3354" s="15"/>
      <c r="Q3354" s="13"/>
      <c r="R3354" s="14"/>
    </row>
    <row r="3355" spans="1:18" ht="15.75" customHeight="1" x14ac:dyDescent="0.25">
      <c r="A3355" s="1"/>
      <c r="B3355" s="7" t="s">
        <v>14</v>
      </c>
      <c r="C3355" s="7">
        <v>1185732</v>
      </c>
      <c r="D3355" s="8">
        <v>44390</v>
      </c>
      <c r="E3355" s="7" t="s">
        <v>15</v>
      </c>
      <c r="F3355" s="7" t="s">
        <v>115</v>
      </c>
      <c r="G3355" s="7" t="s">
        <v>116</v>
      </c>
      <c r="H3355" s="7" t="s">
        <v>18</v>
      </c>
      <c r="I3355" s="9">
        <v>0.5</v>
      </c>
      <c r="J3355" s="10">
        <v>4250</v>
      </c>
      <c r="K3355" s="11">
        <f t="shared" si="104"/>
        <v>2125</v>
      </c>
      <c r="L3355" s="11">
        <f t="shared" si="105"/>
        <v>743.75</v>
      </c>
      <c r="M3355" s="12">
        <v>0.35</v>
      </c>
      <c r="O3355" s="17"/>
      <c r="P3355" s="15"/>
      <c r="Q3355" s="13"/>
      <c r="R3355" s="14"/>
    </row>
    <row r="3356" spans="1:18" ht="15.75" customHeight="1" x14ac:dyDescent="0.25">
      <c r="A3356" s="1"/>
      <c r="B3356" s="7" t="s">
        <v>14</v>
      </c>
      <c r="C3356" s="7">
        <v>1185732</v>
      </c>
      <c r="D3356" s="8">
        <v>44390</v>
      </c>
      <c r="E3356" s="7" t="s">
        <v>15</v>
      </c>
      <c r="F3356" s="7" t="s">
        <v>115</v>
      </c>
      <c r="G3356" s="7" t="s">
        <v>116</v>
      </c>
      <c r="H3356" s="7" t="s">
        <v>19</v>
      </c>
      <c r="I3356" s="9">
        <v>0.45</v>
      </c>
      <c r="J3356" s="10">
        <v>3500</v>
      </c>
      <c r="K3356" s="11">
        <f t="shared" si="104"/>
        <v>1575</v>
      </c>
      <c r="L3356" s="11">
        <f t="shared" si="105"/>
        <v>630</v>
      </c>
      <c r="M3356" s="12">
        <v>0.4</v>
      </c>
      <c r="O3356" s="17"/>
      <c r="P3356" s="15"/>
      <c r="Q3356" s="13"/>
      <c r="R3356" s="14"/>
    </row>
    <row r="3357" spans="1:18" ht="15.75" customHeight="1" x14ac:dyDescent="0.25">
      <c r="A3357" s="1"/>
      <c r="B3357" s="7" t="s">
        <v>14</v>
      </c>
      <c r="C3357" s="7">
        <v>1185732</v>
      </c>
      <c r="D3357" s="8">
        <v>44390</v>
      </c>
      <c r="E3357" s="7" t="s">
        <v>15</v>
      </c>
      <c r="F3357" s="7" t="s">
        <v>115</v>
      </c>
      <c r="G3357" s="7" t="s">
        <v>116</v>
      </c>
      <c r="H3357" s="7" t="s">
        <v>20</v>
      </c>
      <c r="I3357" s="9">
        <v>0.45</v>
      </c>
      <c r="J3357" s="10">
        <v>3000</v>
      </c>
      <c r="K3357" s="11">
        <f t="shared" si="104"/>
        <v>1350</v>
      </c>
      <c r="L3357" s="11">
        <f t="shared" si="105"/>
        <v>540</v>
      </c>
      <c r="M3357" s="12">
        <v>0.4</v>
      </c>
      <c r="O3357" s="17"/>
      <c r="P3357" s="15"/>
      <c r="Q3357" s="13"/>
      <c r="R3357" s="14"/>
    </row>
    <row r="3358" spans="1:18" ht="15.75" customHeight="1" x14ac:dyDescent="0.25">
      <c r="A3358" s="1"/>
      <c r="B3358" s="7" t="s">
        <v>14</v>
      </c>
      <c r="C3358" s="7">
        <v>1185732</v>
      </c>
      <c r="D3358" s="8">
        <v>44390</v>
      </c>
      <c r="E3358" s="7" t="s">
        <v>15</v>
      </c>
      <c r="F3358" s="7" t="s">
        <v>115</v>
      </c>
      <c r="G3358" s="7" t="s">
        <v>116</v>
      </c>
      <c r="H3358" s="7" t="s">
        <v>21</v>
      </c>
      <c r="I3358" s="9">
        <v>0.54999999999999993</v>
      </c>
      <c r="J3358" s="10">
        <v>3250</v>
      </c>
      <c r="K3358" s="11">
        <f t="shared" si="104"/>
        <v>1787.4999999999998</v>
      </c>
      <c r="L3358" s="11">
        <f t="shared" si="105"/>
        <v>536.24999999999989</v>
      </c>
      <c r="M3358" s="12">
        <v>0.3</v>
      </c>
      <c r="O3358" s="17"/>
      <c r="P3358" s="15"/>
      <c r="Q3358" s="13"/>
      <c r="R3358" s="14"/>
    </row>
    <row r="3359" spans="1:18" ht="15.75" customHeight="1" x14ac:dyDescent="0.25">
      <c r="A3359" s="1"/>
      <c r="B3359" s="7" t="s">
        <v>14</v>
      </c>
      <c r="C3359" s="7">
        <v>1185732</v>
      </c>
      <c r="D3359" s="8">
        <v>44390</v>
      </c>
      <c r="E3359" s="7" t="s">
        <v>15</v>
      </c>
      <c r="F3359" s="7" t="s">
        <v>115</v>
      </c>
      <c r="G3359" s="7" t="s">
        <v>116</v>
      </c>
      <c r="H3359" s="7" t="s">
        <v>22</v>
      </c>
      <c r="I3359" s="9">
        <v>0.6</v>
      </c>
      <c r="J3359" s="10">
        <v>5000</v>
      </c>
      <c r="K3359" s="11">
        <f t="shared" si="104"/>
        <v>3000</v>
      </c>
      <c r="L3359" s="11">
        <f t="shared" si="105"/>
        <v>1200</v>
      </c>
      <c r="M3359" s="12">
        <v>0.4</v>
      </c>
      <c r="O3359" s="17"/>
      <c r="P3359" s="15"/>
      <c r="Q3359" s="13"/>
      <c r="R3359" s="14"/>
    </row>
    <row r="3360" spans="1:18" ht="15.75" customHeight="1" x14ac:dyDescent="0.25">
      <c r="A3360" s="1"/>
      <c r="B3360" s="7" t="s">
        <v>14</v>
      </c>
      <c r="C3360" s="7">
        <v>1185732</v>
      </c>
      <c r="D3360" s="8">
        <v>44422</v>
      </c>
      <c r="E3360" s="7" t="s">
        <v>15</v>
      </c>
      <c r="F3360" s="7" t="s">
        <v>115</v>
      </c>
      <c r="G3360" s="7" t="s">
        <v>116</v>
      </c>
      <c r="H3360" s="7" t="s">
        <v>17</v>
      </c>
      <c r="I3360" s="9">
        <v>0.54999999999999993</v>
      </c>
      <c r="J3360" s="10">
        <v>6500</v>
      </c>
      <c r="K3360" s="11">
        <f t="shared" si="104"/>
        <v>3574.9999999999995</v>
      </c>
      <c r="L3360" s="11">
        <f t="shared" si="105"/>
        <v>1251.2499999999998</v>
      </c>
      <c r="M3360" s="12">
        <v>0.35</v>
      </c>
      <c r="O3360" s="17"/>
      <c r="P3360" s="15"/>
      <c r="Q3360" s="13"/>
      <c r="R3360" s="14"/>
    </row>
    <row r="3361" spans="1:18" ht="15.75" customHeight="1" x14ac:dyDescent="0.25">
      <c r="A3361" s="1"/>
      <c r="B3361" s="7" t="s">
        <v>14</v>
      </c>
      <c r="C3361" s="7">
        <v>1185732</v>
      </c>
      <c r="D3361" s="8">
        <v>44422</v>
      </c>
      <c r="E3361" s="7" t="s">
        <v>15</v>
      </c>
      <c r="F3361" s="7" t="s">
        <v>115</v>
      </c>
      <c r="G3361" s="7" t="s">
        <v>116</v>
      </c>
      <c r="H3361" s="7" t="s">
        <v>18</v>
      </c>
      <c r="I3361" s="9">
        <v>0.5</v>
      </c>
      <c r="J3361" s="10">
        <v>4250</v>
      </c>
      <c r="K3361" s="11">
        <f t="shared" si="104"/>
        <v>2125</v>
      </c>
      <c r="L3361" s="11">
        <f t="shared" si="105"/>
        <v>743.75</v>
      </c>
      <c r="M3361" s="12">
        <v>0.35</v>
      </c>
      <c r="O3361" s="17"/>
      <c r="P3361" s="15"/>
      <c r="Q3361" s="13"/>
      <c r="R3361" s="14"/>
    </row>
    <row r="3362" spans="1:18" ht="15.75" customHeight="1" x14ac:dyDescent="0.25">
      <c r="A3362" s="1"/>
      <c r="B3362" s="7" t="s">
        <v>14</v>
      </c>
      <c r="C3362" s="7">
        <v>1185732</v>
      </c>
      <c r="D3362" s="8">
        <v>44422</v>
      </c>
      <c r="E3362" s="7" t="s">
        <v>15</v>
      </c>
      <c r="F3362" s="7" t="s">
        <v>115</v>
      </c>
      <c r="G3362" s="7" t="s">
        <v>116</v>
      </c>
      <c r="H3362" s="7" t="s">
        <v>19</v>
      </c>
      <c r="I3362" s="9">
        <v>0.45</v>
      </c>
      <c r="J3362" s="10">
        <v>3500</v>
      </c>
      <c r="K3362" s="11">
        <f t="shared" si="104"/>
        <v>1575</v>
      </c>
      <c r="L3362" s="11">
        <f t="shared" si="105"/>
        <v>630</v>
      </c>
      <c r="M3362" s="12">
        <v>0.4</v>
      </c>
      <c r="O3362" s="17"/>
      <c r="P3362" s="15"/>
      <c r="Q3362" s="13"/>
      <c r="R3362" s="14"/>
    </row>
    <row r="3363" spans="1:18" ht="15.75" customHeight="1" x14ac:dyDescent="0.25">
      <c r="A3363" s="1"/>
      <c r="B3363" s="7" t="s">
        <v>14</v>
      </c>
      <c r="C3363" s="7">
        <v>1185732</v>
      </c>
      <c r="D3363" s="8">
        <v>44422</v>
      </c>
      <c r="E3363" s="7" t="s">
        <v>15</v>
      </c>
      <c r="F3363" s="7" t="s">
        <v>115</v>
      </c>
      <c r="G3363" s="7" t="s">
        <v>116</v>
      </c>
      <c r="H3363" s="7" t="s">
        <v>20</v>
      </c>
      <c r="I3363" s="9">
        <v>0.45</v>
      </c>
      <c r="J3363" s="10">
        <v>2500</v>
      </c>
      <c r="K3363" s="11">
        <f t="shared" si="104"/>
        <v>1125</v>
      </c>
      <c r="L3363" s="11">
        <f t="shared" si="105"/>
        <v>450</v>
      </c>
      <c r="M3363" s="12">
        <v>0.4</v>
      </c>
      <c r="O3363" s="17"/>
      <c r="P3363" s="15"/>
      <c r="Q3363" s="13"/>
      <c r="R3363" s="14"/>
    </row>
    <row r="3364" spans="1:18" ht="15.75" customHeight="1" x14ac:dyDescent="0.25">
      <c r="A3364" s="1"/>
      <c r="B3364" s="7" t="s">
        <v>14</v>
      </c>
      <c r="C3364" s="7">
        <v>1185732</v>
      </c>
      <c r="D3364" s="8">
        <v>44422</v>
      </c>
      <c r="E3364" s="7" t="s">
        <v>15</v>
      </c>
      <c r="F3364" s="7" t="s">
        <v>115</v>
      </c>
      <c r="G3364" s="7" t="s">
        <v>116</v>
      </c>
      <c r="H3364" s="7" t="s">
        <v>21</v>
      </c>
      <c r="I3364" s="9">
        <v>0.54999999999999993</v>
      </c>
      <c r="J3364" s="10">
        <v>2250</v>
      </c>
      <c r="K3364" s="11">
        <f t="shared" si="104"/>
        <v>1237.4999999999998</v>
      </c>
      <c r="L3364" s="11">
        <f t="shared" si="105"/>
        <v>371.24999999999994</v>
      </c>
      <c r="M3364" s="12">
        <v>0.3</v>
      </c>
      <c r="O3364" s="17"/>
      <c r="P3364" s="15"/>
      <c r="Q3364" s="13"/>
      <c r="R3364" s="14"/>
    </row>
    <row r="3365" spans="1:18" ht="15.75" customHeight="1" x14ac:dyDescent="0.25">
      <c r="A3365" s="1"/>
      <c r="B3365" s="7" t="s">
        <v>14</v>
      </c>
      <c r="C3365" s="7">
        <v>1185732</v>
      </c>
      <c r="D3365" s="8">
        <v>44422</v>
      </c>
      <c r="E3365" s="7" t="s">
        <v>15</v>
      </c>
      <c r="F3365" s="7" t="s">
        <v>115</v>
      </c>
      <c r="G3365" s="7" t="s">
        <v>116</v>
      </c>
      <c r="H3365" s="7" t="s">
        <v>22</v>
      </c>
      <c r="I3365" s="9">
        <v>0.6</v>
      </c>
      <c r="J3365" s="10">
        <v>4000</v>
      </c>
      <c r="K3365" s="11">
        <f t="shared" si="104"/>
        <v>2400</v>
      </c>
      <c r="L3365" s="11">
        <f t="shared" si="105"/>
        <v>960</v>
      </c>
      <c r="M3365" s="12">
        <v>0.4</v>
      </c>
      <c r="O3365" s="17"/>
      <c r="P3365" s="15"/>
      <c r="Q3365" s="13"/>
      <c r="R3365" s="14"/>
    </row>
    <row r="3366" spans="1:18" ht="15.75" customHeight="1" x14ac:dyDescent="0.25">
      <c r="A3366" s="1"/>
      <c r="B3366" s="7" t="s">
        <v>14</v>
      </c>
      <c r="C3366" s="7">
        <v>1185732</v>
      </c>
      <c r="D3366" s="8">
        <v>44452</v>
      </c>
      <c r="E3366" s="7" t="s">
        <v>15</v>
      </c>
      <c r="F3366" s="7" t="s">
        <v>115</v>
      </c>
      <c r="G3366" s="7" t="s">
        <v>116</v>
      </c>
      <c r="H3366" s="7" t="s">
        <v>17</v>
      </c>
      <c r="I3366" s="9">
        <v>0.54999999999999993</v>
      </c>
      <c r="J3366" s="10">
        <v>5250</v>
      </c>
      <c r="K3366" s="11">
        <f t="shared" si="104"/>
        <v>2887.4999999999995</v>
      </c>
      <c r="L3366" s="11">
        <f t="shared" si="105"/>
        <v>1010.6249999999998</v>
      </c>
      <c r="M3366" s="12">
        <v>0.35</v>
      </c>
      <c r="O3366" s="17"/>
      <c r="P3366" s="15"/>
      <c r="Q3366" s="13"/>
      <c r="R3366" s="14"/>
    </row>
    <row r="3367" spans="1:18" ht="15.75" customHeight="1" x14ac:dyDescent="0.25">
      <c r="A3367" s="1"/>
      <c r="B3367" s="7" t="s">
        <v>14</v>
      </c>
      <c r="C3367" s="7">
        <v>1185732</v>
      </c>
      <c r="D3367" s="8">
        <v>44452</v>
      </c>
      <c r="E3367" s="7" t="s">
        <v>15</v>
      </c>
      <c r="F3367" s="7" t="s">
        <v>115</v>
      </c>
      <c r="G3367" s="7" t="s">
        <v>116</v>
      </c>
      <c r="H3367" s="7" t="s">
        <v>18</v>
      </c>
      <c r="I3367" s="9">
        <v>0.5</v>
      </c>
      <c r="J3367" s="10">
        <v>3250</v>
      </c>
      <c r="K3367" s="11">
        <f t="shared" si="104"/>
        <v>1625</v>
      </c>
      <c r="L3367" s="11">
        <f t="shared" si="105"/>
        <v>568.75</v>
      </c>
      <c r="M3367" s="12">
        <v>0.35</v>
      </c>
      <c r="O3367" s="17"/>
      <c r="P3367" s="15"/>
      <c r="Q3367" s="13"/>
      <c r="R3367" s="14"/>
    </row>
    <row r="3368" spans="1:18" ht="15.75" customHeight="1" x14ac:dyDescent="0.25">
      <c r="A3368" s="1"/>
      <c r="B3368" s="7" t="s">
        <v>14</v>
      </c>
      <c r="C3368" s="7">
        <v>1185732</v>
      </c>
      <c r="D3368" s="8">
        <v>44452</v>
      </c>
      <c r="E3368" s="7" t="s">
        <v>15</v>
      </c>
      <c r="F3368" s="7" t="s">
        <v>115</v>
      </c>
      <c r="G3368" s="7" t="s">
        <v>116</v>
      </c>
      <c r="H3368" s="7" t="s">
        <v>19</v>
      </c>
      <c r="I3368" s="9">
        <v>0.45</v>
      </c>
      <c r="J3368" s="10">
        <v>2250</v>
      </c>
      <c r="K3368" s="11">
        <f t="shared" si="104"/>
        <v>1012.5</v>
      </c>
      <c r="L3368" s="11">
        <f t="shared" si="105"/>
        <v>405</v>
      </c>
      <c r="M3368" s="12">
        <v>0.4</v>
      </c>
      <c r="O3368" s="17"/>
      <c r="P3368" s="15"/>
      <c r="Q3368" s="13"/>
      <c r="R3368" s="14"/>
    </row>
    <row r="3369" spans="1:18" ht="15.75" customHeight="1" x14ac:dyDescent="0.25">
      <c r="A3369" s="1"/>
      <c r="B3369" s="7" t="s">
        <v>14</v>
      </c>
      <c r="C3369" s="7">
        <v>1185732</v>
      </c>
      <c r="D3369" s="8">
        <v>44452</v>
      </c>
      <c r="E3369" s="7" t="s">
        <v>15</v>
      </c>
      <c r="F3369" s="7" t="s">
        <v>115</v>
      </c>
      <c r="G3369" s="7" t="s">
        <v>116</v>
      </c>
      <c r="H3369" s="7" t="s">
        <v>20</v>
      </c>
      <c r="I3369" s="9">
        <v>0.45</v>
      </c>
      <c r="J3369" s="10">
        <v>2000</v>
      </c>
      <c r="K3369" s="11">
        <f t="shared" si="104"/>
        <v>900</v>
      </c>
      <c r="L3369" s="11">
        <f t="shared" si="105"/>
        <v>360</v>
      </c>
      <c r="M3369" s="12">
        <v>0.4</v>
      </c>
      <c r="O3369" s="17"/>
      <c r="P3369" s="15"/>
      <c r="Q3369" s="13"/>
      <c r="R3369" s="14"/>
    </row>
    <row r="3370" spans="1:18" ht="15.75" customHeight="1" x14ac:dyDescent="0.25">
      <c r="A3370" s="1"/>
      <c r="B3370" s="7" t="s">
        <v>14</v>
      </c>
      <c r="C3370" s="7">
        <v>1185732</v>
      </c>
      <c r="D3370" s="8">
        <v>44452</v>
      </c>
      <c r="E3370" s="7" t="s">
        <v>15</v>
      </c>
      <c r="F3370" s="7" t="s">
        <v>115</v>
      </c>
      <c r="G3370" s="7" t="s">
        <v>116</v>
      </c>
      <c r="H3370" s="7" t="s">
        <v>21</v>
      </c>
      <c r="I3370" s="9">
        <v>0.54999999999999993</v>
      </c>
      <c r="J3370" s="10">
        <v>2000</v>
      </c>
      <c r="K3370" s="11">
        <f t="shared" si="104"/>
        <v>1099.9999999999998</v>
      </c>
      <c r="L3370" s="11">
        <f t="shared" si="105"/>
        <v>329.99999999999994</v>
      </c>
      <c r="M3370" s="12">
        <v>0.3</v>
      </c>
      <c r="O3370" s="17"/>
      <c r="P3370" s="15"/>
      <c r="Q3370" s="13"/>
      <c r="R3370" s="14"/>
    </row>
    <row r="3371" spans="1:18" ht="15.75" customHeight="1" x14ac:dyDescent="0.25">
      <c r="A3371" s="1"/>
      <c r="B3371" s="7" t="s">
        <v>14</v>
      </c>
      <c r="C3371" s="7">
        <v>1185732</v>
      </c>
      <c r="D3371" s="8">
        <v>44452</v>
      </c>
      <c r="E3371" s="7" t="s">
        <v>15</v>
      </c>
      <c r="F3371" s="7" t="s">
        <v>115</v>
      </c>
      <c r="G3371" s="7" t="s">
        <v>116</v>
      </c>
      <c r="H3371" s="7" t="s">
        <v>22</v>
      </c>
      <c r="I3371" s="9">
        <v>0.6</v>
      </c>
      <c r="J3371" s="10">
        <v>3000</v>
      </c>
      <c r="K3371" s="11">
        <f t="shared" si="104"/>
        <v>1800</v>
      </c>
      <c r="L3371" s="11">
        <f t="shared" si="105"/>
        <v>720</v>
      </c>
      <c r="M3371" s="12">
        <v>0.4</v>
      </c>
      <c r="O3371" s="17"/>
      <c r="P3371" s="15"/>
      <c r="Q3371" s="13"/>
      <c r="R3371" s="14"/>
    </row>
    <row r="3372" spans="1:18" ht="15.75" customHeight="1" x14ac:dyDescent="0.25">
      <c r="A3372" s="1"/>
      <c r="B3372" s="7" t="s">
        <v>14</v>
      </c>
      <c r="C3372" s="7">
        <v>1185732</v>
      </c>
      <c r="D3372" s="8">
        <v>44484</v>
      </c>
      <c r="E3372" s="7" t="s">
        <v>15</v>
      </c>
      <c r="F3372" s="7" t="s">
        <v>115</v>
      </c>
      <c r="G3372" s="7" t="s">
        <v>116</v>
      </c>
      <c r="H3372" s="7" t="s">
        <v>17</v>
      </c>
      <c r="I3372" s="9">
        <v>0.6</v>
      </c>
      <c r="J3372" s="10">
        <v>4750</v>
      </c>
      <c r="K3372" s="11">
        <f t="shared" si="104"/>
        <v>2850</v>
      </c>
      <c r="L3372" s="11">
        <f t="shared" si="105"/>
        <v>997.49999999999989</v>
      </c>
      <c r="M3372" s="12">
        <v>0.35</v>
      </c>
      <c r="O3372" s="17"/>
      <c r="P3372" s="15"/>
      <c r="Q3372" s="13"/>
      <c r="R3372" s="14"/>
    </row>
    <row r="3373" spans="1:18" ht="15.75" customHeight="1" x14ac:dyDescent="0.25">
      <c r="A3373" s="1"/>
      <c r="B3373" s="7" t="s">
        <v>14</v>
      </c>
      <c r="C3373" s="7">
        <v>1185732</v>
      </c>
      <c r="D3373" s="8">
        <v>44484</v>
      </c>
      <c r="E3373" s="7" t="s">
        <v>15</v>
      </c>
      <c r="F3373" s="7" t="s">
        <v>115</v>
      </c>
      <c r="G3373" s="7" t="s">
        <v>116</v>
      </c>
      <c r="H3373" s="7" t="s">
        <v>18</v>
      </c>
      <c r="I3373" s="9">
        <v>0.55000000000000004</v>
      </c>
      <c r="J3373" s="10">
        <v>3000</v>
      </c>
      <c r="K3373" s="11">
        <f t="shared" si="104"/>
        <v>1650.0000000000002</v>
      </c>
      <c r="L3373" s="11">
        <f t="shared" si="105"/>
        <v>577.5</v>
      </c>
      <c r="M3373" s="12">
        <v>0.35</v>
      </c>
      <c r="O3373" s="17"/>
      <c r="P3373" s="15"/>
      <c r="Q3373" s="13"/>
      <c r="R3373" s="14"/>
    </row>
    <row r="3374" spans="1:18" ht="15.75" customHeight="1" x14ac:dyDescent="0.25">
      <c r="A3374" s="1"/>
      <c r="B3374" s="7" t="s">
        <v>14</v>
      </c>
      <c r="C3374" s="7">
        <v>1185732</v>
      </c>
      <c r="D3374" s="8">
        <v>44484</v>
      </c>
      <c r="E3374" s="7" t="s">
        <v>15</v>
      </c>
      <c r="F3374" s="7" t="s">
        <v>115</v>
      </c>
      <c r="G3374" s="7" t="s">
        <v>116</v>
      </c>
      <c r="H3374" s="7" t="s">
        <v>19</v>
      </c>
      <c r="I3374" s="9">
        <v>0.55000000000000004</v>
      </c>
      <c r="J3374" s="10">
        <v>2000</v>
      </c>
      <c r="K3374" s="11">
        <f t="shared" si="104"/>
        <v>1100</v>
      </c>
      <c r="L3374" s="11">
        <f t="shared" si="105"/>
        <v>440</v>
      </c>
      <c r="M3374" s="12">
        <v>0.4</v>
      </c>
      <c r="O3374" s="17"/>
      <c r="P3374" s="15"/>
      <c r="Q3374" s="13"/>
      <c r="R3374" s="14"/>
    </row>
    <row r="3375" spans="1:18" ht="15.75" customHeight="1" x14ac:dyDescent="0.25">
      <c r="A3375" s="1"/>
      <c r="B3375" s="7" t="s">
        <v>14</v>
      </c>
      <c r="C3375" s="7">
        <v>1185732</v>
      </c>
      <c r="D3375" s="8">
        <v>44484</v>
      </c>
      <c r="E3375" s="7" t="s">
        <v>15</v>
      </c>
      <c r="F3375" s="7" t="s">
        <v>115</v>
      </c>
      <c r="G3375" s="7" t="s">
        <v>116</v>
      </c>
      <c r="H3375" s="7" t="s">
        <v>20</v>
      </c>
      <c r="I3375" s="9">
        <v>0.55000000000000004</v>
      </c>
      <c r="J3375" s="10">
        <v>1750</v>
      </c>
      <c r="K3375" s="11">
        <f t="shared" si="104"/>
        <v>962.50000000000011</v>
      </c>
      <c r="L3375" s="11">
        <f t="shared" si="105"/>
        <v>385.00000000000006</v>
      </c>
      <c r="M3375" s="12">
        <v>0.4</v>
      </c>
      <c r="O3375" s="17"/>
      <c r="P3375" s="15"/>
      <c r="Q3375" s="13"/>
      <c r="R3375" s="14"/>
    </row>
    <row r="3376" spans="1:18" ht="15.75" customHeight="1" x14ac:dyDescent="0.25">
      <c r="A3376" s="1"/>
      <c r="B3376" s="7" t="s">
        <v>14</v>
      </c>
      <c r="C3376" s="7">
        <v>1185732</v>
      </c>
      <c r="D3376" s="8">
        <v>44484</v>
      </c>
      <c r="E3376" s="7" t="s">
        <v>15</v>
      </c>
      <c r="F3376" s="7" t="s">
        <v>115</v>
      </c>
      <c r="G3376" s="7" t="s">
        <v>116</v>
      </c>
      <c r="H3376" s="7" t="s">
        <v>21</v>
      </c>
      <c r="I3376" s="9">
        <v>0.65</v>
      </c>
      <c r="J3376" s="10">
        <v>1750</v>
      </c>
      <c r="K3376" s="11">
        <f t="shared" si="104"/>
        <v>1137.5</v>
      </c>
      <c r="L3376" s="11">
        <f t="shared" si="105"/>
        <v>341.25</v>
      </c>
      <c r="M3376" s="12">
        <v>0.3</v>
      </c>
      <c r="O3376" s="17"/>
      <c r="P3376" s="15"/>
      <c r="Q3376" s="13"/>
      <c r="R3376" s="14"/>
    </row>
    <row r="3377" spans="1:18" ht="15.75" customHeight="1" x14ac:dyDescent="0.25">
      <c r="A3377" s="1"/>
      <c r="B3377" s="7" t="s">
        <v>14</v>
      </c>
      <c r="C3377" s="7">
        <v>1185732</v>
      </c>
      <c r="D3377" s="8">
        <v>44484</v>
      </c>
      <c r="E3377" s="7" t="s">
        <v>15</v>
      </c>
      <c r="F3377" s="7" t="s">
        <v>115</v>
      </c>
      <c r="G3377" s="7" t="s">
        <v>116</v>
      </c>
      <c r="H3377" s="7" t="s">
        <v>22</v>
      </c>
      <c r="I3377" s="9">
        <v>0.7</v>
      </c>
      <c r="J3377" s="10">
        <v>3000</v>
      </c>
      <c r="K3377" s="11">
        <f t="shared" si="104"/>
        <v>2100</v>
      </c>
      <c r="L3377" s="11">
        <f t="shared" si="105"/>
        <v>840</v>
      </c>
      <c r="M3377" s="12">
        <v>0.4</v>
      </c>
      <c r="O3377" s="17"/>
      <c r="P3377" s="15"/>
      <c r="Q3377" s="13"/>
      <c r="R3377" s="14"/>
    </row>
    <row r="3378" spans="1:18" ht="15.75" customHeight="1" x14ac:dyDescent="0.25">
      <c r="A3378" s="1"/>
      <c r="B3378" s="7" t="s">
        <v>14</v>
      </c>
      <c r="C3378" s="7">
        <v>1185732</v>
      </c>
      <c r="D3378" s="8">
        <v>44514</v>
      </c>
      <c r="E3378" s="7" t="s">
        <v>15</v>
      </c>
      <c r="F3378" s="7" t="s">
        <v>115</v>
      </c>
      <c r="G3378" s="7" t="s">
        <v>116</v>
      </c>
      <c r="H3378" s="7" t="s">
        <v>17</v>
      </c>
      <c r="I3378" s="9">
        <v>0.65</v>
      </c>
      <c r="J3378" s="10">
        <v>4500</v>
      </c>
      <c r="K3378" s="11">
        <f t="shared" si="104"/>
        <v>2925</v>
      </c>
      <c r="L3378" s="11">
        <f t="shared" si="105"/>
        <v>1023.7499999999999</v>
      </c>
      <c r="M3378" s="12">
        <v>0.35</v>
      </c>
      <c r="O3378" s="17"/>
      <c r="P3378" s="15"/>
      <c r="Q3378" s="13"/>
      <c r="R3378" s="14"/>
    </row>
    <row r="3379" spans="1:18" ht="15.75" customHeight="1" x14ac:dyDescent="0.25">
      <c r="A3379" s="1"/>
      <c r="B3379" s="7" t="s">
        <v>14</v>
      </c>
      <c r="C3379" s="7">
        <v>1185732</v>
      </c>
      <c r="D3379" s="8">
        <v>44514</v>
      </c>
      <c r="E3379" s="7" t="s">
        <v>15</v>
      </c>
      <c r="F3379" s="7" t="s">
        <v>115</v>
      </c>
      <c r="G3379" s="7" t="s">
        <v>116</v>
      </c>
      <c r="H3379" s="7" t="s">
        <v>18</v>
      </c>
      <c r="I3379" s="9">
        <v>0.55000000000000004</v>
      </c>
      <c r="J3379" s="10">
        <v>3250</v>
      </c>
      <c r="K3379" s="11">
        <f t="shared" si="104"/>
        <v>1787.5000000000002</v>
      </c>
      <c r="L3379" s="11">
        <f t="shared" si="105"/>
        <v>625.625</v>
      </c>
      <c r="M3379" s="12">
        <v>0.35</v>
      </c>
      <c r="O3379" s="17"/>
      <c r="P3379" s="15"/>
      <c r="Q3379" s="13"/>
      <c r="R3379" s="14"/>
    </row>
    <row r="3380" spans="1:18" ht="15.75" customHeight="1" x14ac:dyDescent="0.25">
      <c r="A3380" s="1"/>
      <c r="B3380" s="7" t="s">
        <v>14</v>
      </c>
      <c r="C3380" s="7">
        <v>1185732</v>
      </c>
      <c r="D3380" s="8">
        <v>44514</v>
      </c>
      <c r="E3380" s="7" t="s">
        <v>15</v>
      </c>
      <c r="F3380" s="7" t="s">
        <v>115</v>
      </c>
      <c r="G3380" s="7" t="s">
        <v>116</v>
      </c>
      <c r="H3380" s="7" t="s">
        <v>19</v>
      </c>
      <c r="I3380" s="9">
        <v>0.55000000000000004</v>
      </c>
      <c r="J3380" s="10">
        <v>3200</v>
      </c>
      <c r="K3380" s="11">
        <f t="shared" si="104"/>
        <v>1760.0000000000002</v>
      </c>
      <c r="L3380" s="11">
        <f t="shared" si="105"/>
        <v>704.00000000000011</v>
      </c>
      <c r="M3380" s="12">
        <v>0.4</v>
      </c>
      <c r="O3380" s="17"/>
      <c r="P3380" s="15"/>
      <c r="Q3380" s="13"/>
      <c r="R3380" s="14"/>
    </row>
    <row r="3381" spans="1:18" ht="15.75" customHeight="1" x14ac:dyDescent="0.25">
      <c r="A3381" s="1"/>
      <c r="B3381" s="7" t="s">
        <v>14</v>
      </c>
      <c r="C3381" s="7">
        <v>1185732</v>
      </c>
      <c r="D3381" s="8">
        <v>44514</v>
      </c>
      <c r="E3381" s="7" t="s">
        <v>15</v>
      </c>
      <c r="F3381" s="7" t="s">
        <v>115</v>
      </c>
      <c r="G3381" s="7" t="s">
        <v>116</v>
      </c>
      <c r="H3381" s="7" t="s">
        <v>20</v>
      </c>
      <c r="I3381" s="9">
        <v>0.55000000000000004</v>
      </c>
      <c r="J3381" s="10">
        <v>3000</v>
      </c>
      <c r="K3381" s="11">
        <f t="shared" si="104"/>
        <v>1650.0000000000002</v>
      </c>
      <c r="L3381" s="11">
        <f t="shared" si="105"/>
        <v>660.00000000000011</v>
      </c>
      <c r="M3381" s="12">
        <v>0.4</v>
      </c>
      <c r="O3381" s="17"/>
      <c r="P3381" s="15"/>
      <c r="Q3381" s="13"/>
      <c r="R3381" s="14"/>
    </row>
    <row r="3382" spans="1:18" ht="15.75" customHeight="1" x14ac:dyDescent="0.25">
      <c r="A3382" s="1"/>
      <c r="B3382" s="7" t="s">
        <v>14</v>
      </c>
      <c r="C3382" s="7">
        <v>1185732</v>
      </c>
      <c r="D3382" s="8">
        <v>44514</v>
      </c>
      <c r="E3382" s="7" t="s">
        <v>15</v>
      </c>
      <c r="F3382" s="7" t="s">
        <v>115</v>
      </c>
      <c r="G3382" s="7" t="s">
        <v>116</v>
      </c>
      <c r="H3382" s="7" t="s">
        <v>21</v>
      </c>
      <c r="I3382" s="9">
        <v>0.65</v>
      </c>
      <c r="J3382" s="10">
        <v>2750</v>
      </c>
      <c r="K3382" s="11">
        <f t="shared" si="104"/>
        <v>1787.5</v>
      </c>
      <c r="L3382" s="11">
        <f t="shared" si="105"/>
        <v>536.25</v>
      </c>
      <c r="M3382" s="12">
        <v>0.3</v>
      </c>
      <c r="O3382" s="17"/>
      <c r="P3382" s="15"/>
      <c r="Q3382" s="13"/>
      <c r="R3382" s="14"/>
    </row>
    <row r="3383" spans="1:18" ht="15.75" customHeight="1" x14ac:dyDescent="0.25">
      <c r="A3383" s="1"/>
      <c r="B3383" s="7" t="s">
        <v>14</v>
      </c>
      <c r="C3383" s="7">
        <v>1185732</v>
      </c>
      <c r="D3383" s="8">
        <v>44514</v>
      </c>
      <c r="E3383" s="7" t="s">
        <v>15</v>
      </c>
      <c r="F3383" s="7" t="s">
        <v>115</v>
      </c>
      <c r="G3383" s="7" t="s">
        <v>116</v>
      </c>
      <c r="H3383" s="7" t="s">
        <v>22</v>
      </c>
      <c r="I3383" s="9">
        <v>0.7</v>
      </c>
      <c r="J3383" s="10">
        <v>3750</v>
      </c>
      <c r="K3383" s="11">
        <f t="shared" si="104"/>
        <v>2625</v>
      </c>
      <c r="L3383" s="11">
        <f t="shared" si="105"/>
        <v>1050</v>
      </c>
      <c r="M3383" s="12">
        <v>0.4</v>
      </c>
      <c r="O3383" s="17"/>
      <c r="P3383" s="15"/>
      <c r="Q3383" s="13"/>
      <c r="R3383" s="14"/>
    </row>
    <row r="3384" spans="1:18" ht="15.75" customHeight="1" x14ac:dyDescent="0.25">
      <c r="A3384" s="1"/>
      <c r="B3384" s="7" t="s">
        <v>14</v>
      </c>
      <c r="C3384" s="7">
        <v>1185732</v>
      </c>
      <c r="D3384" s="8">
        <v>44543</v>
      </c>
      <c r="E3384" s="7" t="s">
        <v>15</v>
      </c>
      <c r="F3384" s="7" t="s">
        <v>115</v>
      </c>
      <c r="G3384" s="7" t="s">
        <v>116</v>
      </c>
      <c r="H3384" s="7" t="s">
        <v>17</v>
      </c>
      <c r="I3384" s="9">
        <v>0.65</v>
      </c>
      <c r="J3384" s="10">
        <v>6000</v>
      </c>
      <c r="K3384" s="11">
        <f t="shared" si="104"/>
        <v>3900</v>
      </c>
      <c r="L3384" s="11">
        <f t="shared" si="105"/>
        <v>1365</v>
      </c>
      <c r="M3384" s="12">
        <v>0.35</v>
      </c>
      <c r="O3384" s="17"/>
      <c r="P3384" s="15"/>
      <c r="Q3384" s="13"/>
      <c r="R3384" s="14"/>
    </row>
    <row r="3385" spans="1:18" ht="15.75" customHeight="1" x14ac:dyDescent="0.25">
      <c r="A3385" s="1"/>
      <c r="B3385" s="7" t="s">
        <v>14</v>
      </c>
      <c r="C3385" s="7">
        <v>1185732</v>
      </c>
      <c r="D3385" s="8">
        <v>44543</v>
      </c>
      <c r="E3385" s="7" t="s">
        <v>15</v>
      </c>
      <c r="F3385" s="7" t="s">
        <v>115</v>
      </c>
      <c r="G3385" s="7" t="s">
        <v>116</v>
      </c>
      <c r="H3385" s="7" t="s">
        <v>18</v>
      </c>
      <c r="I3385" s="9">
        <v>0.55000000000000004</v>
      </c>
      <c r="J3385" s="10">
        <v>4000</v>
      </c>
      <c r="K3385" s="11">
        <f t="shared" si="104"/>
        <v>2200</v>
      </c>
      <c r="L3385" s="11">
        <f t="shared" si="105"/>
        <v>770</v>
      </c>
      <c r="M3385" s="12">
        <v>0.35</v>
      </c>
      <c r="O3385" s="17"/>
      <c r="P3385" s="15"/>
      <c r="Q3385" s="13"/>
      <c r="R3385" s="14"/>
    </row>
    <row r="3386" spans="1:18" ht="15.75" customHeight="1" x14ac:dyDescent="0.25">
      <c r="A3386" s="1"/>
      <c r="B3386" s="7" t="s">
        <v>14</v>
      </c>
      <c r="C3386" s="7">
        <v>1185732</v>
      </c>
      <c r="D3386" s="8">
        <v>44543</v>
      </c>
      <c r="E3386" s="7" t="s">
        <v>15</v>
      </c>
      <c r="F3386" s="7" t="s">
        <v>115</v>
      </c>
      <c r="G3386" s="7" t="s">
        <v>116</v>
      </c>
      <c r="H3386" s="7" t="s">
        <v>19</v>
      </c>
      <c r="I3386" s="9">
        <v>0.55000000000000004</v>
      </c>
      <c r="J3386" s="10">
        <v>3750</v>
      </c>
      <c r="K3386" s="11">
        <f t="shared" si="104"/>
        <v>2062.5</v>
      </c>
      <c r="L3386" s="11">
        <f t="shared" si="105"/>
        <v>825</v>
      </c>
      <c r="M3386" s="12">
        <v>0.4</v>
      </c>
      <c r="O3386" s="17"/>
      <c r="P3386" s="15"/>
      <c r="Q3386" s="13"/>
      <c r="R3386" s="14"/>
    </row>
    <row r="3387" spans="1:18" ht="15.75" customHeight="1" x14ac:dyDescent="0.25">
      <c r="A3387" s="1"/>
      <c r="B3387" s="7" t="s">
        <v>14</v>
      </c>
      <c r="C3387" s="7">
        <v>1185732</v>
      </c>
      <c r="D3387" s="8">
        <v>44543</v>
      </c>
      <c r="E3387" s="7" t="s">
        <v>15</v>
      </c>
      <c r="F3387" s="7" t="s">
        <v>115</v>
      </c>
      <c r="G3387" s="7" t="s">
        <v>116</v>
      </c>
      <c r="H3387" s="7" t="s">
        <v>20</v>
      </c>
      <c r="I3387" s="9">
        <v>0.55000000000000004</v>
      </c>
      <c r="J3387" s="10">
        <v>3250</v>
      </c>
      <c r="K3387" s="11">
        <f t="shared" si="104"/>
        <v>1787.5000000000002</v>
      </c>
      <c r="L3387" s="11">
        <f t="shared" si="105"/>
        <v>715.00000000000011</v>
      </c>
      <c r="M3387" s="12">
        <v>0.4</v>
      </c>
      <c r="O3387" s="17"/>
      <c r="P3387" s="15"/>
      <c r="Q3387" s="13"/>
      <c r="R3387" s="14"/>
    </row>
    <row r="3388" spans="1:18" ht="15.75" customHeight="1" x14ac:dyDescent="0.25">
      <c r="A3388" s="1"/>
      <c r="B3388" s="7" t="s">
        <v>14</v>
      </c>
      <c r="C3388" s="7">
        <v>1185732</v>
      </c>
      <c r="D3388" s="8">
        <v>44543</v>
      </c>
      <c r="E3388" s="7" t="s">
        <v>15</v>
      </c>
      <c r="F3388" s="7" t="s">
        <v>115</v>
      </c>
      <c r="G3388" s="7" t="s">
        <v>116</v>
      </c>
      <c r="H3388" s="7" t="s">
        <v>21</v>
      </c>
      <c r="I3388" s="9">
        <v>0.65</v>
      </c>
      <c r="J3388" s="10">
        <v>3250</v>
      </c>
      <c r="K3388" s="11">
        <f t="shared" si="104"/>
        <v>2112.5</v>
      </c>
      <c r="L3388" s="11">
        <f t="shared" si="105"/>
        <v>633.75</v>
      </c>
      <c r="M3388" s="12">
        <v>0.3</v>
      </c>
      <c r="O3388" s="17"/>
      <c r="P3388" s="15"/>
      <c r="Q3388" s="13"/>
      <c r="R3388" s="14"/>
    </row>
    <row r="3389" spans="1:18" ht="15.75" customHeight="1" x14ac:dyDescent="0.25">
      <c r="A3389" s="1"/>
      <c r="B3389" s="7" t="s">
        <v>14</v>
      </c>
      <c r="C3389" s="7">
        <v>1185732</v>
      </c>
      <c r="D3389" s="8">
        <v>44543</v>
      </c>
      <c r="E3389" s="7" t="s">
        <v>15</v>
      </c>
      <c r="F3389" s="7" t="s">
        <v>115</v>
      </c>
      <c r="G3389" s="7" t="s">
        <v>116</v>
      </c>
      <c r="H3389" s="7" t="s">
        <v>22</v>
      </c>
      <c r="I3389" s="9">
        <v>0.7</v>
      </c>
      <c r="J3389" s="10">
        <v>4250</v>
      </c>
      <c r="K3389" s="11">
        <f t="shared" si="104"/>
        <v>2975</v>
      </c>
      <c r="L3389" s="11">
        <f t="shared" si="105"/>
        <v>1190</v>
      </c>
      <c r="M3389" s="12">
        <v>0.4</v>
      </c>
      <c r="O3389" s="17"/>
      <c r="P3389" s="15"/>
      <c r="Q3389" s="13"/>
      <c r="R3389" s="14"/>
    </row>
    <row r="3390" spans="1:18" ht="15.75" customHeight="1" x14ac:dyDescent="0.25">
      <c r="A3390" s="1" t="s">
        <v>39</v>
      </c>
      <c r="B3390" s="7" t="s">
        <v>14</v>
      </c>
      <c r="C3390" s="7">
        <v>1185732</v>
      </c>
      <c r="D3390" s="8">
        <v>44206</v>
      </c>
      <c r="E3390" s="7" t="s">
        <v>15</v>
      </c>
      <c r="F3390" s="7" t="s">
        <v>117</v>
      </c>
      <c r="G3390" s="7" t="s">
        <v>118</v>
      </c>
      <c r="H3390" s="7" t="s">
        <v>17</v>
      </c>
      <c r="I3390" s="9">
        <v>0.35000000000000003</v>
      </c>
      <c r="J3390" s="10">
        <v>4750</v>
      </c>
      <c r="K3390" s="11">
        <f t="shared" si="104"/>
        <v>1662.5000000000002</v>
      </c>
      <c r="L3390" s="11">
        <f t="shared" si="105"/>
        <v>581.875</v>
      </c>
      <c r="M3390" s="12">
        <v>0.35</v>
      </c>
      <c r="O3390" s="17"/>
      <c r="P3390" s="15"/>
      <c r="Q3390" s="13"/>
      <c r="R3390" s="14"/>
    </row>
    <row r="3391" spans="1:18" ht="15.75" customHeight="1" x14ac:dyDescent="0.25">
      <c r="A3391" s="1"/>
      <c r="B3391" s="7" t="s">
        <v>14</v>
      </c>
      <c r="C3391" s="7">
        <v>1185732</v>
      </c>
      <c r="D3391" s="8">
        <v>44206</v>
      </c>
      <c r="E3391" s="7" t="s">
        <v>15</v>
      </c>
      <c r="F3391" s="7" t="s">
        <v>117</v>
      </c>
      <c r="G3391" s="7" t="s">
        <v>118</v>
      </c>
      <c r="H3391" s="7" t="s">
        <v>18</v>
      </c>
      <c r="I3391" s="9">
        <v>0.35000000000000003</v>
      </c>
      <c r="J3391" s="10">
        <v>2750</v>
      </c>
      <c r="K3391" s="11">
        <f t="shared" si="104"/>
        <v>962.50000000000011</v>
      </c>
      <c r="L3391" s="11">
        <f t="shared" si="105"/>
        <v>336.875</v>
      </c>
      <c r="M3391" s="12">
        <v>0.35</v>
      </c>
      <c r="O3391" s="17"/>
      <c r="P3391" s="15"/>
      <c r="Q3391" s="13"/>
      <c r="R3391" s="14"/>
    </row>
    <row r="3392" spans="1:18" ht="15.75" customHeight="1" x14ac:dyDescent="0.25">
      <c r="A3392" s="1"/>
      <c r="B3392" s="7" t="s">
        <v>14</v>
      </c>
      <c r="C3392" s="7">
        <v>1185732</v>
      </c>
      <c r="D3392" s="8">
        <v>44206</v>
      </c>
      <c r="E3392" s="7" t="s">
        <v>15</v>
      </c>
      <c r="F3392" s="7" t="s">
        <v>117</v>
      </c>
      <c r="G3392" s="7" t="s">
        <v>118</v>
      </c>
      <c r="H3392" s="7" t="s">
        <v>19</v>
      </c>
      <c r="I3392" s="9">
        <v>0.25000000000000006</v>
      </c>
      <c r="J3392" s="10">
        <v>2750</v>
      </c>
      <c r="K3392" s="11">
        <f t="shared" si="104"/>
        <v>687.50000000000011</v>
      </c>
      <c r="L3392" s="11">
        <f t="shared" si="105"/>
        <v>275.00000000000006</v>
      </c>
      <c r="M3392" s="12">
        <v>0.4</v>
      </c>
      <c r="O3392" s="17"/>
      <c r="P3392" s="15"/>
      <c r="Q3392" s="13"/>
      <c r="R3392" s="14"/>
    </row>
    <row r="3393" spans="1:18" ht="15.75" customHeight="1" x14ac:dyDescent="0.25">
      <c r="A3393" s="1"/>
      <c r="B3393" s="7" t="s">
        <v>14</v>
      </c>
      <c r="C3393" s="7">
        <v>1185732</v>
      </c>
      <c r="D3393" s="8">
        <v>44206</v>
      </c>
      <c r="E3393" s="7" t="s">
        <v>15</v>
      </c>
      <c r="F3393" s="7" t="s">
        <v>117</v>
      </c>
      <c r="G3393" s="7" t="s">
        <v>118</v>
      </c>
      <c r="H3393" s="7" t="s">
        <v>20</v>
      </c>
      <c r="I3393" s="9">
        <v>0.3</v>
      </c>
      <c r="J3393" s="10">
        <v>1250</v>
      </c>
      <c r="K3393" s="11">
        <f t="shared" si="104"/>
        <v>375</v>
      </c>
      <c r="L3393" s="11">
        <f t="shared" si="105"/>
        <v>150</v>
      </c>
      <c r="M3393" s="12">
        <v>0.4</v>
      </c>
      <c r="O3393" s="17"/>
      <c r="P3393" s="15"/>
      <c r="Q3393" s="13"/>
      <c r="R3393" s="14"/>
    </row>
    <row r="3394" spans="1:18" ht="15.75" customHeight="1" x14ac:dyDescent="0.25">
      <c r="A3394" s="1"/>
      <c r="B3394" s="7" t="s">
        <v>14</v>
      </c>
      <c r="C3394" s="7">
        <v>1185732</v>
      </c>
      <c r="D3394" s="8">
        <v>44206</v>
      </c>
      <c r="E3394" s="7" t="s">
        <v>15</v>
      </c>
      <c r="F3394" s="7" t="s">
        <v>117</v>
      </c>
      <c r="G3394" s="7" t="s">
        <v>118</v>
      </c>
      <c r="H3394" s="7" t="s">
        <v>21</v>
      </c>
      <c r="I3394" s="9">
        <v>0.45</v>
      </c>
      <c r="J3394" s="10">
        <v>1750</v>
      </c>
      <c r="K3394" s="11">
        <f t="shared" si="104"/>
        <v>787.5</v>
      </c>
      <c r="L3394" s="11">
        <f t="shared" si="105"/>
        <v>236.25</v>
      </c>
      <c r="M3394" s="12">
        <v>0.3</v>
      </c>
      <c r="O3394" s="17"/>
      <c r="P3394" s="15"/>
      <c r="Q3394" s="13"/>
      <c r="R3394" s="14"/>
    </row>
    <row r="3395" spans="1:18" ht="15.75" customHeight="1" x14ac:dyDescent="0.25">
      <c r="A3395" s="1"/>
      <c r="B3395" s="7" t="s">
        <v>14</v>
      </c>
      <c r="C3395" s="7">
        <v>1185732</v>
      </c>
      <c r="D3395" s="8">
        <v>44206</v>
      </c>
      <c r="E3395" s="7" t="s">
        <v>15</v>
      </c>
      <c r="F3395" s="7" t="s">
        <v>117</v>
      </c>
      <c r="G3395" s="7" t="s">
        <v>118</v>
      </c>
      <c r="H3395" s="7" t="s">
        <v>22</v>
      </c>
      <c r="I3395" s="9">
        <v>0.35000000000000003</v>
      </c>
      <c r="J3395" s="10">
        <v>2750</v>
      </c>
      <c r="K3395" s="11">
        <f t="shared" si="104"/>
        <v>962.50000000000011</v>
      </c>
      <c r="L3395" s="11">
        <f t="shared" si="105"/>
        <v>385.00000000000006</v>
      </c>
      <c r="M3395" s="12">
        <v>0.4</v>
      </c>
      <c r="O3395" s="17"/>
      <c r="P3395" s="15"/>
      <c r="Q3395" s="13"/>
      <c r="R3395" s="14"/>
    </row>
    <row r="3396" spans="1:18" ht="15.75" customHeight="1" x14ac:dyDescent="0.25">
      <c r="A3396" s="1"/>
      <c r="B3396" s="7" t="s">
        <v>14</v>
      </c>
      <c r="C3396" s="7">
        <v>1185732</v>
      </c>
      <c r="D3396" s="8">
        <v>44235</v>
      </c>
      <c r="E3396" s="7" t="s">
        <v>15</v>
      </c>
      <c r="F3396" s="7" t="s">
        <v>117</v>
      </c>
      <c r="G3396" s="7" t="s">
        <v>118</v>
      </c>
      <c r="H3396" s="7" t="s">
        <v>17</v>
      </c>
      <c r="I3396" s="9">
        <v>0.35000000000000003</v>
      </c>
      <c r="J3396" s="10">
        <v>5250</v>
      </c>
      <c r="K3396" s="11">
        <f t="shared" si="104"/>
        <v>1837.5000000000002</v>
      </c>
      <c r="L3396" s="11">
        <f t="shared" si="105"/>
        <v>643.125</v>
      </c>
      <c r="M3396" s="12">
        <v>0.35</v>
      </c>
      <c r="O3396" s="17"/>
      <c r="P3396" s="15"/>
      <c r="Q3396" s="13"/>
      <c r="R3396" s="14"/>
    </row>
    <row r="3397" spans="1:18" ht="15.75" customHeight="1" x14ac:dyDescent="0.25">
      <c r="A3397" s="1"/>
      <c r="B3397" s="7" t="s">
        <v>14</v>
      </c>
      <c r="C3397" s="7">
        <v>1185732</v>
      </c>
      <c r="D3397" s="8">
        <v>44235</v>
      </c>
      <c r="E3397" s="7" t="s">
        <v>15</v>
      </c>
      <c r="F3397" s="7" t="s">
        <v>117</v>
      </c>
      <c r="G3397" s="7" t="s">
        <v>118</v>
      </c>
      <c r="H3397" s="7" t="s">
        <v>18</v>
      </c>
      <c r="I3397" s="9">
        <v>0.35000000000000003</v>
      </c>
      <c r="J3397" s="10">
        <v>1750</v>
      </c>
      <c r="K3397" s="11">
        <f t="shared" si="104"/>
        <v>612.50000000000011</v>
      </c>
      <c r="L3397" s="11">
        <f t="shared" si="105"/>
        <v>214.37500000000003</v>
      </c>
      <c r="M3397" s="12">
        <v>0.35</v>
      </c>
      <c r="O3397" s="17"/>
      <c r="P3397" s="15"/>
      <c r="Q3397" s="13"/>
      <c r="R3397" s="14"/>
    </row>
    <row r="3398" spans="1:18" ht="15.75" customHeight="1" x14ac:dyDescent="0.25">
      <c r="A3398" s="1"/>
      <c r="B3398" s="7" t="s">
        <v>14</v>
      </c>
      <c r="C3398" s="7">
        <v>1185732</v>
      </c>
      <c r="D3398" s="8">
        <v>44235</v>
      </c>
      <c r="E3398" s="7" t="s">
        <v>15</v>
      </c>
      <c r="F3398" s="7" t="s">
        <v>117</v>
      </c>
      <c r="G3398" s="7" t="s">
        <v>118</v>
      </c>
      <c r="H3398" s="7" t="s">
        <v>19</v>
      </c>
      <c r="I3398" s="9">
        <v>0.25000000000000006</v>
      </c>
      <c r="J3398" s="10">
        <v>2250</v>
      </c>
      <c r="K3398" s="11">
        <f t="shared" ref="K3398:K3461" si="106">I3398*J3398</f>
        <v>562.50000000000011</v>
      </c>
      <c r="L3398" s="11">
        <f t="shared" ref="L3398:L3461" si="107">K3398*M3398</f>
        <v>225.00000000000006</v>
      </c>
      <c r="M3398" s="12">
        <v>0.4</v>
      </c>
      <c r="O3398" s="17"/>
      <c r="P3398" s="15"/>
      <c r="Q3398" s="13"/>
      <c r="R3398" s="14"/>
    </row>
    <row r="3399" spans="1:18" ht="15.75" customHeight="1" x14ac:dyDescent="0.25">
      <c r="A3399" s="1"/>
      <c r="B3399" s="7" t="s">
        <v>14</v>
      </c>
      <c r="C3399" s="7">
        <v>1185732</v>
      </c>
      <c r="D3399" s="8">
        <v>44235</v>
      </c>
      <c r="E3399" s="7" t="s">
        <v>15</v>
      </c>
      <c r="F3399" s="7" t="s">
        <v>117</v>
      </c>
      <c r="G3399" s="7" t="s">
        <v>118</v>
      </c>
      <c r="H3399" s="7" t="s">
        <v>20</v>
      </c>
      <c r="I3399" s="9">
        <v>0.3</v>
      </c>
      <c r="J3399" s="10">
        <v>1000</v>
      </c>
      <c r="K3399" s="11">
        <f t="shared" si="106"/>
        <v>300</v>
      </c>
      <c r="L3399" s="11">
        <f t="shared" si="107"/>
        <v>120</v>
      </c>
      <c r="M3399" s="12">
        <v>0.4</v>
      </c>
      <c r="O3399" s="17"/>
      <c r="P3399" s="15"/>
      <c r="Q3399" s="13"/>
      <c r="R3399" s="14"/>
    </row>
    <row r="3400" spans="1:18" ht="15.75" customHeight="1" x14ac:dyDescent="0.25">
      <c r="A3400" s="1"/>
      <c r="B3400" s="7" t="s">
        <v>14</v>
      </c>
      <c r="C3400" s="7">
        <v>1185732</v>
      </c>
      <c r="D3400" s="8">
        <v>44235</v>
      </c>
      <c r="E3400" s="7" t="s">
        <v>15</v>
      </c>
      <c r="F3400" s="7" t="s">
        <v>117</v>
      </c>
      <c r="G3400" s="7" t="s">
        <v>118</v>
      </c>
      <c r="H3400" s="7" t="s">
        <v>21</v>
      </c>
      <c r="I3400" s="9">
        <v>0.45</v>
      </c>
      <c r="J3400" s="10">
        <v>1750</v>
      </c>
      <c r="K3400" s="11">
        <f t="shared" si="106"/>
        <v>787.5</v>
      </c>
      <c r="L3400" s="11">
        <f t="shared" si="107"/>
        <v>236.25</v>
      </c>
      <c r="M3400" s="12">
        <v>0.3</v>
      </c>
      <c r="O3400" s="17"/>
      <c r="P3400" s="15"/>
      <c r="Q3400" s="13"/>
      <c r="R3400" s="14"/>
    </row>
    <row r="3401" spans="1:18" ht="15.75" customHeight="1" x14ac:dyDescent="0.25">
      <c r="A3401" s="1"/>
      <c r="B3401" s="7" t="s">
        <v>14</v>
      </c>
      <c r="C3401" s="7">
        <v>1185732</v>
      </c>
      <c r="D3401" s="8">
        <v>44235</v>
      </c>
      <c r="E3401" s="7" t="s">
        <v>15</v>
      </c>
      <c r="F3401" s="7" t="s">
        <v>117</v>
      </c>
      <c r="G3401" s="7" t="s">
        <v>118</v>
      </c>
      <c r="H3401" s="7" t="s">
        <v>22</v>
      </c>
      <c r="I3401" s="9">
        <v>0.35000000000000003</v>
      </c>
      <c r="J3401" s="10">
        <v>2750</v>
      </c>
      <c r="K3401" s="11">
        <f t="shared" si="106"/>
        <v>962.50000000000011</v>
      </c>
      <c r="L3401" s="11">
        <f t="shared" si="107"/>
        <v>385.00000000000006</v>
      </c>
      <c r="M3401" s="12">
        <v>0.4</v>
      </c>
      <c r="O3401" s="17"/>
      <c r="P3401" s="15"/>
      <c r="Q3401" s="13"/>
      <c r="R3401" s="14"/>
    </row>
    <row r="3402" spans="1:18" ht="15.75" customHeight="1" x14ac:dyDescent="0.25">
      <c r="A3402" s="1"/>
      <c r="B3402" s="7" t="s">
        <v>14</v>
      </c>
      <c r="C3402" s="7">
        <v>1185732</v>
      </c>
      <c r="D3402" s="8">
        <v>44261</v>
      </c>
      <c r="E3402" s="7" t="s">
        <v>15</v>
      </c>
      <c r="F3402" s="7" t="s">
        <v>117</v>
      </c>
      <c r="G3402" s="7" t="s">
        <v>118</v>
      </c>
      <c r="H3402" s="7" t="s">
        <v>17</v>
      </c>
      <c r="I3402" s="9">
        <v>0.35000000000000003</v>
      </c>
      <c r="J3402" s="10">
        <v>4950</v>
      </c>
      <c r="K3402" s="11">
        <f t="shared" si="106"/>
        <v>1732.5000000000002</v>
      </c>
      <c r="L3402" s="11">
        <f t="shared" si="107"/>
        <v>606.375</v>
      </c>
      <c r="M3402" s="12">
        <v>0.35</v>
      </c>
      <c r="O3402" s="17"/>
      <c r="P3402" s="15"/>
      <c r="Q3402" s="13"/>
      <c r="R3402" s="14"/>
    </row>
    <row r="3403" spans="1:18" ht="15.75" customHeight="1" x14ac:dyDescent="0.25">
      <c r="A3403" s="1"/>
      <c r="B3403" s="7" t="s">
        <v>14</v>
      </c>
      <c r="C3403" s="7">
        <v>1185732</v>
      </c>
      <c r="D3403" s="8">
        <v>44261</v>
      </c>
      <c r="E3403" s="7" t="s">
        <v>15</v>
      </c>
      <c r="F3403" s="7" t="s">
        <v>117</v>
      </c>
      <c r="G3403" s="7" t="s">
        <v>118</v>
      </c>
      <c r="H3403" s="7" t="s">
        <v>18</v>
      </c>
      <c r="I3403" s="9">
        <v>0.35000000000000003</v>
      </c>
      <c r="J3403" s="10">
        <v>2000</v>
      </c>
      <c r="K3403" s="11">
        <f t="shared" si="106"/>
        <v>700.00000000000011</v>
      </c>
      <c r="L3403" s="11">
        <f t="shared" si="107"/>
        <v>245.00000000000003</v>
      </c>
      <c r="M3403" s="12">
        <v>0.35</v>
      </c>
      <c r="O3403" s="17"/>
      <c r="P3403" s="15"/>
      <c r="Q3403" s="13"/>
      <c r="R3403" s="14"/>
    </row>
    <row r="3404" spans="1:18" ht="15.75" customHeight="1" x14ac:dyDescent="0.25">
      <c r="A3404" s="1"/>
      <c r="B3404" s="7" t="s">
        <v>14</v>
      </c>
      <c r="C3404" s="7">
        <v>1185732</v>
      </c>
      <c r="D3404" s="8">
        <v>44261</v>
      </c>
      <c r="E3404" s="7" t="s">
        <v>15</v>
      </c>
      <c r="F3404" s="7" t="s">
        <v>117</v>
      </c>
      <c r="G3404" s="7" t="s">
        <v>118</v>
      </c>
      <c r="H3404" s="7" t="s">
        <v>19</v>
      </c>
      <c r="I3404" s="9">
        <v>0.25000000000000006</v>
      </c>
      <c r="J3404" s="10">
        <v>2250</v>
      </c>
      <c r="K3404" s="11">
        <f t="shared" si="106"/>
        <v>562.50000000000011</v>
      </c>
      <c r="L3404" s="11">
        <f t="shared" si="107"/>
        <v>225.00000000000006</v>
      </c>
      <c r="M3404" s="12">
        <v>0.4</v>
      </c>
      <c r="O3404" s="17"/>
      <c r="P3404" s="15"/>
      <c r="Q3404" s="13"/>
      <c r="R3404" s="14"/>
    </row>
    <row r="3405" spans="1:18" ht="15.75" customHeight="1" x14ac:dyDescent="0.25">
      <c r="A3405" s="1"/>
      <c r="B3405" s="7" t="s">
        <v>14</v>
      </c>
      <c r="C3405" s="7">
        <v>1185732</v>
      </c>
      <c r="D3405" s="8">
        <v>44261</v>
      </c>
      <c r="E3405" s="7" t="s">
        <v>15</v>
      </c>
      <c r="F3405" s="7" t="s">
        <v>117</v>
      </c>
      <c r="G3405" s="7" t="s">
        <v>118</v>
      </c>
      <c r="H3405" s="7" t="s">
        <v>20</v>
      </c>
      <c r="I3405" s="9">
        <v>0.3</v>
      </c>
      <c r="J3405" s="10">
        <v>750</v>
      </c>
      <c r="K3405" s="11">
        <f t="shared" si="106"/>
        <v>225</v>
      </c>
      <c r="L3405" s="11">
        <f t="shared" si="107"/>
        <v>90</v>
      </c>
      <c r="M3405" s="12">
        <v>0.4</v>
      </c>
      <c r="O3405" s="17"/>
      <c r="P3405" s="15"/>
      <c r="Q3405" s="13"/>
      <c r="R3405" s="14"/>
    </row>
    <row r="3406" spans="1:18" ht="15.75" customHeight="1" x14ac:dyDescent="0.25">
      <c r="A3406" s="1"/>
      <c r="B3406" s="7" t="s">
        <v>14</v>
      </c>
      <c r="C3406" s="7">
        <v>1185732</v>
      </c>
      <c r="D3406" s="8">
        <v>44261</v>
      </c>
      <c r="E3406" s="7" t="s">
        <v>15</v>
      </c>
      <c r="F3406" s="7" t="s">
        <v>117</v>
      </c>
      <c r="G3406" s="7" t="s">
        <v>118</v>
      </c>
      <c r="H3406" s="7" t="s">
        <v>21</v>
      </c>
      <c r="I3406" s="9">
        <v>0.45</v>
      </c>
      <c r="J3406" s="10">
        <v>1250</v>
      </c>
      <c r="K3406" s="11">
        <f t="shared" si="106"/>
        <v>562.5</v>
      </c>
      <c r="L3406" s="11">
        <f t="shared" si="107"/>
        <v>168.75</v>
      </c>
      <c r="M3406" s="12">
        <v>0.3</v>
      </c>
      <c r="O3406" s="17"/>
      <c r="P3406" s="15"/>
      <c r="Q3406" s="13"/>
      <c r="R3406" s="14"/>
    </row>
    <row r="3407" spans="1:18" ht="15.75" customHeight="1" x14ac:dyDescent="0.25">
      <c r="A3407" s="1"/>
      <c r="B3407" s="7" t="s">
        <v>14</v>
      </c>
      <c r="C3407" s="7">
        <v>1185732</v>
      </c>
      <c r="D3407" s="8">
        <v>44261</v>
      </c>
      <c r="E3407" s="7" t="s">
        <v>15</v>
      </c>
      <c r="F3407" s="7" t="s">
        <v>117</v>
      </c>
      <c r="G3407" s="7" t="s">
        <v>118</v>
      </c>
      <c r="H3407" s="7" t="s">
        <v>22</v>
      </c>
      <c r="I3407" s="9">
        <v>0.35000000000000003</v>
      </c>
      <c r="J3407" s="10">
        <v>2250</v>
      </c>
      <c r="K3407" s="11">
        <f t="shared" si="106"/>
        <v>787.50000000000011</v>
      </c>
      <c r="L3407" s="11">
        <f t="shared" si="107"/>
        <v>315.00000000000006</v>
      </c>
      <c r="M3407" s="12">
        <v>0.4</v>
      </c>
      <c r="O3407" s="17"/>
      <c r="P3407" s="15"/>
      <c r="Q3407" s="13"/>
      <c r="R3407" s="14"/>
    </row>
    <row r="3408" spans="1:18" ht="15.75" customHeight="1" x14ac:dyDescent="0.25">
      <c r="A3408" s="1"/>
      <c r="B3408" s="7" t="s">
        <v>14</v>
      </c>
      <c r="C3408" s="7">
        <v>1185732</v>
      </c>
      <c r="D3408" s="8">
        <v>44293</v>
      </c>
      <c r="E3408" s="7" t="s">
        <v>15</v>
      </c>
      <c r="F3408" s="7" t="s">
        <v>117</v>
      </c>
      <c r="G3408" s="7" t="s">
        <v>118</v>
      </c>
      <c r="H3408" s="7" t="s">
        <v>17</v>
      </c>
      <c r="I3408" s="9">
        <v>0.35000000000000003</v>
      </c>
      <c r="J3408" s="10">
        <v>4750</v>
      </c>
      <c r="K3408" s="11">
        <f t="shared" si="106"/>
        <v>1662.5000000000002</v>
      </c>
      <c r="L3408" s="11">
        <f t="shared" si="107"/>
        <v>581.875</v>
      </c>
      <c r="M3408" s="12">
        <v>0.35</v>
      </c>
      <c r="O3408" s="17"/>
      <c r="P3408" s="15"/>
      <c r="Q3408" s="13"/>
      <c r="R3408" s="14"/>
    </row>
    <row r="3409" spans="1:18" ht="15.75" customHeight="1" x14ac:dyDescent="0.25">
      <c r="A3409" s="1"/>
      <c r="B3409" s="7" t="s">
        <v>14</v>
      </c>
      <c r="C3409" s="7">
        <v>1185732</v>
      </c>
      <c r="D3409" s="8">
        <v>44293</v>
      </c>
      <c r="E3409" s="7" t="s">
        <v>15</v>
      </c>
      <c r="F3409" s="7" t="s">
        <v>117</v>
      </c>
      <c r="G3409" s="7" t="s">
        <v>118</v>
      </c>
      <c r="H3409" s="7" t="s">
        <v>18</v>
      </c>
      <c r="I3409" s="9">
        <v>0.35000000000000003</v>
      </c>
      <c r="J3409" s="10">
        <v>1750</v>
      </c>
      <c r="K3409" s="11">
        <f t="shared" si="106"/>
        <v>612.50000000000011</v>
      </c>
      <c r="L3409" s="11">
        <f t="shared" si="107"/>
        <v>214.37500000000003</v>
      </c>
      <c r="M3409" s="12">
        <v>0.35</v>
      </c>
      <c r="O3409" s="17"/>
      <c r="P3409" s="15"/>
      <c r="Q3409" s="13"/>
      <c r="R3409" s="14"/>
    </row>
    <row r="3410" spans="1:18" ht="15.75" customHeight="1" x14ac:dyDescent="0.25">
      <c r="A3410" s="1"/>
      <c r="B3410" s="7" t="s">
        <v>14</v>
      </c>
      <c r="C3410" s="7">
        <v>1185732</v>
      </c>
      <c r="D3410" s="8">
        <v>44293</v>
      </c>
      <c r="E3410" s="7" t="s">
        <v>15</v>
      </c>
      <c r="F3410" s="7" t="s">
        <v>117</v>
      </c>
      <c r="G3410" s="7" t="s">
        <v>118</v>
      </c>
      <c r="H3410" s="7" t="s">
        <v>19</v>
      </c>
      <c r="I3410" s="9">
        <v>0.25000000000000006</v>
      </c>
      <c r="J3410" s="10">
        <v>1750</v>
      </c>
      <c r="K3410" s="11">
        <f t="shared" si="106"/>
        <v>437.50000000000011</v>
      </c>
      <c r="L3410" s="11">
        <f t="shared" si="107"/>
        <v>175.00000000000006</v>
      </c>
      <c r="M3410" s="12">
        <v>0.4</v>
      </c>
      <c r="O3410" s="17"/>
      <c r="P3410" s="15"/>
      <c r="Q3410" s="13"/>
      <c r="R3410" s="14"/>
    </row>
    <row r="3411" spans="1:18" ht="15.75" customHeight="1" x14ac:dyDescent="0.25">
      <c r="A3411" s="1"/>
      <c r="B3411" s="7" t="s">
        <v>14</v>
      </c>
      <c r="C3411" s="7">
        <v>1185732</v>
      </c>
      <c r="D3411" s="8">
        <v>44293</v>
      </c>
      <c r="E3411" s="7" t="s">
        <v>15</v>
      </c>
      <c r="F3411" s="7" t="s">
        <v>117</v>
      </c>
      <c r="G3411" s="7" t="s">
        <v>118</v>
      </c>
      <c r="H3411" s="7" t="s">
        <v>20</v>
      </c>
      <c r="I3411" s="9">
        <v>0.3</v>
      </c>
      <c r="J3411" s="10">
        <v>1000</v>
      </c>
      <c r="K3411" s="11">
        <f t="shared" si="106"/>
        <v>300</v>
      </c>
      <c r="L3411" s="11">
        <f t="shared" si="107"/>
        <v>120</v>
      </c>
      <c r="M3411" s="12">
        <v>0.4</v>
      </c>
      <c r="O3411" s="17"/>
      <c r="P3411" s="15"/>
      <c r="Q3411" s="13"/>
      <c r="R3411" s="14"/>
    </row>
    <row r="3412" spans="1:18" ht="15.75" customHeight="1" x14ac:dyDescent="0.25">
      <c r="A3412" s="1"/>
      <c r="B3412" s="7" t="s">
        <v>14</v>
      </c>
      <c r="C3412" s="7">
        <v>1185732</v>
      </c>
      <c r="D3412" s="8">
        <v>44293</v>
      </c>
      <c r="E3412" s="7" t="s">
        <v>15</v>
      </c>
      <c r="F3412" s="7" t="s">
        <v>117</v>
      </c>
      <c r="G3412" s="7" t="s">
        <v>118</v>
      </c>
      <c r="H3412" s="7" t="s">
        <v>21</v>
      </c>
      <c r="I3412" s="9">
        <v>0.45</v>
      </c>
      <c r="J3412" s="10">
        <v>1000</v>
      </c>
      <c r="K3412" s="11">
        <f t="shared" si="106"/>
        <v>450</v>
      </c>
      <c r="L3412" s="11">
        <f t="shared" si="107"/>
        <v>135</v>
      </c>
      <c r="M3412" s="12">
        <v>0.3</v>
      </c>
      <c r="O3412" s="17"/>
      <c r="P3412" s="15"/>
      <c r="Q3412" s="13"/>
      <c r="R3412" s="14"/>
    </row>
    <row r="3413" spans="1:18" ht="15.75" customHeight="1" x14ac:dyDescent="0.25">
      <c r="A3413" s="1"/>
      <c r="B3413" s="7" t="s">
        <v>14</v>
      </c>
      <c r="C3413" s="7">
        <v>1185732</v>
      </c>
      <c r="D3413" s="8">
        <v>44293</v>
      </c>
      <c r="E3413" s="7" t="s">
        <v>15</v>
      </c>
      <c r="F3413" s="7" t="s">
        <v>117</v>
      </c>
      <c r="G3413" s="7" t="s">
        <v>118</v>
      </c>
      <c r="H3413" s="7" t="s">
        <v>22</v>
      </c>
      <c r="I3413" s="9">
        <v>0.35000000000000003</v>
      </c>
      <c r="J3413" s="10">
        <v>2500</v>
      </c>
      <c r="K3413" s="11">
        <f t="shared" si="106"/>
        <v>875.00000000000011</v>
      </c>
      <c r="L3413" s="11">
        <f t="shared" si="107"/>
        <v>350.00000000000006</v>
      </c>
      <c r="M3413" s="12">
        <v>0.4</v>
      </c>
      <c r="O3413" s="17"/>
      <c r="P3413" s="15"/>
      <c r="Q3413" s="13"/>
      <c r="R3413" s="14"/>
    </row>
    <row r="3414" spans="1:18" ht="15.75" customHeight="1" x14ac:dyDescent="0.25">
      <c r="A3414" s="1"/>
      <c r="B3414" s="7" t="s">
        <v>14</v>
      </c>
      <c r="C3414" s="7">
        <v>1185732</v>
      </c>
      <c r="D3414" s="8">
        <v>44322</v>
      </c>
      <c r="E3414" s="7" t="s">
        <v>15</v>
      </c>
      <c r="F3414" s="7" t="s">
        <v>117</v>
      </c>
      <c r="G3414" s="7" t="s">
        <v>118</v>
      </c>
      <c r="H3414" s="7" t="s">
        <v>17</v>
      </c>
      <c r="I3414" s="9">
        <v>0.49999999999999994</v>
      </c>
      <c r="J3414" s="10">
        <v>5200</v>
      </c>
      <c r="K3414" s="11">
        <f t="shared" si="106"/>
        <v>2599.9999999999995</v>
      </c>
      <c r="L3414" s="11">
        <f t="shared" si="107"/>
        <v>909.99999999999977</v>
      </c>
      <c r="M3414" s="12">
        <v>0.35</v>
      </c>
      <c r="O3414" s="17"/>
      <c r="P3414" s="15"/>
      <c r="Q3414" s="13"/>
      <c r="R3414" s="14"/>
    </row>
    <row r="3415" spans="1:18" ht="15.75" customHeight="1" x14ac:dyDescent="0.25">
      <c r="A3415" s="1"/>
      <c r="B3415" s="7" t="s">
        <v>14</v>
      </c>
      <c r="C3415" s="7">
        <v>1185732</v>
      </c>
      <c r="D3415" s="8">
        <v>44322</v>
      </c>
      <c r="E3415" s="7" t="s">
        <v>15</v>
      </c>
      <c r="F3415" s="7" t="s">
        <v>117</v>
      </c>
      <c r="G3415" s="7" t="s">
        <v>118</v>
      </c>
      <c r="H3415" s="7" t="s">
        <v>18</v>
      </c>
      <c r="I3415" s="9">
        <v>0.45</v>
      </c>
      <c r="J3415" s="10">
        <v>2250</v>
      </c>
      <c r="K3415" s="11">
        <f t="shared" si="106"/>
        <v>1012.5</v>
      </c>
      <c r="L3415" s="11">
        <f t="shared" si="107"/>
        <v>354.375</v>
      </c>
      <c r="M3415" s="12">
        <v>0.35</v>
      </c>
      <c r="O3415" s="17"/>
      <c r="P3415" s="15"/>
      <c r="Q3415" s="13"/>
      <c r="R3415" s="14"/>
    </row>
    <row r="3416" spans="1:18" ht="15.75" customHeight="1" x14ac:dyDescent="0.25">
      <c r="A3416" s="1"/>
      <c r="B3416" s="7" t="s">
        <v>14</v>
      </c>
      <c r="C3416" s="7">
        <v>1185732</v>
      </c>
      <c r="D3416" s="8">
        <v>44322</v>
      </c>
      <c r="E3416" s="7" t="s">
        <v>15</v>
      </c>
      <c r="F3416" s="7" t="s">
        <v>117</v>
      </c>
      <c r="G3416" s="7" t="s">
        <v>118</v>
      </c>
      <c r="H3416" s="7" t="s">
        <v>19</v>
      </c>
      <c r="I3416" s="9">
        <v>0.4</v>
      </c>
      <c r="J3416" s="10">
        <v>2500</v>
      </c>
      <c r="K3416" s="11">
        <f t="shared" si="106"/>
        <v>1000</v>
      </c>
      <c r="L3416" s="11">
        <f t="shared" si="107"/>
        <v>400</v>
      </c>
      <c r="M3416" s="12">
        <v>0.4</v>
      </c>
      <c r="O3416" s="17"/>
      <c r="P3416" s="15"/>
      <c r="Q3416" s="13"/>
      <c r="R3416" s="14"/>
    </row>
    <row r="3417" spans="1:18" ht="15.75" customHeight="1" x14ac:dyDescent="0.25">
      <c r="A3417" s="1"/>
      <c r="B3417" s="7" t="s">
        <v>14</v>
      </c>
      <c r="C3417" s="7">
        <v>1185732</v>
      </c>
      <c r="D3417" s="8">
        <v>44322</v>
      </c>
      <c r="E3417" s="7" t="s">
        <v>15</v>
      </c>
      <c r="F3417" s="7" t="s">
        <v>117</v>
      </c>
      <c r="G3417" s="7" t="s">
        <v>118</v>
      </c>
      <c r="H3417" s="7" t="s">
        <v>20</v>
      </c>
      <c r="I3417" s="9">
        <v>0.4</v>
      </c>
      <c r="J3417" s="10">
        <v>2000</v>
      </c>
      <c r="K3417" s="11">
        <f t="shared" si="106"/>
        <v>800</v>
      </c>
      <c r="L3417" s="11">
        <f t="shared" si="107"/>
        <v>320</v>
      </c>
      <c r="M3417" s="12">
        <v>0.4</v>
      </c>
      <c r="O3417" s="17"/>
      <c r="P3417" s="15"/>
      <c r="Q3417" s="13"/>
      <c r="R3417" s="14"/>
    </row>
    <row r="3418" spans="1:18" ht="15.75" customHeight="1" x14ac:dyDescent="0.25">
      <c r="A3418" s="1"/>
      <c r="B3418" s="7" t="s">
        <v>14</v>
      </c>
      <c r="C3418" s="7">
        <v>1185732</v>
      </c>
      <c r="D3418" s="8">
        <v>44322</v>
      </c>
      <c r="E3418" s="7" t="s">
        <v>15</v>
      </c>
      <c r="F3418" s="7" t="s">
        <v>117</v>
      </c>
      <c r="G3418" s="7" t="s">
        <v>118</v>
      </c>
      <c r="H3418" s="7" t="s">
        <v>21</v>
      </c>
      <c r="I3418" s="9">
        <v>0.49999999999999994</v>
      </c>
      <c r="J3418" s="10">
        <v>2250</v>
      </c>
      <c r="K3418" s="11">
        <f t="shared" si="106"/>
        <v>1124.9999999999998</v>
      </c>
      <c r="L3418" s="11">
        <f t="shared" si="107"/>
        <v>337.49999999999994</v>
      </c>
      <c r="M3418" s="12">
        <v>0.3</v>
      </c>
      <c r="O3418" s="17"/>
      <c r="P3418" s="15"/>
      <c r="Q3418" s="13"/>
      <c r="R3418" s="14"/>
    </row>
    <row r="3419" spans="1:18" ht="15.75" customHeight="1" x14ac:dyDescent="0.25">
      <c r="A3419" s="1"/>
      <c r="B3419" s="7" t="s">
        <v>14</v>
      </c>
      <c r="C3419" s="7">
        <v>1185732</v>
      </c>
      <c r="D3419" s="8">
        <v>44322</v>
      </c>
      <c r="E3419" s="7" t="s">
        <v>15</v>
      </c>
      <c r="F3419" s="7" t="s">
        <v>117</v>
      </c>
      <c r="G3419" s="7" t="s">
        <v>118</v>
      </c>
      <c r="H3419" s="7" t="s">
        <v>22</v>
      </c>
      <c r="I3419" s="9">
        <v>0.54999999999999993</v>
      </c>
      <c r="J3419" s="10">
        <v>3500</v>
      </c>
      <c r="K3419" s="11">
        <f t="shared" si="106"/>
        <v>1924.9999999999998</v>
      </c>
      <c r="L3419" s="11">
        <f t="shared" si="107"/>
        <v>770</v>
      </c>
      <c r="M3419" s="12">
        <v>0.4</v>
      </c>
      <c r="O3419" s="17"/>
      <c r="P3419" s="15"/>
      <c r="Q3419" s="13"/>
      <c r="R3419" s="14"/>
    </row>
    <row r="3420" spans="1:18" ht="15.75" customHeight="1" x14ac:dyDescent="0.25">
      <c r="A3420" s="1"/>
      <c r="B3420" s="7" t="s">
        <v>14</v>
      </c>
      <c r="C3420" s="7">
        <v>1185732</v>
      </c>
      <c r="D3420" s="8">
        <v>44355</v>
      </c>
      <c r="E3420" s="7" t="s">
        <v>15</v>
      </c>
      <c r="F3420" s="7" t="s">
        <v>117</v>
      </c>
      <c r="G3420" s="7" t="s">
        <v>118</v>
      </c>
      <c r="H3420" s="7" t="s">
        <v>17</v>
      </c>
      <c r="I3420" s="9">
        <v>0.49999999999999994</v>
      </c>
      <c r="J3420" s="10">
        <v>6000</v>
      </c>
      <c r="K3420" s="11">
        <f t="shared" si="106"/>
        <v>2999.9999999999995</v>
      </c>
      <c r="L3420" s="11">
        <f t="shared" si="107"/>
        <v>1049.9999999999998</v>
      </c>
      <c r="M3420" s="12">
        <v>0.35</v>
      </c>
      <c r="O3420" s="17"/>
      <c r="P3420" s="15"/>
      <c r="Q3420" s="13"/>
      <c r="R3420" s="14"/>
    </row>
    <row r="3421" spans="1:18" ht="15.75" customHeight="1" x14ac:dyDescent="0.25">
      <c r="A3421" s="1"/>
      <c r="B3421" s="7" t="s">
        <v>14</v>
      </c>
      <c r="C3421" s="7">
        <v>1185732</v>
      </c>
      <c r="D3421" s="8">
        <v>44355</v>
      </c>
      <c r="E3421" s="7" t="s">
        <v>15</v>
      </c>
      <c r="F3421" s="7" t="s">
        <v>117</v>
      </c>
      <c r="G3421" s="7" t="s">
        <v>118</v>
      </c>
      <c r="H3421" s="7" t="s">
        <v>18</v>
      </c>
      <c r="I3421" s="9">
        <v>0.45</v>
      </c>
      <c r="J3421" s="10">
        <v>3500</v>
      </c>
      <c r="K3421" s="11">
        <f t="shared" si="106"/>
        <v>1575</v>
      </c>
      <c r="L3421" s="11">
        <f t="shared" si="107"/>
        <v>551.25</v>
      </c>
      <c r="M3421" s="12">
        <v>0.35</v>
      </c>
      <c r="O3421" s="17"/>
      <c r="P3421" s="15"/>
      <c r="Q3421" s="13"/>
      <c r="R3421" s="14"/>
    </row>
    <row r="3422" spans="1:18" ht="15.75" customHeight="1" x14ac:dyDescent="0.25">
      <c r="A3422" s="1"/>
      <c r="B3422" s="7" t="s">
        <v>14</v>
      </c>
      <c r="C3422" s="7">
        <v>1185732</v>
      </c>
      <c r="D3422" s="8">
        <v>44355</v>
      </c>
      <c r="E3422" s="7" t="s">
        <v>15</v>
      </c>
      <c r="F3422" s="7" t="s">
        <v>117</v>
      </c>
      <c r="G3422" s="7" t="s">
        <v>118</v>
      </c>
      <c r="H3422" s="7" t="s">
        <v>19</v>
      </c>
      <c r="I3422" s="9">
        <v>0.4</v>
      </c>
      <c r="J3422" s="10">
        <v>2750</v>
      </c>
      <c r="K3422" s="11">
        <f t="shared" si="106"/>
        <v>1100</v>
      </c>
      <c r="L3422" s="11">
        <f t="shared" si="107"/>
        <v>440</v>
      </c>
      <c r="M3422" s="12">
        <v>0.4</v>
      </c>
      <c r="O3422" s="17"/>
      <c r="P3422" s="15"/>
      <c r="Q3422" s="13"/>
      <c r="R3422" s="14"/>
    </row>
    <row r="3423" spans="1:18" ht="15.75" customHeight="1" x14ac:dyDescent="0.25">
      <c r="A3423" s="1"/>
      <c r="B3423" s="7" t="s">
        <v>14</v>
      </c>
      <c r="C3423" s="7">
        <v>1185732</v>
      </c>
      <c r="D3423" s="8">
        <v>44355</v>
      </c>
      <c r="E3423" s="7" t="s">
        <v>15</v>
      </c>
      <c r="F3423" s="7" t="s">
        <v>117</v>
      </c>
      <c r="G3423" s="7" t="s">
        <v>118</v>
      </c>
      <c r="H3423" s="7" t="s">
        <v>20</v>
      </c>
      <c r="I3423" s="9">
        <v>0.4</v>
      </c>
      <c r="J3423" s="10">
        <v>2500</v>
      </c>
      <c r="K3423" s="11">
        <f t="shared" si="106"/>
        <v>1000</v>
      </c>
      <c r="L3423" s="11">
        <f t="shared" si="107"/>
        <v>400</v>
      </c>
      <c r="M3423" s="12">
        <v>0.4</v>
      </c>
      <c r="O3423" s="17"/>
      <c r="P3423" s="15"/>
      <c r="Q3423" s="13"/>
      <c r="R3423" s="14"/>
    </row>
    <row r="3424" spans="1:18" ht="15.75" customHeight="1" x14ac:dyDescent="0.25">
      <c r="A3424" s="1"/>
      <c r="B3424" s="7" t="s">
        <v>14</v>
      </c>
      <c r="C3424" s="7">
        <v>1185732</v>
      </c>
      <c r="D3424" s="8">
        <v>44355</v>
      </c>
      <c r="E3424" s="7" t="s">
        <v>15</v>
      </c>
      <c r="F3424" s="7" t="s">
        <v>117</v>
      </c>
      <c r="G3424" s="7" t="s">
        <v>118</v>
      </c>
      <c r="H3424" s="7" t="s">
        <v>21</v>
      </c>
      <c r="I3424" s="9">
        <v>0.49999999999999994</v>
      </c>
      <c r="J3424" s="10">
        <v>2500</v>
      </c>
      <c r="K3424" s="11">
        <f t="shared" si="106"/>
        <v>1249.9999999999998</v>
      </c>
      <c r="L3424" s="11">
        <f t="shared" si="107"/>
        <v>374.99999999999994</v>
      </c>
      <c r="M3424" s="12">
        <v>0.3</v>
      </c>
      <c r="O3424" s="17"/>
      <c r="P3424" s="15"/>
      <c r="Q3424" s="13"/>
      <c r="R3424" s="14"/>
    </row>
    <row r="3425" spans="1:18" ht="15.75" customHeight="1" x14ac:dyDescent="0.25">
      <c r="A3425" s="1"/>
      <c r="B3425" s="7" t="s">
        <v>14</v>
      </c>
      <c r="C3425" s="7">
        <v>1185732</v>
      </c>
      <c r="D3425" s="8">
        <v>44355</v>
      </c>
      <c r="E3425" s="7" t="s">
        <v>15</v>
      </c>
      <c r="F3425" s="7" t="s">
        <v>117</v>
      </c>
      <c r="G3425" s="7" t="s">
        <v>118</v>
      </c>
      <c r="H3425" s="7" t="s">
        <v>22</v>
      </c>
      <c r="I3425" s="9">
        <v>0.54999999999999993</v>
      </c>
      <c r="J3425" s="10">
        <v>4000</v>
      </c>
      <c r="K3425" s="11">
        <f t="shared" si="106"/>
        <v>2199.9999999999995</v>
      </c>
      <c r="L3425" s="11">
        <f t="shared" si="107"/>
        <v>879.99999999999989</v>
      </c>
      <c r="M3425" s="12">
        <v>0.4</v>
      </c>
      <c r="O3425" s="17"/>
      <c r="P3425" s="15"/>
      <c r="Q3425" s="13"/>
      <c r="R3425" s="14"/>
    </row>
    <row r="3426" spans="1:18" ht="15.75" customHeight="1" x14ac:dyDescent="0.25">
      <c r="A3426" s="1"/>
      <c r="B3426" s="7" t="s">
        <v>14</v>
      </c>
      <c r="C3426" s="7">
        <v>1185732</v>
      </c>
      <c r="D3426" s="8">
        <v>44383</v>
      </c>
      <c r="E3426" s="7" t="s">
        <v>15</v>
      </c>
      <c r="F3426" s="7" t="s">
        <v>117</v>
      </c>
      <c r="G3426" s="7" t="s">
        <v>118</v>
      </c>
      <c r="H3426" s="7" t="s">
        <v>17</v>
      </c>
      <c r="I3426" s="9">
        <v>0.49999999999999994</v>
      </c>
      <c r="J3426" s="10">
        <v>6250</v>
      </c>
      <c r="K3426" s="11">
        <f t="shared" si="106"/>
        <v>3124.9999999999995</v>
      </c>
      <c r="L3426" s="11">
        <f t="shared" si="107"/>
        <v>1093.7499999999998</v>
      </c>
      <c r="M3426" s="12">
        <v>0.35</v>
      </c>
      <c r="O3426" s="17"/>
      <c r="P3426" s="15"/>
      <c r="Q3426" s="13"/>
      <c r="R3426" s="14"/>
    </row>
    <row r="3427" spans="1:18" ht="15.75" customHeight="1" x14ac:dyDescent="0.25">
      <c r="A3427" s="1"/>
      <c r="B3427" s="7" t="s">
        <v>14</v>
      </c>
      <c r="C3427" s="7">
        <v>1185732</v>
      </c>
      <c r="D3427" s="8">
        <v>44383</v>
      </c>
      <c r="E3427" s="7" t="s">
        <v>15</v>
      </c>
      <c r="F3427" s="7" t="s">
        <v>117</v>
      </c>
      <c r="G3427" s="7" t="s">
        <v>118</v>
      </c>
      <c r="H3427" s="7" t="s">
        <v>18</v>
      </c>
      <c r="I3427" s="9">
        <v>0.45</v>
      </c>
      <c r="J3427" s="10">
        <v>3750</v>
      </c>
      <c r="K3427" s="11">
        <f t="shared" si="106"/>
        <v>1687.5</v>
      </c>
      <c r="L3427" s="11">
        <f t="shared" si="107"/>
        <v>590.625</v>
      </c>
      <c r="M3427" s="12">
        <v>0.35</v>
      </c>
      <c r="O3427" s="17"/>
      <c r="P3427" s="15"/>
      <c r="Q3427" s="13"/>
      <c r="R3427" s="14"/>
    </row>
    <row r="3428" spans="1:18" ht="15.75" customHeight="1" x14ac:dyDescent="0.25">
      <c r="A3428" s="1"/>
      <c r="B3428" s="7" t="s">
        <v>14</v>
      </c>
      <c r="C3428" s="7">
        <v>1185732</v>
      </c>
      <c r="D3428" s="8">
        <v>44383</v>
      </c>
      <c r="E3428" s="7" t="s">
        <v>15</v>
      </c>
      <c r="F3428" s="7" t="s">
        <v>117</v>
      </c>
      <c r="G3428" s="7" t="s">
        <v>118</v>
      </c>
      <c r="H3428" s="7" t="s">
        <v>19</v>
      </c>
      <c r="I3428" s="9">
        <v>0.4</v>
      </c>
      <c r="J3428" s="10">
        <v>3000</v>
      </c>
      <c r="K3428" s="11">
        <f t="shared" si="106"/>
        <v>1200</v>
      </c>
      <c r="L3428" s="11">
        <f t="shared" si="107"/>
        <v>480</v>
      </c>
      <c r="M3428" s="12">
        <v>0.4</v>
      </c>
      <c r="O3428" s="17"/>
      <c r="P3428" s="15"/>
      <c r="Q3428" s="13"/>
      <c r="R3428" s="14"/>
    </row>
    <row r="3429" spans="1:18" ht="15.75" customHeight="1" x14ac:dyDescent="0.25">
      <c r="A3429" s="1"/>
      <c r="B3429" s="7" t="s">
        <v>14</v>
      </c>
      <c r="C3429" s="7">
        <v>1185732</v>
      </c>
      <c r="D3429" s="8">
        <v>44383</v>
      </c>
      <c r="E3429" s="7" t="s">
        <v>15</v>
      </c>
      <c r="F3429" s="7" t="s">
        <v>117</v>
      </c>
      <c r="G3429" s="7" t="s">
        <v>118</v>
      </c>
      <c r="H3429" s="7" t="s">
        <v>20</v>
      </c>
      <c r="I3429" s="9">
        <v>0.4</v>
      </c>
      <c r="J3429" s="10">
        <v>2500</v>
      </c>
      <c r="K3429" s="11">
        <f t="shared" si="106"/>
        <v>1000</v>
      </c>
      <c r="L3429" s="11">
        <f t="shared" si="107"/>
        <v>400</v>
      </c>
      <c r="M3429" s="12">
        <v>0.4</v>
      </c>
      <c r="O3429" s="17"/>
      <c r="P3429" s="15"/>
      <c r="Q3429" s="13"/>
      <c r="R3429" s="14"/>
    </row>
    <row r="3430" spans="1:18" ht="15.75" customHeight="1" x14ac:dyDescent="0.25">
      <c r="A3430" s="1"/>
      <c r="B3430" s="7" t="s">
        <v>14</v>
      </c>
      <c r="C3430" s="7">
        <v>1185732</v>
      </c>
      <c r="D3430" s="8">
        <v>44383</v>
      </c>
      <c r="E3430" s="7" t="s">
        <v>15</v>
      </c>
      <c r="F3430" s="7" t="s">
        <v>117</v>
      </c>
      <c r="G3430" s="7" t="s">
        <v>118</v>
      </c>
      <c r="H3430" s="7" t="s">
        <v>21</v>
      </c>
      <c r="I3430" s="9">
        <v>0.49999999999999994</v>
      </c>
      <c r="J3430" s="10">
        <v>2750</v>
      </c>
      <c r="K3430" s="11">
        <f t="shared" si="106"/>
        <v>1374.9999999999998</v>
      </c>
      <c r="L3430" s="11">
        <f t="shared" si="107"/>
        <v>412.49999999999994</v>
      </c>
      <c r="M3430" s="12">
        <v>0.3</v>
      </c>
      <c r="O3430" s="17"/>
      <c r="P3430" s="15"/>
      <c r="Q3430" s="13"/>
      <c r="R3430" s="14"/>
    </row>
    <row r="3431" spans="1:18" ht="15.75" customHeight="1" x14ac:dyDescent="0.25">
      <c r="A3431" s="1"/>
      <c r="B3431" s="7" t="s">
        <v>14</v>
      </c>
      <c r="C3431" s="7">
        <v>1185732</v>
      </c>
      <c r="D3431" s="8">
        <v>44383</v>
      </c>
      <c r="E3431" s="7" t="s">
        <v>15</v>
      </c>
      <c r="F3431" s="7" t="s">
        <v>117</v>
      </c>
      <c r="G3431" s="7" t="s">
        <v>118</v>
      </c>
      <c r="H3431" s="7" t="s">
        <v>22</v>
      </c>
      <c r="I3431" s="9">
        <v>0.54999999999999993</v>
      </c>
      <c r="J3431" s="10">
        <v>4500</v>
      </c>
      <c r="K3431" s="11">
        <f t="shared" si="106"/>
        <v>2474.9999999999995</v>
      </c>
      <c r="L3431" s="11">
        <f t="shared" si="107"/>
        <v>989.99999999999989</v>
      </c>
      <c r="M3431" s="12">
        <v>0.4</v>
      </c>
      <c r="O3431" s="17"/>
      <c r="P3431" s="15"/>
      <c r="Q3431" s="13"/>
      <c r="R3431" s="14"/>
    </row>
    <row r="3432" spans="1:18" ht="15.75" customHeight="1" x14ac:dyDescent="0.25">
      <c r="A3432" s="1"/>
      <c r="B3432" s="7" t="s">
        <v>14</v>
      </c>
      <c r="C3432" s="7">
        <v>1185732</v>
      </c>
      <c r="D3432" s="8">
        <v>44415</v>
      </c>
      <c r="E3432" s="7" t="s">
        <v>15</v>
      </c>
      <c r="F3432" s="7" t="s">
        <v>117</v>
      </c>
      <c r="G3432" s="7" t="s">
        <v>118</v>
      </c>
      <c r="H3432" s="7" t="s">
        <v>17</v>
      </c>
      <c r="I3432" s="9">
        <v>0.49999999999999994</v>
      </c>
      <c r="J3432" s="10">
        <v>6000</v>
      </c>
      <c r="K3432" s="11">
        <f t="shared" si="106"/>
        <v>2999.9999999999995</v>
      </c>
      <c r="L3432" s="11">
        <f t="shared" si="107"/>
        <v>1049.9999999999998</v>
      </c>
      <c r="M3432" s="12">
        <v>0.35</v>
      </c>
      <c r="O3432" s="17"/>
      <c r="P3432" s="15"/>
      <c r="Q3432" s="13"/>
      <c r="R3432" s="14"/>
    </row>
    <row r="3433" spans="1:18" ht="15.75" customHeight="1" x14ac:dyDescent="0.25">
      <c r="A3433" s="1"/>
      <c r="B3433" s="7" t="s">
        <v>14</v>
      </c>
      <c r="C3433" s="7">
        <v>1185732</v>
      </c>
      <c r="D3433" s="8">
        <v>44415</v>
      </c>
      <c r="E3433" s="7" t="s">
        <v>15</v>
      </c>
      <c r="F3433" s="7" t="s">
        <v>117</v>
      </c>
      <c r="G3433" s="7" t="s">
        <v>118</v>
      </c>
      <c r="H3433" s="7" t="s">
        <v>18</v>
      </c>
      <c r="I3433" s="9">
        <v>0.45</v>
      </c>
      <c r="J3433" s="10">
        <v>3750</v>
      </c>
      <c r="K3433" s="11">
        <f t="shared" si="106"/>
        <v>1687.5</v>
      </c>
      <c r="L3433" s="11">
        <f t="shared" si="107"/>
        <v>590.625</v>
      </c>
      <c r="M3433" s="12">
        <v>0.35</v>
      </c>
      <c r="O3433" s="17"/>
      <c r="P3433" s="15"/>
      <c r="Q3433" s="13"/>
      <c r="R3433" s="14"/>
    </row>
    <row r="3434" spans="1:18" ht="15.75" customHeight="1" x14ac:dyDescent="0.25">
      <c r="A3434" s="1"/>
      <c r="B3434" s="7" t="s">
        <v>14</v>
      </c>
      <c r="C3434" s="7">
        <v>1185732</v>
      </c>
      <c r="D3434" s="8">
        <v>44415</v>
      </c>
      <c r="E3434" s="7" t="s">
        <v>15</v>
      </c>
      <c r="F3434" s="7" t="s">
        <v>117</v>
      </c>
      <c r="G3434" s="7" t="s">
        <v>118</v>
      </c>
      <c r="H3434" s="7" t="s">
        <v>19</v>
      </c>
      <c r="I3434" s="9">
        <v>0.4</v>
      </c>
      <c r="J3434" s="10">
        <v>3000</v>
      </c>
      <c r="K3434" s="11">
        <f t="shared" si="106"/>
        <v>1200</v>
      </c>
      <c r="L3434" s="11">
        <f t="shared" si="107"/>
        <v>480</v>
      </c>
      <c r="M3434" s="12">
        <v>0.4</v>
      </c>
      <c r="O3434" s="17"/>
      <c r="P3434" s="15"/>
      <c r="Q3434" s="13"/>
      <c r="R3434" s="14"/>
    </row>
    <row r="3435" spans="1:18" ht="15.75" customHeight="1" x14ac:dyDescent="0.25">
      <c r="A3435" s="1"/>
      <c r="B3435" s="7" t="s">
        <v>14</v>
      </c>
      <c r="C3435" s="7">
        <v>1185732</v>
      </c>
      <c r="D3435" s="8">
        <v>44415</v>
      </c>
      <c r="E3435" s="7" t="s">
        <v>15</v>
      </c>
      <c r="F3435" s="7" t="s">
        <v>117</v>
      </c>
      <c r="G3435" s="7" t="s">
        <v>118</v>
      </c>
      <c r="H3435" s="7" t="s">
        <v>20</v>
      </c>
      <c r="I3435" s="9">
        <v>0.4</v>
      </c>
      <c r="J3435" s="10">
        <v>2000</v>
      </c>
      <c r="K3435" s="11">
        <f t="shared" si="106"/>
        <v>800</v>
      </c>
      <c r="L3435" s="11">
        <f t="shared" si="107"/>
        <v>320</v>
      </c>
      <c r="M3435" s="12">
        <v>0.4</v>
      </c>
      <c r="O3435" s="17"/>
      <c r="P3435" s="15"/>
      <c r="Q3435" s="13"/>
      <c r="R3435" s="14"/>
    </row>
    <row r="3436" spans="1:18" ht="15.75" customHeight="1" x14ac:dyDescent="0.25">
      <c r="A3436" s="1"/>
      <c r="B3436" s="7" t="s">
        <v>14</v>
      </c>
      <c r="C3436" s="7">
        <v>1185732</v>
      </c>
      <c r="D3436" s="8">
        <v>44415</v>
      </c>
      <c r="E3436" s="7" t="s">
        <v>15</v>
      </c>
      <c r="F3436" s="7" t="s">
        <v>117</v>
      </c>
      <c r="G3436" s="7" t="s">
        <v>118</v>
      </c>
      <c r="H3436" s="7" t="s">
        <v>21</v>
      </c>
      <c r="I3436" s="9">
        <v>0.49999999999999994</v>
      </c>
      <c r="J3436" s="10">
        <v>1750</v>
      </c>
      <c r="K3436" s="11">
        <f t="shared" si="106"/>
        <v>874.99999999999989</v>
      </c>
      <c r="L3436" s="11">
        <f t="shared" si="107"/>
        <v>262.49999999999994</v>
      </c>
      <c r="M3436" s="12">
        <v>0.3</v>
      </c>
      <c r="O3436" s="17"/>
      <c r="P3436" s="15"/>
      <c r="Q3436" s="13"/>
      <c r="R3436" s="14"/>
    </row>
    <row r="3437" spans="1:18" ht="15.75" customHeight="1" x14ac:dyDescent="0.25">
      <c r="A3437" s="1"/>
      <c r="B3437" s="7" t="s">
        <v>14</v>
      </c>
      <c r="C3437" s="7">
        <v>1185732</v>
      </c>
      <c r="D3437" s="8">
        <v>44415</v>
      </c>
      <c r="E3437" s="7" t="s">
        <v>15</v>
      </c>
      <c r="F3437" s="7" t="s">
        <v>117</v>
      </c>
      <c r="G3437" s="7" t="s">
        <v>118</v>
      </c>
      <c r="H3437" s="7" t="s">
        <v>22</v>
      </c>
      <c r="I3437" s="9">
        <v>0.54999999999999993</v>
      </c>
      <c r="J3437" s="10">
        <v>3500</v>
      </c>
      <c r="K3437" s="11">
        <f t="shared" si="106"/>
        <v>1924.9999999999998</v>
      </c>
      <c r="L3437" s="11">
        <f t="shared" si="107"/>
        <v>770</v>
      </c>
      <c r="M3437" s="12">
        <v>0.4</v>
      </c>
      <c r="O3437" s="17"/>
      <c r="P3437" s="15"/>
      <c r="Q3437" s="13"/>
      <c r="R3437" s="14"/>
    </row>
    <row r="3438" spans="1:18" ht="15.75" customHeight="1" x14ac:dyDescent="0.25">
      <c r="A3438" s="1"/>
      <c r="B3438" s="7" t="s">
        <v>14</v>
      </c>
      <c r="C3438" s="7">
        <v>1185732</v>
      </c>
      <c r="D3438" s="8">
        <v>44445</v>
      </c>
      <c r="E3438" s="7" t="s">
        <v>15</v>
      </c>
      <c r="F3438" s="7" t="s">
        <v>117</v>
      </c>
      <c r="G3438" s="7" t="s">
        <v>118</v>
      </c>
      <c r="H3438" s="7" t="s">
        <v>17</v>
      </c>
      <c r="I3438" s="9">
        <v>0.49999999999999994</v>
      </c>
      <c r="J3438" s="10">
        <v>4750</v>
      </c>
      <c r="K3438" s="11">
        <f t="shared" si="106"/>
        <v>2374.9999999999995</v>
      </c>
      <c r="L3438" s="11">
        <f t="shared" si="107"/>
        <v>831.24999999999977</v>
      </c>
      <c r="M3438" s="12">
        <v>0.35</v>
      </c>
      <c r="O3438" s="17"/>
      <c r="P3438" s="15"/>
      <c r="Q3438" s="13"/>
      <c r="R3438" s="14"/>
    </row>
    <row r="3439" spans="1:18" ht="15.75" customHeight="1" x14ac:dyDescent="0.25">
      <c r="A3439" s="1"/>
      <c r="B3439" s="7" t="s">
        <v>14</v>
      </c>
      <c r="C3439" s="7">
        <v>1185732</v>
      </c>
      <c r="D3439" s="8">
        <v>44445</v>
      </c>
      <c r="E3439" s="7" t="s">
        <v>15</v>
      </c>
      <c r="F3439" s="7" t="s">
        <v>117</v>
      </c>
      <c r="G3439" s="7" t="s">
        <v>118</v>
      </c>
      <c r="H3439" s="7" t="s">
        <v>18</v>
      </c>
      <c r="I3439" s="9">
        <v>0.45</v>
      </c>
      <c r="J3439" s="10">
        <v>2750</v>
      </c>
      <c r="K3439" s="11">
        <f t="shared" si="106"/>
        <v>1237.5</v>
      </c>
      <c r="L3439" s="11">
        <f t="shared" si="107"/>
        <v>433.125</v>
      </c>
      <c r="M3439" s="12">
        <v>0.35</v>
      </c>
      <c r="O3439" s="17"/>
      <c r="P3439" s="15"/>
      <c r="Q3439" s="13"/>
      <c r="R3439" s="14"/>
    </row>
    <row r="3440" spans="1:18" ht="15.75" customHeight="1" x14ac:dyDescent="0.25">
      <c r="A3440" s="1"/>
      <c r="B3440" s="7" t="s">
        <v>14</v>
      </c>
      <c r="C3440" s="7">
        <v>1185732</v>
      </c>
      <c r="D3440" s="8">
        <v>44445</v>
      </c>
      <c r="E3440" s="7" t="s">
        <v>15</v>
      </c>
      <c r="F3440" s="7" t="s">
        <v>117</v>
      </c>
      <c r="G3440" s="7" t="s">
        <v>118</v>
      </c>
      <c r="H3440" s="7" t="s">
        <v>19</v>
      </c>
      <c r="I3440" s="9">
        <v>0.4</v>
      </c>
      <c r="J3440" s="10">
        <v>1750</v>
      </c>
      <c r="K3440" s="11">
        <f t="shared" si="106"/>
        <v>700</v>
      </c>
      <c r="L3440" s="11">
        <f t="shared" si="107"/>
        <v>280</v>
      </c>
      <c r="M3440" s="12">
        <v>0.4</v>
      </c>
      <c r="O3440" s="17"/>
      <c r="P3440" s="15"/>
      <c r="Q3440" s="13"/>
      <c r="R3440" s="14"/>
    </row>
    <row r="3441" spans="1:18" ht="15.75" customHeight="1" x14ac:dyDescent="0.25">
      <c r="A3441" s="1"/>
      <c r="B3441" s="7" t="s">
        <v>14</v>
      </c>
      <c r="C3441" s="7">
        <v>1185732</v>
      </c>
      <c r="D3441" s="8">
        <v>44445</v>
      </c>
      <c r="E3441" s="7" t="s">
        <v>15</v>
      </c>
      <c r="F3441" s="7" t="s">
        <v>117</v>
      </c>
      <c r="G3441" s="7" t="s">
        <v>118</v>
      </c>
      <c r="H3441" s="7" t="s">
        <v>20</v>
      </c>
      <c r="I3441" s="9">
        <v>0.4</v>
      </c>
      <c r="J3441" s="10">
        <v>1500</v>
      </c>
      <c r="K3441" s="11">
        <f t="shared" si="106"/>
        <v>600</v>
      </c>
      <c r="L3441" s="11">
        <f t="shared" si="107"/>
        <v>240</v>
      </c>
      <c r="M3441" s="12">
        <v>0.4</v>
      </c>
      <c r="O3441" s="17"/>
      <c r="P3441" s="15"/>
      <c r="Q3441" s="13"/>
      <c r="R3441" s="14"/>
    </row>
    <row r="3442" spans="1:18" ht="15.75" customHeight="1" x14ac:dyDescent="0.25">
      <c r="A3442" s="1"/>
      <c r="B3442" s="7" t="s">
        <v>14</v>
      </c>
      <c r="C3442" s="7">
        <v>1185732</v>
      </c>
      <c r="D3442" s="8">
        <v>44445</v>
      </c>
      <c r="E3442" s="7" t="s">
        <v>15</v>
      </c>
      <c r="F3442" s="7" t="s">
        <v>117</v>
      </c>
      <c r="G3442" s="7" t="s">
        <v>118</v>
      </c>
      <c r="H3442" s="7" t="s">
        <v>21</v>
      </c>
      <c r="I3442" s="9">
        <v>0.49999999999999994</v>
      </c>
      <c r="J3442" s="10">
        <v>1500</v>
      </c>
      <c r="K3442" s="11">
        <f t="shared" si="106"/>
        <v>749.99999999999989</v>
      </c>
      <c r="L3442" s="11">
        <f t="shared" si="107"/>
        <v>224.99999999999997</v>
      </c>
      <c r="M3442" s="12">
        <v>0.3</v>
      </c>
      <c r="O3442" s="17"/>
      <c r="P3442" s="15"/>
      <c r="Q3442" s="13"/>
      <c r="R3442" s="14"/>
    </row>
    <row r="3443" spans="1:18" ht="15.75" customHeight="1" x14ac:dyDescent="0.25">
      <c r="A3443" s="1"/>
      <c r="B3443" s="7" t="s">
        <v>14</v>
      </c>
      <c r="C3443" s="7">
        <v>1185732</v>
      </c>
      <c r="D3443" s="8">
        <v>44445</v>
      </c>
      <c r="E3443" s="7" t="s">
        <v>15</v>
      </c>
      <c r="F3443" s="7" t="s">
        <v>117</v>
      </c>
      <c r="G3443" s="7" t="s">
        <v>118</v>
      </c>
      <c r="H3443" s="7" t="s">
        <v>22</v>
      </c>
      <c r="I3443" s="9">
        <v>0.54999999999999993</v>
      </c>
      <c r="J3443" s="10">
        <v>2500</v>
      </c>
      <c r="K3443" s="11">
        <f t="shared" si="106"/>
        <v>1374.9999999999998</v>
      </c>
      <c r="L3443" s="11">
        <f t="shared" si="107"/>
        <v>549.99999999999989</v>
      </c>
      <c r="M3443" s="12">
        <v>0.4</v>
      </c>
      <c r="O3443" s="17"/>
      <c r="P3443" s="15"/>
      <c r="Q3443" s="13"/>
      <c r="R3443" s="14"/>
    </row>
    <row r="3444" spans="1:18" ht="15.75" customHeight="1" x14ac:dyDescent="0.25">
      <c r="A3444" s="1"/>
      <c r="B3444" s="7" t="s">
        <v>14</v>
      </c>
      <c r="C3444" s="7">
        <v>1185732</v>
      </c>
      <c r="D3444" s="8">
        <v>44477</v>
      </c>
      <c r="E3444" s="7" t="s">
        <v>15</v>
      </c>
      <c r="F3444" s="7" t="s">
        <v>117</v>
      </c>
      <c r="G3444" s="7" t="s">
        <v>118</v>
      </c>
      <c r="H3444" s="7" t="s">
        <v>17</v>
      </c>
      <c r="I3444" s="9">
        <v>0.54999999999999993</v>
      </c>
      <c r="J3444" s="10">
        <v>4250</v>
      </c>
      <c r="K3444" s="11">
        <f t="shared" si="106"/>
        <v>2337.4999999999995</v>
      </c>
      <c r="L3444" s="11">
        <f t="shared" si="107"/>
        <v>818.12499999999977</v>
      </c>
      <c r="M3444" s="12">
        <v>0.35</v>
      </c>
      <c r="O3444" s="17"/>
      <c r="P3444" s="15"/>
      <c r="Q3444" s="13"/>
      <c r="R3444" s="14"/>
    </row>
    <row r="3445" spans="1:18" ht="15.75" customHeight="1" x14ac:dyDescent="0.25">
      <c r="A3445" s="1"/>
      <c r="B3445" s="7" t="s">
        <v>14</v>
      </c>
      <c r="C3445" s="7">
        <v>1185732</v>
      </c>
      <c r="D3445" s="8">
        <v>44477</v>
      </c>
      <c r="E3445" s="7" t="s">
        <v>15</v>
      </c>
      <c r="F3445" s="7" t="s">
        <v>117</v>
      </c>
      <c r="G3445" s="7" t="s">
        <v>118</v>
      </c>
      <c r="H3445" s="7" t="s">
        <v>18</v>
      </c>
      <c r="I3445" s="9">
        <v>0.5</v>
      </c>
      <c r="J3445" s="10">
        <v>2500</v>
      </c>
      <c r="K3445" s="11">
        <f t="shared" si="106"/>
        <v>1250</v>
      </c>
      <c r="L3445" s="11">
        <f t="shared" si="107"/>
        <v>437.5</v>
      </c>
      <c r="M3445" s="12">
        <v>0.35</v>
      </c>
      <c r="O3445" s="17"/>
      <c r="P3445" s="15"/>
      <c r="Q3445" s="13"/>
      <c r="R3445" s="14"/>
    </row>
    <row r="3446" spans="1:18" ht="15.75" customHeight="1" x14ac:dyDescent="0.25">
      <c r="A3446" s="1"/>
      <c r="B3446" s="7" t="s">
        <v>14</v>
      </c>
      <c r="C3446" s="7">
        <v>1185732</v>
      </c>
      <c r="D3446" s="8">
        <v>44477</v>
      </c>
      <c r="E3446" s="7" t="s">
        <v>15</v>
      </c>
      <c r="F3446" s="7" t="s">
        <v>117</v>
      </c>
      <c r="G3446" s="7" t="s">
        <v>118</v>
      </c>
      <c r="H3446" s="7" t="s">
        <v>19</v>
      </c>
      <c r="I3446" s="9">
        <v>0.5</v>
      </c>
      <c r="J3446" s="10">
        <v>1500</v>
      </c>
      <c r="K3446" s="11">
        <f t="shared" si="106"/>
        <v>750</v>
      </c>
      <c r="L3446" s="11">
        <f t="shared" si="107"/>
        <v>300</v>
      </c>
      <c r="M3446" s="12">
        <v>0.4</v>
      </c>
      <c r="O3446" s="17"/>
      <c r="P3446" s="15"/>
      <c r="Q3446" s="13"/>
      <c r="R3446" s="14"/>
    </row>
    <row r="3447" spans="1:18" ht="15.75" customHeight="1" x14ac:dyDescent="0.25">
      <c r="A3447" s="1"/>
      <c r="B3447" s="7" t="s">
        <v>14</v>
      </c>
      <c r="C3447" s="7">
        <v>1185732</v>
      </c>
      <c r="D3447" s="8">
        <v>44477</v>
      </c>
      <c r="E3447" s="7" t="s">
        <v>15</v>
      </c>
      <c r="F3447" s="7" t="s">
        <v>117</v>
      </c>
      <c r="G3447" s="7" t="s">
        <v>118</v>
      </c>
      <c r="H3447" s="7" t="s">
        <v>20</v>
      </c>
      <c r="I3447" s="9">
        <v>0.5</v>
      </c>
      <c r="J3447" s="10">
        <v>1250</v>
      </c>
      <c r="K3447" s="11">
        <f t="shared" si="106"/>
        <v>625</v>
      </c>
      <c r="L3447" s="11">
        <f t="shared" si="107"/>
        <v>250</v>
      </c>
      <c r="M3447" s="12">
        <v>0.4</v>
      </c>
      <c r="O3447" s="17"/>
      <c r="P3447" s="15"/>
      <c r="Q3447" s="13"/>
      <c r="R3447" s="14"/>
    </row>
    <row r="3448" spans="1:18" ht="15.75" customHeight="1" x14ac:dyDescent="0.25">
      <c r="A3448" s="1"/>
      <c r="B3448" s="7" t="s">
        <v>14</v>
      </c>
      <c r="C3448" s="7">
        <v>1185732</v>
      </c>
      <c r="D3448" s="8">
        <v>44477</v>
      </c>
      <c r="E3448" s="7" t="s">
        <v>15</v>
      </c>
      <c r="F3448" s="7" t="s">
        <v>117</v>
      </c>
      <c r="G3448" s="7" t="s">
        <v>118</v>
      </c>
      <c r="H3448" s="7" t="s">
        <v>21</v>
      </c>
      <c r="I3448" s="9">
        <v>0.6</v>
      </c>
      <c r="J3448" s="10">
        <v>1250</v>
      </c>
      <c r="K3448" s="11">
        <f t="shared" si="106"/>
        <v>750</v>
      </c>
      <c r="L3448" s="11">
        <f t="shared" si="107"/>
        <v>225</v>
      </c>
      <c r="M3448" s="12">
        <v>0.3</v>
      </c>
      <c r="O3448" s="17"/>
      <c r="P3448" s="15"/>
      <c r="Q3448" s="13"/>
      <c r="R3448" s="14"/>
    </row>
    <row r="3449" spans="1:18" ht="15.75" customHeight="1" x14ac:dyDescent="0.25">
      <c r="A3449" s="1"/>
      <c r="B3449" s="7" t="s">
        <v>14</v>
      </c>
      <c r="C3449" s="7">
        <v>1185732</v>
      </c>
      <c r="D3449" s="8">
        <v>44477</v>
      </c>
      <c r="E3449" s="7" t="s">
        <v>15</v>
      </c>
      <c r="F3449" s="7" t="s">
        <v>117</v>
      </c>
      <c r="G3449" s="7" t="s">
        <v>118</v>
      </c>
      <c r="H3449" s="7" t="s">
        <v>22</v>
      </c>
      <c r="I3449" s="9">
        <v>0.64999999999999991</v>
      </c>
      <c r="J3449" s="10">
        <v>2500</v>
      </c>
      <c r="K3449" s="11">
        <f t="shared" si="106"/>
        <v>1624.9999999999998</v>
      </c>
      <c r="L3449" s="11">
        <f t="shared" si="107"/>
        <v>650</v>
      </c>
      <c r="M3449" s="12">
        <v>0.4</v>
      </c>
      <c r="O3449" s="17"/>
      <c r="P3449" s="15"/>
      <c r="Q3449" s="13"/>
      <c r="R3449" s="14"/>
    </row>
    <row r="3450" spans="1:18" ht="15.75" customHeight="1" x14ac:dyDescent="0.25">
      <c r="A3450" s="1"/>
      <c r="B3450" s="7" t="s">
        <v>14</v>
      </c>
      <c r="C3450" s="7">
        <v>1185732</v>
      </c>
      <c r="D3450" s="8">
        <v>44507</v>
      </c>
      <c r="E3450" s="7" t="s">
        <v>15</v>
      </c>
      <c r="F3450" s="7" t="s">
        <v>117</v>
      </c>
      <c r="G3450" s="7" t="s">
        <v>118</v>
      </c>
      <c r="H3450" s="7" t="s">
        <v>17</v>
      </c>
      <c r="I3450" s="9">
        <v>0.6</v>
      </c>
      <c r="J3450" s="10">
        <v>4000</v>
      </c>
      <c r="K3450" s="11">
        <f t="shared" si="106"/>
        <v>2400</v>
      </c>
      <c r="L3450" s="11">
        <f t="shared" si="107"/>
        <v>840</v>
      </c>
      <c r="M3450" s="12">
        <v>0.35</v>
      </c>
      <c r="O3450" s="17"/>
      <c r="P3450" s="15"/>
      <c r="Q3450" s="13"/>
      <c r="R3450" s="14"/>
    </row>
    <row r="3451" spans="1:18" ht="15.75" customHeight="1" x14ac:dyDescent="0.25">
      <c r="A3451" s="1"/>
      <c r="B3451" s="7" t="s">
        <v>14</v>
      </c>
      <c r="C3451" s="7">
        <v>1185732</v>
      </c>
      <c r="D3451" s="8">
        <v>44507</v>
      </c>
      <c r="E3451" s="7" t="s">
        <v>15</v>
      </c>
      <c r="F3451" s="7" t="s">
        <v>117</v>
      </c>
      <c r="G3451" s="7" t="s">
        <v>118</v>
      </c>
      <c r="H3451" s="7" t="s">
        <v>18</v>
      </c>
      <c r="I3451" s="9">
        <v>0.5</v>
      </c>
      <c r="J3451" s="10">
        <v>2750</v>
      </c>
      <c r="K3451" s="11">
        <f t="shared" si="106"/>
        <v>1375</v>
      </c>
      <c r="L3451" s="11">
        <f t="shared" si="107"/>
        <v>481.24999999999994</v>
      </c>
      <c r="M3451" s="12">
        <v>0.35</v>
      </c>
      <c r="O3451" s="17"/>
      <c r="P3451" s="15"/>
      <c r="Q3451" s="13"/>
      <c r="R3451" s="14"/>
    </row>
    <row r="3452" spans="1:18" ht="15.75" customHeight="1" x14ac:dyDescent="0.25">
      <c r="A3452" s="1"/>
      <c r="B3452" s="7" t="s">
        <v>14</v>
      </c>
      <c r="C3452" s="7">
        <v>1185732</v>
      </c>
      <c r="D3452" s="8">
        <v>44507</v>
      </c>
      <c r="E3452" s="7" t="s">
        <v>15</v>
      </c>
      <c r="F3452" s="7" t="s">
        <v>117</v>
      </c>
      <c r="G3452" s="7" t="s">
        <v>118</v>
      </c>
      <c r="H3452" s="7" t="s">
        <v>19</v>
      </c>
      <c r="I3452" s="9">
        <v>0.5</v>
      </c>
      <c r="J3452" s="10">
        <v>2700</v>
      </c>
      <c r="K3452" s="11">
        <f t="shared" si="106"/>
        <v>1350</v>
      </c>
      <c r="L3452" s="11">
        <f t="shared" si="107"/>
        <v>540</v>
      </c>
      <c r="M3452" s="12">
        <v>0.4</v>
      </c>
      <c r="O3452" s="17"/>
      <c r="P3452" s="15"/>
      <c r="Q3452" s="13"/>
      <c r="R3452" s="14"/>
    </row>
    <row r="3453" spans="1:18" ht="15.75" customHeight="1" x14ac:dyDescent="0.25">
      <c r="A3453" s="1"/>
      <c r="B3453" s="7" t="s">
        <v>14</v>
      </c>
      <c r="C3453" s="7">
        <v>1185732</v>
      </c>
      <c r="D3453" s="8">
        <v>44507</v>
      </c>
      <c r="E3453" s="7" t="s">
        <v>15</v>
      </c>
      <c r="F3453" s="7" t="s">
        <v>117</v>
      </c>
      <c r="G3453" s="7" t="s">
        <v>118</v>
      </c>
      <c r="H3453" s="7" t="s">
        <v>20</v>
      </c>
      <c r="I3453" s="9">
        <v>0.5</v>
      </c>
      <c r="J3453" s="10">
        <v>2500</v>
      </c>
      <c r="K3453" s="11">
        <f t="shared" si="106"/>
        <v>1250</v>
      </c>
      <c r="L3453" s="11">
        <f t="shared" si="107"/>
        <v>500</v>
      </c>
      <c r="M3453" s="12">
        <v>0.4</v>
      </c>
      <c r="O3453" s="17"/>
      <c r="P3453" s="15"/>
      <c r="Q3453" s="13"/>
      <c r="R3453" s="14"/>
    </row>
    <row r="3454" spans="1:18" ht="15.75" customHeight="1" x14ac:dyDescent="0.25">
      <c r="A3454" s="1"/>
      <c r="B3454" s="7" t="s">
        <v>14</v>
      </c>
      <c r="C3454" s="7">
        <v>1185732</v>
      </c>
      <c r="D3454" s="8">
        <v>44507</v>
      </c>
      <c r="E3454" s="7" t="s">
        <v>15</v>
      </c>
      <c r="F3454" s="7" t="s">
        <v>117</v>
      </c>
      <c r="G3454" s="7" t="s">
        <v>118</v>
      </c>
      <c r="H3454" s="7" t="s">
        <v>21</v>
      </c>
      <c r="I3454" s="9">
        <v>0.6</v>
      </c>
      <c r="J3454" s="10">
        <v>2250</v>
      </c>
      <c r="K3454" s="11">
        <f t="shared" si="106"/>
        <v>1350</v>
      </c>
      <c r="L3454" s="11">
        <f t="shared" si="107"/>
        <v>405</v>
      </c>
      <c r="M3454" s="12">
        <v>0.3</v>
      </c>
      <c r="O3454" s="17"/>
      <c r="P3454" s="15"/>
      <c r="Q3454" s="13"/>
      <c r="R3454" s="14"/>
    </row>
    <row r="3455" spans="1:18" ht="15.75" customHeight="1" x14ac:dyDescent="0.25">
      <c r="A3455" s="1"/>
      <c r="B3455" s="7" t="s">
        <v>14</v>
      </c>
      <c r="C3455" s="7">
        <v>1185732</v>
      </c>
      <c r="D3455" s="8">
        <v>44507</v>
      </c>
      <c r="E3455" s="7" t="s">
        <v>15</v>
      </c>
      <c r="F3455" s="7" t="s">
        <v>117</v>
      </c>
      <c r="G3455" s="7" t="s">
        <v>118</v>
      </c>
      <c r="H3455" s="7" t="s">
        <v>22</v>
      </c>
      <c r="I3455" s="9">
        <v>0.64999999999999991</v>
      </c>
      <c r="J3455" s="10">
        <v>3250</v>
      </c>
      <c r="K3455" s="11">
        <f t="shared" si="106"/>
        <v>2112.4999999999995</v>
      </c>
      <c r="L3455" s="11">
        <f t="shared" si="107"/>
        <v>844.99999999999989</v>
      </c>
      <c r="M3455" s="12">
        <v>0.4</v>
      </c>
      <c r="O3455" s="17"/>
      <c r="P3455" s="15"/>
      <c r="Q3455" s="13"/>
      <c r="R3455" s="14"/>
    </row>
    <row r="3456" spans="1:18" ht="15.75" customHeight="1" x14ac:dyDescent="0.25">
      <c r="A3456" s="1"/>
      <c r="B3456" s="7" t="s">
        <v>14</v>
      </c>
      <c r="C3456" s="7">
        <v>1185732</v>
      </c>
      <c r="D3456" s="8">
        <v>44536</v>
      </c>
      <c r="E3456" s="7" t="s">
        <v>15</v>
      </c>
      <c r="F3456" s="7" t="s">
        <v>117</v>
      </c>
      <c r="G3456" s="7" t="s">
        <v>118</v>
      </c>
      <c r="H3456" s="7" t="s">
        <v>17</v>
      </c>
      <c r="I3456" s="9">
        <v>0.6</v>
      </c>
      <c r="J3456" s="10">
        <v>5500</v>
      </c>
      <c r="K3456" s="11">
        <f t="shared" si="106"/>
        <v>3300</v>
      </c>
      <c r="L3456" s="11">
        <f t="shared" si="107"/>
        <v>1155</v>
      </c>
      <c r="M3456" s="12">
        <v>0.35</v>
      </c>
      <c r="O3456" s="17"/>
      <c r="P3456" s="15"/>
      <c r="Q3456" s="13"/>
      <c r="R3456" s="14"/>
    </row>
    <row r="3457" spans="1:18" ht="15.75" customHeight="1" x14ac:dyDescent="0.25">
      <c r="A3457" s="1"/>
      <c r="B3457" s="7" t="s">
        <v>14</v>
      </c>
      <c r="C3457" s="7">
        <v>1185732</v>
      </c>
      <c r="D3457" s="8">
        <v>44536</v>
      </c>
      <c r="E3457" s="7" t="s">
        <v>15</v>
      </c>
      <c r="F3457" s="7" t="s">
        <v>117</v>
      </c>
      <c r="G3457" s="7" t="s">
        <v>118</v>
      </c>
      <c r="H3457" s="7" t="s">
        <v>18</v>
      </c>
      <c r="I3457" s="9">
        <v>0.5</v>
      </c>
      <c r="J3457" s="10">
        <v>3500</v>
      </c>
      <c r="K3457" s="11">
        <f t="shared" si="106"/>
        <v>1750</v>
      </c>
      <c r="L3457" s="11">
        <f t="shared" si="107"/>
        <v>612.5</v>
      </c>
      <c r="M3457" s="12">
        <v>0.35</v>
      </c>
      <c r="O3457" s="17"/>
      <c r="P3457" s="15"/>
      <c r="Q3457" s="13"/>
      <c r="R3457" s="14"/>
    </row>
    <row r="3458" spans="1:18" ht="15.75" customHeight="1" x14ac:dyDescent="0.25">
      <c r="A3458" s="1"/>
      <c r="B3458" s="7" t="s">
        <v>14</v>
      </c>
      <c r="C3458" s="7">
        <v>1185732</v>
      </c>
      <c r="D3458" s="8">
        <v>44536</v>
      </c>
      <c r="E3458" s="7" t="s">
        <v>15</v>
      </c>
      <c r="F3458" s="7" t="s">
        <v>117</v>
      </c>
      <c r="G3458" s="7" t="s">
        <v>118</v>
      </c>
      <c r="H3458" s="7" t="s">
        <v>19</v>
      </c>
      <c r="I3458" s="9">
        <v>0.5</v>
      </c>
      <c r="J3458" s="10">
        <v>3250</v>
      </c>
      <c r="K3458" s="11">
        <f t="shared" si="106"/>
        <v>1625</v>
      </c>
      <c r="L3458" s="11">
        <f t="shared" si="107"/>
        <v>650</v>
      </c>
      <c r="M3458" s="12">
        <v>0.4</v>
      </c>
      <c r="O3458" s="17"/>
      <c r="P3458" s="15"/>
      <c r="Q3458" s="13"/>
      <c r="R3458" s="14"/>
    </row>
    <row r="3459" spans="1:18" ht="15.75" customHeight="1" x14ac:dyDescent="0.25">
      <c r="A3459" s="1"/>
      <c r="B3459" s="7" t="s">
        <v>14</v>
      </c>
      <c r="C3459" s="7">
        <v>1185732</v>
      </c>
      <c r="D3459" s="8">
        <v>44536</v>
      </c>
      <c r="E3459" s="7" t="s">
        <v>15</v>
      </c>
      <c r="F3459" s="7" t="s">
        <v>117</v>
      </c>
      <c r="G3459" s="7" t="s">
        <v>118</v>
      </c>
      <c r="H3459" s="7" t="s">
        <v>20</v>
      </c>
      <c r="I3459" s="9">
        <v>0.5</v>
      </c>
      <c r="J3459" s="10">
        <v>2750</v>
      </c>
      <c r="K3459" s="11">
        <f t="shared" si="106"/>
        <v>1375</v>
      </c>
      <c r="L3459" s="11">
        <f t="shared" si="107"/>
        <v>550</v>
      </c>
      <c r="M3459" s="12">
        <v>0.4</v>
      </c>
      <c r="O3459" s="17"/>
      <c r="P3459" s="15"/>
      <c r="Q3459" s="13"/>
      <c r="R3459" s="14"/>
    </row>
    <row r="3460" spans="1:18" ht="15.75" customHeight="1" x14ac:dyDescent="0.25">
      <c r="A3460" s="1"/>
      <c r="B3460" s="7" t="s">
        <v>14</v>
      </c>
      <c r="C3460" s="7">
        <v>1185732</v>
      </c>
      <c r="D3460" s="8">
        <v>44536</v>
      </c>
      <c r="E3460" s="7" t="s">
        <v>15</v>
      </c>
      <c r="F3460" s="7" t="s">
        <v>117</v>
      </c>
      <c r="G3460" s="7" t="s">
        <v>118</v>
      </c>
      <c r="H3460" s="7" t="s">
        <v>21</v>
      </c>
      <c r="I3460" s="9">
        <v>0.6</v>
      </c>
      <c r="J3460" s="10">
        <v>2750</v>
      </c>
      <c r="K3460" s="11">
        <f t="shared" si="106"/>
        <v>1650</v>
      </c>
      <c r="L3460" s="11">
        <f t="shared" si="107"/>
        <v>495</v>
      </c>
      <c r="M3460" s="12">
        <v>0.3</v>
      </c>
      <c r="O3460" s="17"/>
      <c r="P3460" s="15"/>
      <c r="Q3460" s="13"/>
      <c r="R3460" s="14"/>
    </row>
    <row r="3461" spans="1:18" ht="15.75" customHeight="1" x14ac:dyDescent="0.25">
      <c r="A3461" s="1"/>
      <c r="B3461" s="7" t="s">
        <v>14</v>
      </c>
      <c r="C3461" s="7">
        <v>1185732</v>
      </c>
      <c r="D3461" s="8">
        <v>44536</v>
      </c>
      <c r="E3461" s="7" t="s">
        <v>15</v>
      </c>
      <c r="F3461" s="7" t="s">
        <v>117</v>
      </c>
      <c r="G3461" s="7" t="s">
        <v>118</v>
      </c>
      <c r="H3461" s="7" t="s">
        <v>22</v>
      </c>
      <c r="I3461" s="9">
        <v>0.64999999999999991</v>
      </c>
      <c r="J3461" s="10">
        <v>3750</v>
      </c>
      <c r="K3461" s="11">
        <f t="shared" si="106"/>
        <v>2437.4999999999995</v>
      </c>
      <c r="L3461" s="11">
        <f t="shared" si="107"/>
        <v>974.99999999999989</v>
      </c>
      <c r="M3461" s="12">
        <v>0.4</v>
      </c>
      <c r="O3461" s="17"/>
      <c r="P3461" s="15"/>
      <c r="Q3461" s="13"/>
      <c r="R3461" s="14"/>
    </row>
    <row r="3462" spans="1:18" ht="15.75" customHeight="1" x14ac:dyDescent="0.25">
      <c r="A3462" s="1" t="s">
        <v>39</v>
      </c>
      <c r="B3462" s="7" t="s">
        <v>14</v>
      </c>
      <c r="C3462" s="7">
        <v>1185732</v>
      </c>
      <c r="D3462" s="8">
        <v>44203</v>
      </c>
      <c r="E3462" s="7" t="s">
        <v>15</v>
      </c>
      <c r="F3462" s="7" t="s">
        <v>119</v>
      </c>
      <c r="G3462" s="7" t="s">
        <v>120</v>
      </c>
      <c r="H3462" s="7" t="s">
        <v>17</v>
      </c>
      <c r="I3462" s="9">
        <v>0.4</v>
      </c>
      <c r="J3462" s="10">
        <v>5000</v>
      </c>
      <c r="K3462" s="11">
        <f t="shared" ref="K3462:K3525" si="108">I3462*J3462</f>
        <v>2000</v>
      </c>
      <c r="L3462" s="11">
        <f t="shared" ref="L3462:L3525" si="109">K3462*M3462</f>
        <v>800</v>
      </c>
      <c r="M3462" s="12">
        <v>0.4</v>
      </c>
      <c r="O3462" s="17"/>
      <c r="P3462" s="15"/>
      <c r="Q3462" s="13"/>
      <c r="R3462" s="14"/>
    </row>
    <row r="3463" spans="1:18" ht="15.75" customHeight="1" x14ac:dyDescent="0.25">
      <c r="A3463" s="1"/>
      <c r="B3463" s="7" t="s">
        <v>14</v>
      </c>
      <c r="C3463" s="7">
        <v>1185732</v>
      </c>
      <c r="D3463" s="8">
        <v>44203</v>
      </c>
      <c r="E3463" s="7" t="s">
        <v>15</v>
      </c>
      <c r="F3463" s="7" t="s">
        <v>119</v>
      </c>
      <c r="G3463" s="7" t="s">
        <v>120</v>
      </c>
      <c r="H3463" s="7" t="s">
        <v>18</v>
      </c>
      <c r="I3463" s="9">
        <v>0.4</v>
      </c>
      <c r="J3463" s="10">
        <v>3000</v>
      </c>
      <c r="K3463" s="11">
        <f t="shared" si="108"/>
        <v>1200</v>
      </c>
      <c r="L3463" s="11">
        <f t="shared" si="109"/>
        <v>480</v>
      </c>
      <c r="M3463" s="12">
        <v>0.4</v>
      </c>
      <c r="O3463" s="17"/>
      <c r="P3463" s="15"/>
      <c r="Q3463" s="13"/>
      <c r="R3463" s="14"/>
    </row>
    <row r="3464" spans="1:18" ht="15.75" customHeight="1" x14ac:dyDescent="0.25">
      <c r="A3464" s="1"/>
      <c r="B3464" s="7" t="s">
        <v>14</v>
      </c>
      <c r="C3464" s="7">
        <v>1185732</v>
      </c>
      <c r="D3464" s="8">
        <v>44203</v>
      </c>
      <c r="E3464" s="7" t="s">
        <v>15</v>
      </c>
      <c r="F3464" s="7" t="s">
        <v>119</v>
      </c>
      <c r="G3464" s="7" t="s">
        <v>120</v>
      </c>
      <c r="H3464" s="7" t="s">
        <v>19</v>
      </c>
      <c r="I3464" s="9">
        <v>0.30000000000000004</v>
      </c>
      <c r="J3464" s="10">
        <v>3000</v>
      </c>
      <c r="K3464" s="11">
        <f t="shared" si="108"/>
        <v>900.00000000000011</v>
      </c>
      <c r="L3464" s="11">
        <f t="shared" si="109"/>
        <v>270</v>
      </c>
      <c r="M3464" s="12">
        <v>0.3</v>
      </c>
      <c r="O3464" s="17"/>
      <c r="P3464" s="15"/>
      <c r="Q3464" s="13"/>
      <c r="R3464" s="14"/>
    </row>
    <row r="3465" spans="1:18" ht="15.75" customHeight="1" x14ac:dyDescent="0.25">
      <c r="A3465" s="1"/>
      <c r="B3465" s="7" t="s">
        <v>14</v>
      </c>
      <c r="C3465" s="7">
        <v>1185732</v>
      </c>
      <c r="D3465" s="8">
        <v>44203</v>
      </c>
      <c r="E3465" s="7" t="s">
        <v>15</v>
      </c>
      <c r="F3465" s="7" t="s">
        <v>119</v>
      </c>
      <c r="G3465" s="7" t="s">
        <v>120</v>
      </c>
      <c r="H3465" s="7" t="s">
        <v>20</v>
      </c>
      <c r="I3465" s="9">
        <v>0.35</v>
      </c>
      <c r="J3465" s="10">
        <v>1500</v>
      </c>
      <c r="K3465" s="11">
        <f t="shared" si="108"/>
        <v>525</v>
      </c>
      <c r="L3465" s="11">
        <f t="shared" si="109"/>
        <v>157.5</v>
      </c>
      <c r="M3465" s="12">
        <v>0.3</v>
      </c>
      <c r="O3465" s="17"/>
      <c r="P3465" s="15"/>
      <c r="Q3465" s="13"/>
      <c r="R3465" s="14"/>
    </row>
    <row r="3466" spans="1:18" ht="15.75" customHeight="1" x14ac:dyDescent="0.25">
      <c r="A3466" s="1"/>
      <c r="B3466" s="7" t="s">
        <v>14</v>
      </c>
      <c r="C3466" s="7">
        <v>1185732</v>
      </c>
      <c r="D3466" s="8">
        <v>44203</v>
      </c>
      <c r="E3466" s="7" t="s">
        <v>15</v>
      </c>
      <c r="F3466" s="7" t="s">
        <v>119</v>
      </c>
      <c r="G3466" s="7" t="s">
        <v>120</v>
      </c>
      <c r="H3466" s="7" t="s">
        <v>21</v>
      </c>
      <c r="I3466" s="9">
        <v>0.5</v>
      </c>
      <c r="J3466" s="10">
        <v>2000</v>
      </c>
      <c r="K3466" s="11">
        <f t="shared" si="108"/>
        <v>1000</v>
      </c>
      <c r="L3466" s="11">
        <f t="shared" si="109"/>
        <v>300</v>
      </c>
      <c r="M3466" s="12">
        <v>0.3</v>
      </c>
      <c r="O3466" s="17"/>
      <c r="P3466" s="15"/>
      <c r="Q3466" s="13"/>
      <c r="R3466" s="14"/>
    </row>
    <row r="3467" spans="1:18" ht="15.75" customHeight="1" x14ac:dyDescent="0.25">
      <c r="A3467" s="1"/>
      <c r="B3467" s="7" t="s">
        <v>14</v>
      </c>
      <c r="C3467" s="7">
        <v>1185732</v>
      </c>
      <c r="D3467" s="8">
        <v>44203</v>
      </c>
      <c r="E3467" s="7" t="s">
        <v>15</v>
      </c>
      <c r="F3467" s="7" t="s">
        <v>119</v>
      </c>
      <c r="G3467" s="7" t="s">
        <v>120</v>
      </c>
      <c r="H3467" s="7" t="s">
        <v>22</v>
      </c>
      <c r="I3467" s="9">
        <v>0.4</v>
      </c>
      <c r="J3467" s="10">
        <v>3000</v>
      </c>
      <c r="K3467" s="11">
        <f t="shared" si="108"/>
        <v>1200</v>
      </c>
      <c r="L3467" s="11">
        <f t="shared" si="109"/>
        <v>420</v>
      </c>
      <c r="M3467" s="12">
        <v>0.35</v>
      </c>
      <c r="O3467" s="17"/>
      <c r="P3467" s="15"/>
      <c r="Q3467" s="13"/>
      <c r="R3467" s="14"/>
    </row>
    <row r="3468" spans="1:18" ht="15.75" customHeight="1" x14ac:dyDescent="0.25">
      <c r="A3468" s="1"/>
      <c r="B3468" s="7" t="s">
        <v>14</v>
      </c>
      <c r="C3468" s="7">
        <v>1185732</v>
      </c>
      <c r="D3468" s="8">
        <v>44232</v>
      </c>
      <c r="E3468" s="7" t="s">
        <v>15</v>
      </c>
      <c r="F3468" s="7" t="s">
        <v>119</v>
      </c>
      <c r="G3468" s="7" t="s">
        <v>120</v>
      </c>
      <c r="H3468" s="7" t="s">
        <v>17</v>
      </c>
      <c r="I3468" s="9">
        <v>0.4</v>
      </c>
      <c r="J3468" s="10">
        <v>5500</v>
      </c>
      <c r="K3468" s="11">
        <f t="shared" si="108"/>
        <v>2200</v>
      </c>
      <c r="L3468" s="11">
        <f t="shared" si="109"/>
        <v>880</v>
      </c>
      <c r="M3468" s="12">
        <v>0.4</v>
      </c>
      <c r="O3468" s="17"/>
      <c r="P3468" s="15"/>
      <c r="Q3468" s="13"/>
      <c r="R3468" s="14"/>
    </row>
    <row r="3469" spans="1:18" ht="15.75" customHeight="1" x14ac:dyDescent="0.25">
      <c r="A3469" s="1"/>
      <c r="B3469" s="7" t="s">
        <v>14</v>
      </c>
      <c r="C3469" s="7">
        <v>1185732</v>
      </c>
      <c r="D3469" s="8">
        <v>44232</v>
      </c>
      <c r="E3469" s="7" t="s">
        <v>15</v>
      </c>
      <c r="F3469" s="7" t="s">
        <v>119</v>
      </c>
      <c r="G3469" s="7" t="s">
        <v>120</v>
      </c>
      <c r="H3469" s="7" t="s">
        <v>18</v>
      </c>
      <c r="I3469" s="9">
        <v>0.4</v>
      </c>
      <c r="J3469" s="10">
        <v>2000</v>
      </c>
      <c r="K3469" s="11">
        <f t="shared" si="108"/>
        <v>800</v>
      </c>
      <c r="L3469" s="11">
        <f t="shared" si="109"/>
        <v>320</v>
      </c>
      <c r="M3469" s="12">
        <v>0.4</v>
      </c>
      <c r="O3469" s="17"/>
      <c r="P3469" s="15"/>
      <c r="Q3469" s="13"/>
      <c r="R3469" s="14"/>
    </row>
    <row r="3470" spans="1:18" ht="15.75" customHeight="1" x14ac:dyDescent="0.25">
      <c r="A3470" s="1"/>
      <c r="B3470" s="7" t="s">
        <v>14</v>
      </c>
      <c r="C3470" s="7">
        <v>1185732</v>
      </c>
      <c r="D3470" s="8">
        <v>44232</v>
      </c>
      <c r="E3470" s="7" t="s">
        <v>15</v>
      </c>
      <c r="F3470" s="7" t="s">
        <v>119</v>
      </c>
      <c r="G3470" s="7" t="s">
        <v>120</v>
      </c>
      <c r="H3470" s="7" t="s">
        <v>19</v>
      </c>
      <c r="I3470" s="9">
        <v>0.30000000000000004</v>
      </c>
      <c r="J3470" s="10">
        <v>2500</v>
      </c>
      <c r="K3470" s="11">
        <f t="shared" si="108"/>
        <v>750.00000000000011</v>
      </c>
      <c r="L3470" s="11">
        <f t="shared" si="109"/>
        <v>225.00000000000003</v>
      </c>
      <c r="M3470" s="12">
        <v>0.3</v>
      </c>
      <c r="O3470" s="17"/>
      <c r="P3470" s="15"/>
      <c r="Q3470" s="13"/>
      <c r="R3470" s="14"/>
    </row>
    <row r="3471" spans="1:18" ht="15.75" customHeight="1" x14ac:dyDescent="0.25">
      <c r="A3471" s="1"/>
      <c r="B3471" s="7" t="s">
        <v>14</v>
      </c>
      <c r="C3471" s="7">
        <v>1185732</v>
      </c>
      <c r="D3471" s="8">
        <v>44232</v>
      </c>
      <c r="E3471" s="7" t="s">
        <v>15</v>
      </c>
      <c r="F3471" s="7" t="s">
        <v>119</v>
      </c>
      <c r="G3471" s="7" t="s">
        <v>120</v>
      </c>
      <c r="H3471" s="7" t="s">
        <v>20</v>
      </c>
      <c r="I3471" s="9">
        <v>0.35</v>
      </c>
      <c r="J3471" s="10">
        <v>1250</v>
      </c>
      <c r="K3471" s="11">
        <f t="shared" si="108"/>
        <v>437.5</v>
      </c>
      <c r="L3471" s="11">
        <f t="shared" si="109"/>
        <v>131.25</v>
      </c>
      <c r="M3471" s="12">
        <v>0.3</v>
      </c>
      <c r="O3471" s="17"/>
      <c r="P3471" s="15"/>
      <c r="Q3471" s="13"/>
      <c r="R3471" s="14"/>
    </row>
    <row r="3472" spans="1:18" ht="15.75" customHeight="1" x14ac:dyDescent="0.25">
      <c r="A3472" s="1"/>
      <c r="B3472" s="7" t="s">
        <v>14</v>
      </c>
      <c r="C3472" s="7">
        <v>1185732</v>
      </c>
      <c r="D3472" s="8">
        <v>44232</v>
      </c>
      <c r="E3472" s="7" t="s">
        <v>15</v>
      </c>
      <c r="F3472" s="7" t="s">
        <v>119</v>
      </c>
      <c r="G3472" s="7" t="s">
        <v>120</v>
      </c>
      <c r="H3472" s="7" t="s">
        <v>21</v>
      </c>
      <c r="I3472" s="9">
        <v>0.5</v>
      </c>
      <c r="J3472" s="10">
        <v>2000</v>
      </c>
      <c r="K3472" s="11">
        <f t="shared" si="108"/>
        <v>1000</v>
      </c>
      <c r="L3472" s="11">
        <f t="shared" si="109"/>
        <v>300</v>
      </c>
      <c r="M3472" s="12">
        <v>0.3</v>
      </c>
      <c r="O3472" s="17"/>
      <c r="P3472" s="15"/>
      <c r="Q3472" s="13"/>
      <c r="R3472" s="14"/>
    </row>
    <row r="3473" spans="1:18" ht="15.75" customHeight="1" x14ac:dyDescent="0.25">
      <c r="A3473" s="1"/>
      <c r="B3473" s="7" t="s">
        <v>14</v>
      </c>
      <c r="C3473" s="7">
        <v>1185732</v>
      </c>
      <c r="D3473" s="8">
        <v>44232</v>
      </c>
      <c r="E3473" s="7" t="s">
        <v>15</v>
      </c>
      <c r="F3473" s="7" t="s">
        <v>119</v>
      </c>
      <c r="G3473" s="7" t="s">
        <v>120</v>
      </c>
      <c r="H3473" s="7" t="s">
        <v>22</v>
      </c>
      <c r="I3473" s="9">
        <v>0.4</v>
      </c>
      <c r="J3473" s="10">
        <v>3000</v>
      </c>
      <c r="K3473" s="11">
        <f t="shared" si="108"/>
        <v>1200</v>
      </c>
      <c r="L3473" s="11">
        <f t="shared" si="109"/>
        <v>420</v>
      </c>
      <c r="M3473" s="12">
        <v>0.35</v>
      </c>
      <c r="O3473" s="17"/>
      <c r="P3473" s="15"/>
      <c r="Q3473" s="13"/>
      <c r="R3473" s="14"/>
    </row>
    <row r="3474" spans="1:18" ht="15.75" customHeight="1" x14ac:dyDescent="0.25">
      <c r="A3474" s="1"/>
      <c r="B3474" s="7" t="s">
        <v>14</v>
      </c>
      <c r="C3474" s="7">
        <v>1185732</v>
      </c>
      <c r="D3474" s="8">
        <v>44258</v>
      </c>
      <c r="E3474" s="7" t="s">
        <v>15</v>
      </c>
      <c r="F3474" s="7" t="s">
        <v>119</v>
      </c>
      <c r="G3474" s="7" t="s">
        <v>120</v>
      </c>
      <c r="H3474" s="7" t="s">
        <v>17</v>
      </c>
      <c r="I3474" s="9">
        <v>0.4</v>
      </c>
      <c r="J3474" s="10">
        <v>5200</v>
      </c>
      <c r="K3474" s="11">
        <f t="shared" si="108"/>
        <v>2080</v>
      </c>
      <c r="L3474" s="11">
        <f t="shared" si="109"/>
        <v>832</v>
      </c>
      <c r="M3474" s="12">
        <v>0.4</v>
      </c>
      <c r="O3474" s="17"/>
      <c r="P3474" s="15"/>
      <c r="Q3474" s="13"/>
      <c r="R3474" s="14"/>
    </row>
    <row r="3475" spans="1:18" ht="15.75" customHeight="1" x14ac:dyDescent="0.25">
      <c r="A3475" s="1"/>
      <c r="B3475" s="7" t="s">
        <v>14</v>
      </c>
      <c r="C3475" s="7">
        <v>1185732</v>
      </c>
      <c r="D3475" s="8">
        <v>44258</v>
      </c>
      <c r="E3475" s="7" t="s">
        <v>15</v>
      </c>
      <c r="F3475" s="7" t="s">
        <v>119</v>
      </c>
      <c r="G3475" s="7" t="s">
        <v>120</v>
      </c>
      <c r="H3475" s="7" t="s">
        <v>18</v>
      </c>
      <c r="I3475" s="9">
        <v>0.4</v>
      </c>
      <c r="J3475" s="10">
        <v>2250</v>
      </c>
      <c r="K3475" s="11">
        <f t="shared" si="108"/>
        <v>900</v>
      </c>
      <c r="L3475" s="11">
        <f t="shared" si="109"/>
        <v>360</v>
      </c>
      <c r="M3475" s="12">
        <v>0.4</v>
      </c>
      <c r="O3475" s="17"/>
      <c r="P3475" s="15"/>
      <c r="Q3475" s="13"/>
      <c r="R3475" s="14"/>
    </row>
    <row r="3476" spans="1:18" ht="15.75" customHeight="1" x14ac:dyDescent="0.25">
      <c r="A3476" s="1"/>
      <c r="B3476" s="7" t="s">
        <v>14</v>
      </c>
      <c r="C3476" s="7">
        <v>1185732</v>
      </c>
      <c r="D3476" s="8">
        <v>44258</v>
      </c>
      <c r="E3476" s="7" t="s">
        <v>15</v>
      </c>
      <c r="F3476" s="7" t="s">
        <v>119</v>
      </c>
      <c r="G3476" s="7" t="s">
        <v>120</v>
      </c>
      <c r="H3476" s="7" t="s">
        <v>19</v>
      </c>
      <c r="I3476" s="9">
        <v>0.30000000000000004</v>
      </c>
      <c r="J3476" s="10">
        <v>2500</v>
      </c>
      <c r="K3476" s="11">
        <f t="shared" si="108"/>
        <v>750.00000000000011</v>
      </c>
      <c r="L3476" s="11">
        <f t="shared" si="109"/>
        <v>225.00000000000003</v>
      </c>
      <c r="M3476" s="12">
        <v>0.3</v>
      </c>
      <c r="O3476" s="17"/>
      <c r="P3476" s="15"/>
      <c r="Q3476" s="13"/>
      <c r="R3476" s="14"/>
    </row>
    <row r="3477" spans="1:18" ht="15.75" customHeight="1" x14ac:dyDescent="0.25">
      <c r="A3477" s="1"/>
      <c r="B3477" s="7" t="s">
        <v>14</v>
      </c>
      <c r="C3477" s="7">
        <v>1185732</v>
      </c>
      <c r="D3477" s="8">
        <v>44258</v>
      </c>
      <c r="E3477" s="7" t="s">
        <v>15</v>
      </c>
      <c r="F3477" s="7" t="s">
        <v>119</v>
      </c>
      <c r="G3477" s="7" t="s">
        <v>120</v>
      </c>
      <c r="H3477" s="7" t="s">
        <v>20</v>
      </c>
      <c r="I3477" s="9">
        <v>0.35</v>
      </c>
      <c r="J3477" s="10">
        <v>1000</v>
      </c>
      <c r="K3477" s="11">
        <f t="shared" si="108"/>
        <v>350</v>
      </c>
      <c r="L3477" s="11">
        <f t="shared" si="109"/>
        <v>105</v>
      </c>
      <c r="M3477" s="12">
        <v>0.3</v>
      </c>
      <c r="O3477" s="17"/>
      <c r="P3477" s="15"/>
      <c r="Q3477" s="13"/>
      <c r="R3477" s="14"/>
    </row>
    <row r="3478" spans="1:18" ht="15.75" customHeight="1" x14ac:dyDescent="0.25">
      <c r="A3478" s="1"/>
      <c r="B3478" s="7" t="s">
        <v>14</v>
      </c>
      <c r="C3478" s="7">
        <v>1185732</v>
      </c>
      <c r="D3478" s="8">
        <v>44258</v>
      </c>
      <c r="E3478" s="7" t="s">
        <v>15</v>
      </c>
      <c r="F3478" s="7" t="s">
        <v>119</v>
      </c>
      <c r="G3478" s="7" t="s">
        <v>120</v>
      </c>
      <c r="H3478" s="7" t="s">
        <v>21</v>
      </c>
      <c r="I3478" s="9">
        <v>0.5</v>
      </c>
      <c r="J3478" s="10">
        <v>1500</v>
      </c>
      <c r="K3478" s="11">
        <f t="shared" si="108"/>
        <v>750</v>
      </c>
      <c r="L3478" s="11">
        <f t="shared" si="109"/>
        <v>225</v>
      </c>
      <c r="M3478" s="12">
        <v>0.3</v>
      </c>
      <c r="O3478" s="17"/>
      <c r="P3478" s="15"/>
      <c r="Q3478" s="13"/>
      <c r="R3478" s="14"/>
    </row>
    <row r="3479" spans="1:18" ht="15.75" customHeight="1" x14ac:dyDescent="0.25">
      <c r="A3479" s="1"/>
      <c r="B3479" s="7" t="s">
        <v>14</v>
      </c>
      <c r="C3479" s="7">
        <v>1185732</v>
      </c>
      <c r="D3479" s="8">
        <v>44258</v>
      </c>
      <c r="E3479" s="7" t="s">
        <v>15</v>
      </c>
      <c r="F3479" s="7" t="s">
        <v>119</v>
      </c>
      <c r="G3479" s="7" t="s">
        <v>120</v>
      </c>
      <c r="H3479" s="7" t="s">
        <v>22</v>
      </c>
      <c r="I3479" s="9">
        <v>0.4</v>
      </c>
      <c r="J3479" s="10">
        <v>2500</v>
      </c>
      <c r="K3479" s="11">
        <f t="shared" si="108"/>
        <v>1000</v>
      </c>
      <c r="L3479" s="11">
        <f t="shared" si="109"/>
        <v>350</v>
      </c>
      <c r="M3479" s="12">
        <v>0.35</v>
      </c>
      <c r="O3479" s="17"/>
      <c r="P3479" s="15"/>
      <c r="Q3479" s="13"/>
      <c r="R3479" s="14"/>
    </row>
    <row r="3480" spans="1:18" ht="15.75" customHeight="1" x14ac:dyDescent="0.25">
      <c r="A3480" s="1"/>
      <c r="B3480" s="7" t="s">
        <v>14</v>
      </c>
      <c r="C3480" s="7">
        <v>1185732</v>
      </c>
      <c r="D3480" s="8">
        <v>44290</v>
      </c>
      <c r="E3480" s="7" t="s">
        <v>15</v>
      </c>
      <c r="F3480" s="7" t="s">
        <v>119</v>
      </c>
      <c r="G3480" s="7" t="s">
        <v>120</v>
      </c>
      <c r="H3480" s="7" t="s">
        <v>17</v>
      </c>
      <c r="I3480" s="9">
        <v>0.4</v>
      </c>
      <c r="J3480" s="10">
        <v>5000</v>
      </c>
      <c r="K3480" s="11">
        <f t="shared" si="108"/>
        <v>2000</v>
      </c>
      <c r="L3480" s="11">
        <f t="shared" si="109"/>
        <v>800</v>
      </c>
      <c r="M3480" s="12">
        <v>0.4</v>
      </c>
      <c r="O3480" s="17"/>
      <c r="P3480" s="15"/>
      <c r="Q3480" s="13"/>
      <c r="R3480" s="14"/>
    </row>
    <row r="3481" spans="1:18" ht="15.75" customHeight="1" x14ac:dyDescent="0.25">
      <c r="A3481" s="1"/>
      <c r="B3481" s="7" t="s">
        <v>14</v>
      </c>
      <c r="C3481" s="7">
        <v>1185732</v>
      </c>
      <c r="D3481" s="8">
        <v>44290</v>
      </c>
      <c r="E3481" s="7" t="s">
        <v>15</v>
      </c>
      <c r="F3481" s="7" t="s">
        <v>119</v>
      </c>
      <c r="G3481" s="7" t="s">
        <v>120</v>
      </c>
      <c r="H3481" s="7" t="s">
        <v>18</v>
      </c>
      <c r="I3481" s="9">
        <v>0.4</v>
      </c>
      <c r="J3481" s="10">
        <v>2000</v>
      </c>
      <c r="K3481" s="11">
        <f t="shared" si="108"/>
        <v>800</v>
      </c>
      <c r="L3481" s="11">
        <f t="shared" si="109"/>
        <v>320</v>
      </c>
      <c r="M3481" s="12">
        <v>0.4</v>
      </c>
      <c r="O3481" s="17"/>
      <c r="P3481" s="15"/>
      <c r="Q3481" s="13"/>
      <c r="R3481" s="14"/>
    </row>
    <row r="3482" spans="1:18" ht="15.75" customHeight="1" x14ac:dyDescent="0.25">
      <c r="A3482" s="1"/>
      <c r="B3482" s="7" t="s">
        <v>14</v>
      </c>
      <c r="C3482" s="7">
        <v>1185732</v>
      </c>
      <c r="D3482" s="8">
        <v>44290</v>
      </c>
      <c r="E3482" s="7" t="s">
        <v>15</v>
      </c>
      <c r="F3482" s="7" t="s">
        <v>119</v>
      </c>
      <c r="G3482" s="7" t="s">
        <v>120</v>
      </c>
      <c r="H3482" s="7" t="s">
        <v>19</v>
      </c>
      <c r="I3482" s="9">
        <v>0.30000000000000004</v>
      </c>
      <c r="J3482" s="10">
        <v>2000</v>
      </c>
      <c r="K3482" s="11">
        <f t="shared" si="108"/>
        <v>600.00000000000011</v>
      </c>
      <c r="L3482" s="11">
        <f t="shared" si="109"/>
        <v>180.00000000000003</v>
      </c>
      <c r="M3482" s="12">
        <v>0.3</v>
      </c>
      <c r="O3482" s="17"/>
      <c r="P3482" s="15"/>
      <c r="Q3482" s="13"/>
      <c r="R3482" s="14"/>
    </row>
    <row r="3483" spans="1:18" ht="15.75" customHeight="1" x14ac:dyDescent="0.25">
      <c r="A3483" s="1"/>
      <c r="B3483" s="7" t="s">
        <v>14</v>
      </c>
      <c r="C3483" s="7">
        <v>1185732</v>
      </c>
      <c r="D3483" s="8">
        <v>44290</v>
      </c>
      <c r="E3483" s="7" t="s">
        <v>15</v>
      </c>
      <c r="F3483" s="7" t="s">
        <v>119</v>
      </c>
      <c r="G3483" s="7" t="s">
        <v>120</v>
      </c>
      <c r="H3483" s="7" t="s">
        <v>20</v>
      </c>
      <c r="I3483" s="9">
        <v>0.35</v>
      </c>
      <c r="J3483" s="10">
        <v>1250</v>
      </c>
      <c r="K3483" s="11">
        <f t="shared" si="108"/>
        <v>437.5</v>
      </c>
      <c r="L3483" s="11">
        <f t="shared" si="109"/>
        <v>131.25</v>
      </c>
      <c r="M3483" s="12">
        <v>0.3</v>
      </c>
      <c r="O3483" s="17"/>
      <c r="P3483" s="15"/>
      <c r="Q3483" s="13"/>
      <c r="R3483" s="14"/>
    </row>
    <row r="3484" spans="1:18" ht="15.75" customHeight="1" x14ac:dyDescent="0.25">
      <c r="A3484" s="1"/>
      <c r="B3484" s="7" t="s">
        <v>14</v>
      </c>
      <c r="C3484" s="7">
        <v>1185732</v>
      </c>
      <c r="D3484" s="8">
        <v>44290</v>
      </c>
      <c r="E3484" s="7" t="s">
        <v>15</v>
      </c>
      <c r="F3484" s="7" t="s">
        <v>119</v>
      </c>
      <c r="G3484" s="7" t="s">
        <v>120</v>
      </c>
      <c r="H3484" s="7" t="s">
        <v>21</v>
      </c>
      <c r="I3484" s="9">
        <v>0.5</v>
      </c>
      <c r="J3484" s="10">
        <v>1250</v>
      </c>
      <c r="K3484" s="11">
        <f t="shared" si="108"/>
        <v>625</v>
      </c>
      <c r="L3484" s="11">
        <f t="shared" si="109"/>
        <v>187.5</v>
      </c>
      <c r="M3484" s="12">
        <v>0.3</v>
      </c>
      <c r="O3484" s="17"/>
      <c r="P3484" s="15"/>
      <c r="Q3484" s="13"/>
      <c r="R3484" s="14"/>
    </row>
    <row r="3485" spans="1:18" ht="15.75" customHeight="1" x14ac:dyDescent="0.25">
      <c r="A3485" s="1"/>
      <c r="B3485" s="7" t="s">
        <v>14</v>
      </c>
      <c r="C3485" s="7">
        <v>1185732</v>
      </c>
      <c r="D3485" s="8">
        <v>44290</v>
      </c>
      <c r="E3485" s="7" t="s">
        <v>15</v>
      </c>
      <c r="F3485" s="7" t="s">
        <v>119</v>
      </c>
      <c r="G3485" s="7" t="s">
        <v>120</v>
      </c>
      <c r="H3485" s="7" t="s">
        <v>22</v>
      </c>
      <c r="I3485" s="9">
        <v>0.4</v>
      </c>
      <c r="J3485" s="10">
        <v>2750</v>
      </c>
      <c r="K3485" s="11">
        <f t="shared" si="108"/>
        <v>1100</v>
      </c>
      <c r="L3485" s="11">
        <f t="shared" si="109"/>
        <v>385</v>
      </c>
      <c r="M3485" s="12">
        <v>0.35</v>
      </c>
      <c r="O3485" s="17"/>
      <c r="P3485" s="15"/>
      <c r="Q3485" s="13"/>
      <c r="R3485" s="14"/>
    </row>
    <row r="3486" spans="1:18" ht="15.75" customHeight="1" x14ac:dyDescent="0.25">
      <c r="A3486" s="1"/>
      <c r="B3486" s="7" t="s">
        <v>14</v>
      </c>
      <c r="C3486" s="7">
        <v>1185732</v>
      </c>
      <c r="D3486" s="8">
        <v>44319</v>
      </c>
      <c r="E3486" s="7" t="s">
        <v>15</v>
      </c>
      <c r="F3486" s="7" t="s">
        <v>119</v>
      </c>
      <c r="G3486" s="7" t="s">
        <v>120</v>
      </c>
      <c r="H3486" s="7" t="s">
        <v>17</v>
      </c>
      <c r="I3486" s="9">
        <v>0.54999999999999993</v>
      </c>
      <c r="J3486" s="10">
        <v>5450</v>
      </c>
      <c r="K3486" s="11">
        <f t="shared" si="108"/>
        <v>2997.4999999999995</v>
      </c>
      <c r="L3486" s="11">
        <f t="shared" si="109"/>
        <v>1198.9999999999998</v>
      </c>
      <c r="M3486" s="12">
        <v>0.4</v>
      </c>
      <c r="O3486" s="17"/>
      <c r="P3486" s="15"/>
      <c r="Q3486" s="13"/>
      <c r="R3486" s="14"/>
    </row>
    <row r="3487" spans="1:18" ht="15.75" customHeight="1" x14ac:dyDescent="0.25">
      <c r="A3487" s="1"/>
      <c r="B3487" s="7" t="s">
        <v>14</v>
      </c>
      <c r="C3487" s="7">
        <v>1185732</v>
      </c>
      <c r="D3487" s="8">
        <v>44319</v>
      </c>
      <c r="E3487" s="7" t="s">
        <v>15</v>
      </c>
      <c r="F3487" s="7" t="s">
        <v>119</v>
      </c>
      <c r="G3487" s="7" t="s">
        <v>120</v>
      </c>
      <c r="H3487" s="7" t="s">
        <v>18</v>
      </c>
      <c r="I3487" s="9">
        <v>0.5</v>
      </c>
      <c r="J3487" s="10">
        <v>2500</v>
      </c>
      <c r="K3487" s="11">
        <f t="shared" si="108"/>
        <v>1250</v>
      </c>
      <c r="L3487" s="11">
        <f t="shared" si="109"/>
        <v>500</v>
      </c>
      <c r="M3487" s="12">
        <v>0.4</v>
      </c>
      <c r="O3487" s="17"/>
      <c r="P3487" s="15"/>
      <c r="Q3487" s="13"/>
      <c r="R3487" s="14"/>
    </row>
    <row r="3488" spans="1:18" ht="15.75" customHeight="1" x14ac:dyDescent="0.25">
      <c r="A3488" s="1"/>
      <c r="B3488" s="7" t="s">
        <v>14</v>
      </c>
      <c r="C3488" s="7">
        <v>1185732</v>
      </c>
      <c r="D3488" s="8">
        <v>44319</v>
      </c>
      <c r="E3488" s="7" t="s">
        <v>15</v>
      </c>
      <c r="F3488" s="7" t="s">
        <v>119</v>
      </c>
      <c r="G3488" s="7" t="s">
        <v>120</v>
      </c>
      <c r="H3488" s="7" t="s">
        <v>19</v>
      </c>
      <c r="I3488" s="9">
        <v>0.45</v>
      </c>
      <c r="J3488" s="10">
        <v>2750</v>
      </c>
      <c r="K3488" s="11">
        <f t="shared" si="108"/>
        <v>1237.5</v>
      </c>
      <c r="L3488" s="11">
        <f t="shared" si="109"/>
        <v>371.25</v>
      </c>
      <c r="M3488" s="12">
        <v>0.3</v>
      </c>
      <c r="O3488" s="17"/>
      <c r="P3488" s="15"/>
      <c r="Q3488" s="13"/>
      <c r="R3488" s="14"/>
    </row>
    <row r="3489" spans="1:18" ht="15.75" customHeight="1" x14ac:dyDescent="0.25">
      <c r="A3489" s="1"/>
      <c r="B3489" s="7" t="s">
        <v>14</v>
      </c>
      <c r="C3489" s="7">
        <v>1185732</v>
      </c>
      <c r="D3489" s="8">
        <v>44319</v>
      </c>
      <c r="E3489" s="7" t="s">
        <v>15</v>
      </c>
      <c r="F3489" s="7" t="s">
        <v>119</v>
      </c>
      <c r="G3489" s="7" t="s">
        <v>120</v>
      </c>
      <c r="H3489" s="7" t="s">
        <v>20</v>
      </c>
      <c r="I3489" s="9">
        <v>0.45</v>
      </c>
      <c r="J3489" s="10">
        <v>2250</v>
      </c>
      <c r="K3489" s="11">
        <f t="shared" si="108"/>
        <v>1012.5</v>
      </c>
      <c r="L3489" s="11">
        <f t="shared" si="109"/>
        <v>303.75</v>
      </c>
      <c r="M3489" s="12">
        <v>0.3</v>
      </c>
      <c r="O3489" s="17"/>
      <c r="P3489" s="15"/>
      <c r="Q3489" s="13"/>
      <c r="R3489" s="14"/>
    </row>
    <row r="3490" spans="1:18" ht="15.75" customHeight="1" x14ac:dyDescent="0.25">
      <c r="A3490" s="1"/>
      <c r="B3490" s="7" t="s">
        <v>14</v>
      </c>
      <c r="C3490" s="7">
        <v>1185732</v>
      </c>
      <c r="D3490" s="8">
        <v>44319</v>
      </c>
      <c r="E3490" s="7" t="s">
        <v>15</v>
      </c>
      <c r="F3490" s="7" t="s">
        <v>119</v>
      </c>
      <c r="G3490" s="7" t="s">
        <v>120</v>
      </c>
      <c r="H3490" s="7" t="s">
        <v>21</v>
      </c>
      <c r="I3490" s="9">
        <v>0.54999999999999993</v>
      </c>
      <c r="J3490" s="10">
        <v>2500</v>
      </c>
      <c r="K3490" s="11">
        <f t="shared" si="108"/>
        <v>1374.9999999999998</v>
      </c>
      <c r="L3490" s="11">
        <f t="shared" si="109"/>
        <v>412.49999999999994</v>
      </c>
      <c r="M3490" s="12">
        <v>0.3</v>
      </c>
      <c r="O3490" s="17"/>
      <c r="P3490" s="15"/>
      <c r="Q3490" s="13"/>
      <c r="R3490" s="14"/>
    </row>
    <row r="3491" spans="1:18" ht="15.75" customHeight="1" x14ac:dyDescent="0.25">
      <c r="A3491" s="1"/>
      <c r="B3491" s="7" t="s">
        <v>14</v>
      </c>
      <c r="C3491" s="7">
        <v>1185732</v>
      </c>
      <c r="D3491" s="8">
        <v>44319</v>
      </c>
      <c r="E3491" s="7" t="s">
        <v>15</v>
      </c>
      <c r="F3491" s="7" t="s">
        <v>119</v>
      </c>
      <c r="G3491" s="7" t="s">
        <v>120</v>
      </c>
      <c r="H3491" s="7" t="s">
        <v>22</v>
      </c>
      <c r="I3491" s="9">
        <v>0.6</v>
      </c>
      <c r="J3491" s="10">
        <v>3750</v>
      </c>
      <c r="K3491" s="11">
        <f t="shared" si="108"/>
        <v>2250</v>
      </c>
      <c r="L3491" s="11">
        <f t="shared" si="109"/>
        <v>787.5</v>
      </c>
      <c r="M3491" s="12">
        <v>0.35</v>
      </c>
      <c r="O3491" s="17"/>
      <c r="P3491" s="15"/>
      <c r="Q3491" s="13"/>
      <c r="R3491" s="14"/>
    </row>
    <row r="3492" spans="1:18" ht="15.75" customHeight="1" x14ac:dyDescent="0.25">
      <c r="A3492" s="1"/>
      <c r="B3492" s="7" t="s">
        <v>14</v>
      </c>
      <c r="C3492" s="7">
        <v>1185732</v>
      </c>
      <c r="D3492" s="8">
        <v>44352</v>
      </c>
      <c r="E3492" s="7" t="s">
        <v>15</v>
      </c>
      <c r="F3492" s="7" t="s">
        <v>119</v>
      </c>
      <c r="G3492" s="7" t="s">
        <v>120</v>
      </c>
      <c r="H3492" s="7" t="s">
        <v>17</v>
      </c>
      <c r="I3492" s="9">
        <v>0.54999999999999993</v>
      </c>
      <c r="J3492" s="10">
        <v>6250</v>
      </c>
      <c r="K3492" s="11">
        <f t="shared" si="108"/>
        <v>3437.4999999999995</v>
      </c>
      <c r="L3492" s="11">
        <f t="shared" si="109"/>
        <v>1375</v>
      </c>
      <c r="M3492" s="12">
        <v>0.4</v>
      </c>
      <c r="O3492" s="17"/>
      <c r="P3492" s="15"/>
      <c r="Q3492" s="13"/>
      <c r="R3492" s="14"/>
    </row>
    <row r="3493" spans="1:18" ht="15.75" customHeight="1" x14ac:dyDescent="0.25">
      <c r="A3493" s="1"/>
      <c r="B3493" s="7" t="s">
        <v>14</v>
      </c>
      <c r="C3493" s="7">
        <v>1185732</v>
      </c>
      <c r="D3493" s="8">
        <v>44352</v>
      </c>
      <c r="E3493" s="7" t="s">
        <v>15</v>
      </c>
      <c r="F3493" s="7" t="s">
        <v>119</v>
      </c>
      <c r="G3493" s="7" t="s">
        <v>120</v>
      </c>
      <c r="H3493" s="7" t="s">
        <v>18</v>
      </c>
      <c r="I3493" s="9">
        <v>0.5</v>
      </c>
      <c r="J3493" s="10">
        <v>3750</v>
      </c>
      <c r="K3493" s="11">
        <f t="shared" si="108"/>
        <v>1875</v>
      </c>
      <c r="L3493" s="11">
        <f t="shared" si="109"/>
        <v>750</v>
      </c>
      <c r="M3493" s="12">
        <v>0.4</v>
      </c>
      <c r="O3493" s="17"/>
      <c r="P3493" s="15"/>
      <c r="Q3493" s="13"/>
      <c r="R3493" s="14"/>
    </row>
    <row r="3494" spans="1:18" ht="15.75" customHeight="1" x14ac:dyDescent="0.25">
      <c r="A3494" s="1"/>
      <c r="B3494" s="7" t="s">
        <v>14</v>
      </c>
      <c r="C3494" s="7">
        <v>1185732</v>
      </c>
      <c r="D3494" s="8">
        <v>44352</v>
      </c>
      <c r="E3494" s="7" t="s">
        <v>15</v>
      </c>
      <c r="F3494" s="7" t="s">
        <v>119</v>
      </c>
      <c r="G3494" s="7" t="s">
        <v>120</v>
      </c>
      <c r="H3494" s="7" t="s">
        <v>19</v>
      </c>
      <c r="I3494" s="9">
        <v>0.45</v>
      </c>
      <c r="J3494" s="10">
        <v>3000</v>
      </c>
      <c r="K3494" s="11">
        <f t="shared" si="108"/>
        <v>1350</v>
      </c>
      <c r="L3494" s="11">
        <f t="shared" si="109"/>
        <v>405</v>
      </c>
      <c r="M3494" s="12">
        <v>0.3</v>
      </c>
      <c r="O3494" s="17"/>
      <c r="P3494" s="15"/>
      <c r="Q3494" s="13"/>
      <c r="R3494" s="14"/>
    </row>
    <row r="3495" spans="1:18" ht="15.75" customHeight="1" x14ac:dyDescent="0.25">
      <c r="A3495" s="1"/>
      <c r="B3495" s="7" t="s">
        <v>14</v>
      </c>
      <c r="C3495" s="7">
        <v>1185732</v>
      </c>
      <c r="D3495" s="8">
        <v>44352</v>
      </c>
      <c r="E3495" s="7" t="s">
        <v>15</v>
      </c>
      <c r="F3495" s="7" t="s">
        <v>119</v>
      </c>
      <c r="G3495" s="7" t="s">
        <v>120</v>
      </c>
      <c r="H3495" s="7" t="s">
        <v>20</v>
      </c>
      <c r="I3495" s="9">
        <v>0.45</v>
      </c>
      <c r="J3495" s="10">
        <v>2750</v>
      </c>
      <c r="K3495" s="11">
        <f t="shared" si="108"/>
        <v>1237.5</v>
      </c>
      <c r="L3495" s="11">
        <f t="shared" si="109"/>
        <v>371.25</v>
      </c>
      <c r="M3495" s="12">
        <v>0.3</v>
      </c>
      <c r="O3495" s="17"/>
      <c r="P3495" s="15"/>
      <c r="Q3495" s="13"/>
      <c r="R3495" s="14"/>
    </row>
    <row r="3496" spans="1:18" ht="15.75" customHeight="1" x14ac:dyDescent="0.25">
      <c r="A3496" s="1"/>
      <c r="B3496" s="7" t="s">
        <v>14</v>
      </c>
      <c r="C3496" s="7">
        <v>1185732</v>
      </c>
      <c r="D3496" s="8">
        <v>44352</v>
      </c>
      <c r="E3496" s="7" t="s">
        <v>15</v>
      </c>
      <c r="F3496" s="7" t="s">
        <v>119</v>
      </c>
      <c r="G3496" s="7" t="s">
        <v>120</v>
      </c>
      <c r="H3496" s="7" t="s">
        <v>21</v>
      </c>
      <c r="I3496" s="9">
        <v>0.54999999999999993</v>
      </c>
      <c r="J3496" s="10">
        <v>2750</v>
      </c>
      <c r="K3496" s="11">
        <f t="shared" si="108"/>
        <v>1512.4999999999998</v>
      </c>
      <c r="L3496" s="11">
        <f t="shared" si="109"/>
        <v>453.74999999999994</v>
      </c>
      <c r="M3496" s="12">
        <v>0.3</v>
      </c>
      <c r="O3496" s="17"/>
      <c r="P3496" s="15"/>
      <c r="Q3496" s="13"/>
      <c r="R3496" s="14"/>
    </row>
    <row r="3497" spans="1:18" ht="15.75" customHeight="1" x14ac:dyDescent="0.25">
      <c r="A3497" s="1"/>
      <c r="B3497" s="7" t="s">
        <v>14</v>
      </c>
      <c r="C3497" s="7">
        <v>1185732</v>
      </c>
      <c r="D3497" s="8">
        <v>44352</v>
      </c>
      <c r="E3497" s="7" t="s">
        <v>15</v>
      </c>
      <c r="F3497" s="7" t="s">
        <v>119</v>
      </c>
      <c r="G3497" s="7" t="s">
        <v>120</v>
      </c>
      <c r="H3497" s="7" t="s">
        <v>22</v>
      </c>
      <c r="I3497" s="9">
        <v>0.6</v>
      </c>
      <c r="J3497" s="10">
        <v>4250</v>
      </c>
      <c r="K3497" s="11">
        <f t="shared" si="108"/>
        <v>2550</v>
      </c>
      <c r="L3497" s="11">
        <f t="shared" si="109"/>
        <v>892.5</v>
      </c>
      <c r="M3497" s="12">
        <v>0.35</v>
      </c>
      <c r="O3497" s="17"/>
      <c r="P3497" s="15"/>
      <c r="Q3497" s="13"/>
      <c r="R3497" s="14"/>
    </row>
    <row r="3498" spans="1:18" ht="15.75" customHeight="1" x14ac:dyDescent="0.25">
      <c r="A3498" s="1"/>
      <c r="B3498" s="7" t="s">
        <v>14</v>
      </c>
      <c r="C3498" s="7">
        <v>1185732</v>
      </c>
      <c r="D3498" s="8">
        <v>44380</v>
      </c>
      <c r="E3498" s="7" t="s">
        <v>15</v>
      </c>
      <c r="F3498" s="7" t="s">
        <v>119</v>
      </c>
      <c r="G3498" s="7" t="s">
        <v>120</v>
      </c>
      <c r="H3498" s="7" t="s">
        <v>17</v>
      </c>
      <c r="I3498" s="9">
        <v>0.54999999999999993</v>
      </c>
      <c r="J3498" s="10">
        <v>6500</v>
      </c>
      <c r="K3498" s="11">
        <f t="shared" si="108"/>
        <v>3574.9999999999995</v>
      </c>
      <c r="L3498" s="11">
        <f t="shared" si="109"/>
        <v>1430</v>
      </c>
      <c r="M3498" s="12">
        <v>0.4</v>
      </c>
      <c r="O3498" s="17"/>
      <c r="P3498" s="15"/>
      <c r="Q3498" s="13"/>
      <c r="R3498" s="14"/>
    </row>
    <row r="3499" spans="1:18" ht="15.75" customHeight="1" x14ac:dyDescent="0.25">
      <c r="A3499" s="1"/>
      <c r="B3499" s="7" t="s">
        <v>14</v>
      </c>
      <c r="C3499" s="7">
        <v>1185732</v>
      </c>
      <c r="D3499" s="8">
        <v>44380</v>
      </c>
      <c r="E3499" s="7" t="s">
        <v>15</v>
      </c>
      <c r="F3499" s="7" t="s">
        <v>119</v>
      </c>
      <c r="G3499" s="7" t="s">
        <v>120</v>
      </c>
      <c r="H3499" s="7" t="s">
        <v>18</v>
      </c>
      <c r="I3499" s="9">
        <v>0.5</v>
      </c>
      <c r="J3499" s="10">
        <v>4000</v>
      </c>
      <c r="K3499" s="11">
        <f t="shared" si="108"/>
        <v>2000</v>
      </c>
      <c r="L3499" s="11">
        <f t="shared" si="109"/>
        <v>800</v>
      </c>
      <c r="M3499" s="12">
        <v>0.4</v>
      </c>
      <c r="O3499" s="17"/>
      <c r="P3499" s="15"/>
      <c r="Q3499" s="13"/>
      <c r="R3499" s="14"/>
    </row>
    <row r="3500" spans="1:18" ht="15.75" customHeight="1" x14ac:dyDescent="0.25">
      <c r="A3500" s="1"/>
      <c r="B3500" s="7" t="s">
        <v>14</v>
      </c>
      <c r="C3500" s="7">
        <v>1185732</v>
      </c>
      <c r="D3500" s="8">
        <v>44380</v>
      </c>
      <c r="E3500" s="7" t="s">
        <v>15</v>
      </c>
      <c r="F3500" s="7" t="s">
        <v>119</v>
      </c>
      <c r="G3500" s="7" t="s">
        <v>120</v>
      </c>
      <c r="H3500" s="7" t="s">
        <v>19</v>
      </c>
      <c r="I3500" s="9">
        <v>0.45</v>
      </c>
      <c r="J3500" s="10">
        <v>3250</v>
      </c>
      <c r="K3500" s="11">
        <f t="shared" si="108"/>
        <v>1462.5</v>
      </c>
      <c r="L3500" s="11">
        <f t="shared" si="109"/>
        <v>438.75</v>
      </c>
      <c r="M3500" s="12">
        <v>0.3</v>
      </c>
      <c r="O3500" s="17"/>
      <c r="P3500" s="15"/>
      <c r="Q3500" s="13"/>
      <c r="R3500" s="14"/>
    </row>
    <row r="3501" spans="1:18" ht="15.75" customHeight="1" x14ac:dyDescent="0.25">
      <c r="A3501" s="1"/>
      <c r="B3501" s="7" t="s">
        <v>14</v>
      </c>
      <c r="C3501" s="7">
        <v>1185732</v>
      </c>
      <c r="D3501" s="8">
        <v>44380</v>
      </c>
      <c r="E3501" s="7" t="s">
        <v>15</v>
      </c>
      <c r="F3501" s="7" t="s">
        <v>119</v>
      </c>
      <c r="G3501" s="7" t="s">
        <v>120</v>
      </c>
      <c r="H3501" s="7" t="s">
        <v>20</v>
      </c>
      <c r="I3501" s="9">
        <v>0.45</v>
      </c>
      <c r="J3501" s="10">
        <v>2750</v>
      </c>
      <c r="K3501" s="11">
        <f t="shared" si="108"/>
        <v>1237.5</v>
      </c>
      <c r="L3501" s="11">
        <f t="shared" si="109"/>
        <v>371.25</v>
      </c>
      <c r="M3501" s="12">
        <v>0.3</v>
      </c>
      <c r="O3501" s="17"/>
      <c r="P3501" s="15"/>
      <c r="Q3501" s="13"/>
      <c r="R3501" s="14"/>
    </row>
    <row r="3502" spans="1:18" ht="15.75" customHeight="1" x14ac:dyDescent="0.25">
      <c r="A3502" s="1"/>
      <c r="B3502" s="7" t="s">
        <v>14</v>
      </c>
      <c r="C3502" s="7">
        <v>1185732</v>
      </c>
      <c r="D3502" s="8">
        <v>44380</v>
      </c>
      <c r="E3502" s="7" t="s">
        <v>15</v>
      </c>
      <c r="F3502" s="7" t="s">
        <v>119</v>
      </c>
      <c r="G3502" s="7" t="s">
        <v>120</v>
      </c>
      <c r="H3502" s="7" t="s">
        <v>21</v>
      </c>
      <c r="I3502" s="9">
        <v>0.54999999999999993</v>
      </c>
      <c r="J3502" s="10">
        <v>3000</v>
      </c>
      <c r="K3502" s="11">
        <f t="shared" si="108"/>
        <v>1649.9999999999998</v>
      </c>
      <c r="L3502" s="11">
        <f t="shared" si="109"/>
        <v>494.99999999999989</v>
      </c>
      <c r="M3502" s="12">
        <v>0.3</v>
      </c>
      <c r="O3502" s="17"/>
      <c r="P3502" s="15"/>
      <c r="Q3502" s="13"/>
      <c r="R3502" s="14"/>
    </row>
    <row r="3503" spans="1:18" ht="15.75" customHeight="1" x14ac:dyDescent="0.25">
      <c r="A3503" s="1"/>
      <c r="B3503" s="7" t="s">
        <v>14</v>
      </c>
      <c r="C3503" s="7">
        <v>1185732</v>
      </c>
      <c r="D3503" s="8">
        <v>44380</v>
      </c>
      <c r="E3503" s="7" t="s">
        <v>15</v>
      </c>
      <c r="F3503" s="7" t="s">
        <v>119</v>
      </c>
      <c r="G3503" s="7" t="s">
        <v>120</v>
      </c>
      <c r="H3503" s="7" t="s">
        <v>22</v>
      </c>
      <c r="I3503" s="9">
        <v>0.6</v>
      </c>
      <c r="J3503" s="10">
        <v>4750</v>
      </c>
      <c r="K3503" s="11">
        <f t="shared" si="108"/>
        <v>2850</v>
      </c>
      <c r="L3503" s="11">
        <f t="shared" si="109"/>
        <v>997.49999999999989</v>
      </c>
      <c r="M3503" s="12">
        <v>0.35</v>
      </c>
      <c r="O3503" s="17"/>
      <c r="P3503" s="15"/>
      <c r="Q3503" s="13"/>
      <c r="R3503" s="14"/>
    </row>
    <row r="3504" spans="1:18" ht="15.75" customHeight="1" x14ac:dyDescent="0.25">
      <c r="A3504" s="1"/>
      <c r="B3504" s="7" t="s">
        <v>14</v>
      </c>
      <c r="C3504" s="7">
        <v>1185732</v>
      </c>
      <c r="D3504" s="8">
        <v>44412</v>
      </c>
      <c r="E3504" s="7" t="s">
        <v>15</v>
      </c>
      <c r="F3504" s="7" t="s">
        <v>119</v>
      </c>
      <c r="G3504" s="7" t="s">
        <v>120</v>
      </c>
      <c r="H3504" s="7" t="s">
        <v>17</v>
      </c>
      <c r="I3504" s="9">
        <v>0.54999999999999993</v>
      </c>
      <c r="J3504" s="10">
        <v>6250</v>
      </c>
      <c r="K3504" s="11">
        <f t="shared" si="108"/>
        <v>3437.4999999999995</v>
      </c>
      <c r="L3504" s="11">
        <f t="shared" si="109"/>
        <v>1375</v>
      </c>
      <c r="M3504" s="12">
        <v>0.4</v>
      </c>
      <c r="O3504" s="17"/>
      <c r="P3504" s="15"/>
      <c r="Q3504" s="13"/>
      <c r="R3504" s="14"/>
    </row>
    <row r="3505" spans="1:18" ht="15.75" customHeight="1" x14ac:dyDescent="0.25">
      <c r="A3505" s="1"/>
      <c r="B3505" s="7" t="s">
        <v>14</v>
      </c>
      <c r="C3505" s="7">
        <v>1185732</v>
      </c>
      <c r="D3505" s="8">
        <v>44412</v>
      </c>
      <c r="E3505" s="7" t="s">
        <v>15</v>
      </c>
      <c r="F3505" s="7" t="s">
        <v>119</v>
      </c>
      <c r="G3505" s="7" t="s">
        <v>120</v>
      </c>
      <c r="H3505" s="7" t="s">
        <v>18</v>
      </c>
      <c r="I3505" s="9">
        <v>0.5</v>
      </c>
      <c r="J3505" s="10">
        <v>4000</v>
      </c>
      <c r="K3505" s="11">
        <f t="shared" si="108"/>
        <v>2000</v>
      </c>
      <c r="L3505" s="11">
        <f t="shared" si="109"/>
        <v>800</v>
      </c>
      <c r="M3505" s="12">
        <v>0.4</v>
      </c>
      <c r="O3505" s="17"/>
      <c r="P3505" s="15"/>
      <c r="Q3505" s="13"/>
      <c r="R3505" s="14"/>
    </row>
    <row r="3506" spans="1:18" ht="15.75" customHeight="1" x14ac:dyDescent="0.25">
      <c r="A3506" s="1"/>
      <c r="B3506" s="7" t="s">
        <v>14</v>
      </c>
      <c r="C3506" s="7">
        <v>1185732</v>
      </c>
      <c r="D3506" s="8">
        <v>44412</v>
      </c>
      <c r="E3506" s="7" t="s">
        <v>15</v>
      </c>
      <c r="F3506" s="7" t="s">
        <v>119</v>
      </c>
      <c r="G3506" s="7" t="s">
        <v>120</v>
      </c>
      <c r="H3506" s="7" t="s">
        <v>19</v>
      </c>
      <c r="I3506" s="9">
        <v>0.45</v>
      </c>
      <c r="J3506" s="10">
        <v>3250</v>
      </c>
      <c r="K3506" s="11">
        <f t="shared" si="108"/>
        <v>1462.5</v>
      </c>
      <c r="L3506" s="11">
        <f t="shared" si="109"/>
        <v>438.75</v>
      </c>
      <c r="M3506" s="12">
        <v>0.3</v>
      </c>
      <c r="O3506" s="17"/>
      <c r="P3506" s="15"/>
      <c r="Q3506" s="13"/>
      <c r="R3506" s="14"/>
    </row>
    <row r="3507" spans="1:18" ht="15.75" customHeight="1" x14ac:dyDescent="0.25">
      <c r="A3507" s="1"/>
      <c r="B3507" s="7" t="s">
        <v>14</v>
      </c>
      <c r="C3507" s="7">
        <v>1185732</v>
      </c>
      <c r="D3507" s="8">
        <v>44412</v>
      </c>
      <c r="E3507" s="7" t="s">
        <v>15</v>
      </c>
      <c r="F3507" s="7" t="s">
        <v>119</v>
      </c>
      <c r="G3507" s="7" t="s">
        <v>120</v>
      </c>
      <c r="H3507" s="7" t="s">
        <v>20</v>
      </c>
      <c r="I3507" s="9">
        <v>0.45</v>
      </c>
      <c r="J3507" s="10">
        <v>2250</v>
      </c>
      <c r="K3507" s="11">
        <f t="shared" si="108"/>
        <v>1012.5</v>
      </c>
      <c r="L3507" s="11">
        <f t="shared" si="109"/>
        <v>303.75</v>
      </c>
      <c r="M3507" s="12">
        <v>0.3</v>
      </c>
      <c r="O3507" s="17"/>
      <c r="P3507" s="15"/>
      <c r="Q3507" s="13"/>
      <c r="R3507" s="14"/>
    </row>
    <row r="3508" spans="1:18" ht="15.75" customHeight="1" x14ac:dyDescent="0.25">
      <c r="A3508" s="1"/>
      <c r="B3508" s="7" t="s">
        <v>14</v>
      </c>
      <c r="C3508" s="7">
        <v>1185732</v>
      </c>
      <c r="D3508" s="8">
        <v>44412</v>
      </c>
      <c r="E3508" s="7" t="s">
        <v>15</v>
      </c>
      <c r="F3508" s="7" t="s">
        <v>119</v>
      </c>
      <c r="G3508" s="7" t="s">
        <v>120</v>
      </c>
      <c r="H3508" s="7" t="s">
        <v>21</v>
      </c>
      <c r="I3508" s="9">
        <v>0.54999999999999993</v>
      </c>
      <c r="J3508" s="10">
        <v>2000</v>
      </c>
      <c r="K3508" s="11">
        <f t="shared" si="108"/>
        <v>1099.9999999999998</v>
      </c>
      <c r="L3508" s="11">
        <f t="shared" si="109"/>
        <v>329.99999999999994</v>
      </c>
      <c r="M3508" s="12">
        <v>0.3</v>
      </c>
      <c r="O3508" s="17"/>
      <c r="P3508" s="15"/>
      <c r="Q3508" s="13"/>
      <c r="R3508" s="14"/>
    </row>
    <row r="3509" spans="1:18" ht="15.75" customHeight="1" x14ac:dyDescent="0.25">
      <c r="A3509" s="1"/>
      <c r="B3509" s="7" t="s">
        <v>14</v>
      </c>
      <c r="C3509" s="7">
        <v>1185732</v>
      </c>
      <c r="D3509" s="8">
        <v>44412</v>
      </c>
      <c r="E3509" s="7" t="s">
        <v>15</v>
      </c>
      <c r="F3509" s="7" t="s">
        <v>119</v>
      </c>
      <c r="G3509" s="7" t="s">
        <v>120</v>
      </c>
      <c r="H3509" s="7" t="s">
        <v>22</v>
      </c>
      <c r="I3509" s="9">
        <v>0.6</v>
      </c>
      <c r="J3509" s="10">
        <v>3750</v>
      </c>
      <c r="K3509" s="11">
        <f t="shared" si="108"/>
        <v>2250</v>
      </c>
      <c r="L3509" s="11">
        <f t="shared" si="109"/>
        <v>787.5</v>
      </c>
      <c r="M3509" s="12">
        <v>0.35</v>
      </c>
      <c r="O3509" s="17"/>
      <c r="P3509" s="15"/>
      <c r="Q3509" s="13"/>
      <c r="R3509" s="14"/>
    </row>
    <row r="3510" spans="1:18" ht="15.75" customHeight="1" x14ac:dyDescent="0.25">
      <c r="A3510" s="1"/>
      <c r="B3510" s="7" t="s">
        <v>14</v>
      </c>
      <c r="C3510" s="7">
        <v>1185732</v>
      </c>
      <c r="D3510" s="8">
        <v>44442</v>
      </c>
      <c r="E3510" s="7" t="s">
        <v>15</v>
      </c>
      <c r="F3510" s="7" t="s">
        <v>119</v>
      </c>
      <c r="G3510" s="7" t="s">
        <v>120</v>
      </c>
      <c r="H3510" s="7" t="s">
        <v>17</v>
      </c>
      <c r="I3510" s="9">
        <v>0.54999999999999993</v>
      </c>
      <c r="J3510" s="10">
        <v>5000</v>
      </c>
      <c r="K3510" s="11">
        <f t="shared" si="108"/>
        <v>2749.9999999999995</v>
      </c>
      <c r="L3510" s="11">
        <f t="shared" si="109"/>
        <v>1099.9999999999998</v>
      </c>
      <c r="M3510" s="12">
        <v>0.4</v>
      </c>
      <c r="O3510" s="17"/>
      <c r="P3510" s="15"/>
      <c r="Q3510" s="13"/>
      <c r="R3510" s="14"/>
    </row>
    <row r="3511" spans="1:18" ht="15.75" customHeight="1" x14ac:dyDescent="0.25">
      <c r="A3511" s="1"/>
      <c r="B3511" s="7" t="s">
        <v>14</v>
      </c>
      <c r="C3511" s="7">
        <v>1185732</v>
      </c>
      <c r="D3511" s="8">
        <v>44442</v>
      </c>
      <c r="E3511" s="7" t="s">
        <v>15</v>
      </c>
      <c r="F3511" s="7" t="s">
        <v>119</v>
      </c>
      <c r="G3511" s="7" t="s">
        <v>120</v>
      </c>
      <c r="H3511" s="7" t="s">
        <v>18</v>
      </c>
      <c r="I3511" s="9">
        <v>0.5</v>
      </c>
      <c r="J3511" s="10">
        <v>3000</v>
      </c>
      <c r="K3511" s="11">
        <f t="shared" si="108"/>
        <v>1500</v>
      </c>
      <c r="L3511" s="11">
        <f t="shared" si="109"/>
        <v>600</v>
      </c>
      <c r="M3511" s="12">
        <v>0.4</v>
      </c>
      <c r="O3511" s="17"/>
      <c r="P3511" s="15"/>
      <c r="Q3511" s="13"/>
      <c r="R3511" s="14"/>
    </row>
    <row r="3512" spans="1:18" ht="15.75" customHeight="1" x14ac:dyDescent="0.25">
      <c r="A3512" s="1"/>
      <c r="B3512" s="7" t="s">
        <v>14</v>
      </c>
      <c r="C3512" s="7">
        <v>1185732</v>
      </c>
      <c r="D3512" s="8">
        <v>44442</v>
      </c>
      <c r="E3512" s="7" t="s">
        <v>15</v>
      </c>
      <c r="F3512" s="7" t="s">
        <v>119</v>
      </c>
      <c r="G3512" s="7" t="s">
        <v>120</v>
      </c>
      <c r="H3512" s="7" t="s">
        <v>19</v>
      </c>
      <c r="I3512" s="9">
        <v>0.45</v>
      </c>
      <c r="J3512" s="10">
        <v>2000</v>
      </c>
      <c r="K3512" s="11">
        <f t="shared" si="108"/>
        <v>900</v>
      </c>
      <c r="L3512" s="11">
        <f t="shared" si="109"/>
        <v>270</v>
      </c>
      <c r="M3512" s="12">
        <v>0.3</v>
      </c>
      <c r="O3512" s="17"/>
      <c r="P3512" s="15"/>
      <c r="Q3512" s="13"/>
      <c r="R3512" s="14"/>
    </row>
    <row r="3513" spans="1:18" ht="15.75" customHeight="1" x14ac:dyDescent="0.25">
      <c r="A3513" s="1"/>
      <c r="B3513" s="7" t="s">
        <v>14</v>
      </c>
      <c r="C3513" s="7">
        <v>1185732</v>
      </c>
      <c r="D3513" s="8">
        <v>44442</v>
      </c>
      <c r="E3513" s="7" t="s">
        <v>15</v>
      </c>
      <c r="F3513" s="7" t="s">
        <v>119</v>
      </c>
      <c r="G3513" s="7" t="s">
        <v>120</v>
      </c>
      <c r="H3513" s="7" t="s">
        <v>20</v>
      </c>
      <c r="I3513" s="9">
        <v>0.45</v>
      </c>
      <c r="J3513" s="10">
        <v>1750</v>
      </c>
      <c r="K3513" s="11">
        <f t="shared" si="108"/>
        <v>787.5</v>
      </c>
      <c r="L3513" s="11">
        <f t="shared" si="109"/>
        <v>236.25</v>
      </c>
      <c r="M3513" s="12">
        <v>0.3</v>
      </c>
      <c r="O3513" s="17"/>
      <c r="P3513" s="15"/>
      <c r="Q3513" s="13"/>
      <c r="R3513" s="14"/>
    </row>
    <row r="3514" spans="1:18" ht="15.75" customHeight="1" x14ac:dyDescent="0.25">
      <c r="A3514" s="1"/>
      <c r="B3514" s="7" t="s">
        <v>14</v>
      </c>
      <c r="C3514" s="7">
        <v>1185732</v>
      </c>
      <c r="D3514" s="8">
        <v>44442</v>
      </c>
      <c r="E3514" s="7" t="s">
        <v>15</v>
      </c>
      <c r="F3514" s="7" t="s">
        <v>119</v>
      </c>
      <c r="G3514" s="7" t="s">
        <v>120</v>
      </c>
      <c r="H3514" s="7" t="s">
        <v>21</v>
      </c>
      <c r="I3514" s="9">
        <v>0.54999999999999993</v>
      </c>
      <c r="J3514" s="10">
        <v>1750</v>
      </c>
      <c r="K3514" s="11">
        <f t="shared" si="108"/>
        <v>962.49999999999989</v>
      </c>
      <c r="L3514" s="11">
        <f t="shared" si="109"/>
        <v>288.74999999999994</v>
      </c>
      <c r="M3514" s="12">
        <v>0.3</v>
      </c>
      <c r="O3514" s="17"/>
      <c r="P3514" s="15"/>
      <c r="Q3514" s="13"/>
      <c r="R3514" s="14"/>
    </row>
    <row r="3515" spans="1:18" ht="15.75" customHeight="1" x14ac:dyDescent="0.25">
      <c r="A3515" s="1"/>
      <c r="B3515" s="7" t="s">
        <v>14</v>
      </c>
      <c r="C3515" s="7">
        <v>1185732</v>
      </c>
      <c r="D3515" s="8">
        <v>44442</v>
      </c>
      <c r="E3515" s="7" t="s">
        <v>15</v>
      </c>
      <c r="F3515" s="7" t="s">
        <v>119</v>
      </c>
      <c r="G3515" s="7" t="s">
        <v>120</v>
      </c>
      <c r="H3515" s="7" t="s">
        <v>22</v>
      </c>
      <c r="I3515" s="9">
        <v>0.6</v>
      </c>
      <c r="J3515" s="10">
        <v>2750</v>
      </c>
      <c r="K3515" s="11">
        <f t="shared" si="108"/>
        <v>1650</v>
      </c>
      <c r="L3515" s="11">
        <f t="shared" si="109"/>
        <v>577.5</v>
      </c>
      <c r="M3515" s="12">
        <v>0.35</v>
      </c>
      <c r="O3515" s="17"/>
      <c r="P3515" s="15"/>
      <c r="Q3515" s="13"/>
      <c r="R3515" s="14"/>
    </row>
    <row r="3516" spans="1:18" ht="15.75" customHeight="1" x14ac:dyDescent="0.25">
      <c r="A3516" s="1"/>
      <c r="B3516" s="7" t="s">
        <v>14</v>
      </c>
      <c r="C3516" s="7">
        <v>1185732</v>
      </c>
      <c r="D3516" s="8">
        <v>44474</v>
      </c>
      <c r="E3516" s="7" t="s">
        <v>15</v>
      </c>
      <c r="F3516" s="7" t="s">
        <v>119</v>
      </c>
      <c r="G3516" s="7" t="s">
        <v>120</v>
      </c>
      <c r="H3516" s="7" t="s">
        <v>17</v>
      </c>
      <c r="I3516" s="9">
        <v>0.6</v>
      </c>
      <c r="J3516" s="10">
        <v>4500</v>
      </c>
      <c r="K3516" s="11">
        <f t="shared" si="108"/>
        <v>2700</v>
      </c>
      <c r="L3516" s="11">
        <f t="shared" si="109"/>
        <v>1080</v>
      </c>
      <c r="M3516" s="12">
        <v>0.4</v>
      </c>
      <c r="O3516" s="17"/>
      <c r="P3516" s="15"/>
      <c r="Q3516" s="13"/>
      <c r="R3516" s="14"/>
    </row>
    <row r="3517" spans="1:18" ht="15.75" customHeight="1" x14ac:dyDescent="0.25">
      <c r="A3517" s="1"/>
      <c r="B3517" s="7" t="s">
        <v>14</v>
      </c>
      <c r="C3517" s="7">
        <v>1185732</v>
      </c>
      <c r="D3517" s="8">
        <v>44474</v>
      </c>
      <c r="E3517" s="7" t="s">
        <v>15</v>
      </c>
      <c r="F3517" s="7" t="s">
        <v>119</v>
      </c>
      <c r="G3517" s="7" t="s">
        <v>120</v>
      </c>
      <c r="H3517" s="7" t="s">
        <v>18</v>
      </c>
      <c r="I3517" s="9">
        <v>0.55000000000000004</v>
      </c>
      <c r="J3517" s="10">
        <v>2750</v>
      </c>
      <c r="K3517" s="11">
        <f t="shared" si="108"/>
        <v>1512.5000000000002</v>
      </c>
      <c r="L3517" s="11">
        <f t="shared" si="109"/>
        <v>605.00000000000011</v>
      </c>
      <c r="M3517" s="12">
        <v>0.4</v>
      </c>
      <c r="O3517" s="17"/>
      <c r="P3517" s="15"/>
      <c r="Q3517" s="13"/>
      <c r="R3517" s="14"/>
    </row>
    <row r="3518" spans="1:18" ht="15.75" customHeight="1" x14ac:dyDescent="0.25">
      <c r="A3518" s="1"/>
      <c r="B3518" s="7" t="s">
        <v>14</v>
      </c>
      <c r="C3518" s="7">
        <v>1185732</v>
      </c>
      <c r="D3518" s="8">
        <v>44474</v>
      </c>
      <c r="E3518" s="7" t="s">
        <v>15</v>
      </c>
      <c r="F3518" s="7" t="s">
        <v>119</v>
      </c>
      <c r="G3518" s="7" t="s">
        <v>120</v>
      </c>
      <c r="H3518" s="7" t="s">
        <v>19</v>
      </c>
      <c r="I3518" s="9">
        <v>0.55000000000000004</v>
      </c>
      <c r="J3518" s="10">
        <v>1750</v>
      </c>
      <c r="K3518" s="11">
        <f t="shared" si="108"/>
        <v>962.50000000000011</v>
      </c>
      <c r="L3518" s="11">
        <f t="shared" si="109"/>
        <v>288.75</v>
      </c>
      <c r="M3518" s="12">
        <v>0.3</v>
      </c>
      <c r="O3518" s="17"/>
      <c r="P3518" s="15"/>
      <c r="Q3518" s="13"/>
      <c r="R3518" s="14"/>
    </row>
    <row r="3519" spans="1:18" ht="15.75" customHeight="1" x14ac:dyDescent="0.25">
      <c r="A3519" s="1"/>
      <c r="B3519" s="7" t="s">
        <v>14</v>
      </c>
      <c r="C3519" s="7">
        <v>1185732</v>
      </c>
      <c r="D3519" s="8">
        <v>44474</v>
      </c>
      <c r="E3519" s="7" t="s">
        <v>15</v>
      </c>
      <c r="F3519" s="7" t="s">
        <v>119</v>
      </c>
      <c r="G3519" s="7" t="s">
        <v>120</v>
      </c>
      <c r="H3519" s="7" t="s">
        <v>20</v>
      </c>
      <c r="I3519" s="9">
        <v>0.55000000000000004</v>
      </c>
      <c r="J3519" s="10">
        <v>1500</v>
      </c>
      <c r="K3519" s="11">
        <f t="shared" si="108"/>
        <v>825.00000000000011</v>
      </c>
      <c r="L3519" s="11">
        <f t="shared" si="109"/>
        <v>247.50000000000003</v>
      </c>
      <c r="M3519" s="12">
        <v>0.3</v>
      </c>
      <c r="O3519" s="17"/>
      <c r="P3519" s="15"/>
      <c r="Q3519" s="13"/>
      <c r="R3519" s="14"/>
    </row>
    <row r="3520" spans="1:18" ht="15.75" customHeight="1" x14ac:dyDescent="0.25">
      <c r="A3520" s="1"/>
      <c r="B3520" s="7" t="s">
        <v>14</v>
      </c>
      <c r="C3520" s="7">
        <v>1185732</v>
      </c>
      <c r="D3520" s="8">
        <v>44474</v>
      </c>
      <c r="E3520" s="7" t="s">
        <v>15</v>
      </c>
      <c r="F3520" s="7" t="s">
        <v>119</v>
      </c>
      <c r="G3520" s="7" t="s">
        <v>120</v>
      </c>
      <c r="H3520" s="7" t="s">
        <v>21</v>
      </c>
      <c r="I3520" s="9">
        <v>0.65</v>
      </c>
      <c r="J3520" s="10">
        <v>1500</v>
      </c>
      <c r="K3520" s="11">
        <f t="shared" si="108"/>
        <v>975</v>
      </c>
      <c r="L3520" s="11">
        <f t="shared" si="109"/>
        <v>292.5</v>
      </c>
      <c r="M3520" s="12">
        <v>0.3</v>
      </c>
      <c r="O3520" s="17"/>
      <c r="P3520" s="15"/>
      <c r="Q3520" s="13"/>
      <c r="R3520" s="14"/>
    </row>
    <row r="3521" spans="1:18" ht="15.75" customHeight="1" x14ac:dyDescent="0.25">
      <c r="A3521" s="1"/>
      <c r="B3521" s="7" t="s">
        <v>14</v>
      </c>
      <c r="C3521" s="7">
        <v>1185732</v>
      </c>
      <c r="D3521" s="8">
        <v>44474</v>
      </c>
      <c r="E3521" s="7" t="s">
        <v>15</v>
      </c>
      <c r="F3521" s="7" t="s">
        <v>119</v>
      </c>
      <c r="G3521" s="7" t="s">
        <v>120</v>
      </c>
      <c r="H3521" s="7" t="s">
        <v>22</v>
      </c>
      <c r="I3521" s="9">
        <v>0.7</v>
      </c>
      <c r="J3521" s="10">
        <v>2750</v>
      </c>
      <c r="K3521" s="11">
        <f t="shared" si="108"/>
        <v>1924.9999999999998</v>
      </c>
      <c r="L3521" s="11">
        <f t="shared" si="109"/>
        <v>673.74999999999989</v>
      </c>
      <c r="M3521" s="12">
        <v>0.35</v>
      </c>
      <c r="O3521" s="17"/>
      <c r="P3521" s="15"/>
      <c r="Q3521" s="13"/>
      <c r="R3521" s="14"/>
    </row>
    <row r="3522" spans="1:18" ht="15.75" customHeight="1" x14ac:dyDescent="0.25">
      <c r="A3522" s="1"/>
      <c r="B3522" s="7" t="s">
        <v>14</v>
      </c>
      <c r="C3522" s="7">
        <v>1185732</v>
      </c>
      <c r="D3522" s="8">
        <v>44504</v>
      </c>
      <c r="E3522" s="7" t="s">
        <v>15</v>
      </c>
      <c r="F3522" s="7" t="s">
        <v>119</v>
      </c>
      <c r="G3522" s="7" t="s">
        <v>120</v>
      </c>
      <c r="H3522" s="7" t="s">
        <v>17</v>
      </c>
      <c r="I3522" s="9">
        <v>0.65</v>
      </c>
      <c r="J3522" s="10">
        <v>4250</v>
      </c>
      <c r="K3522" s="11">
        <f t="shared" si="108"/>
        <v>2762.5</v>
      </c>
      <c r="L3522" s="11">
        <f t="shared" si="109"/>
        <v>1105</v>
      </c>
      <c r="M3522" s="12">
        <v>0.4</v>
      </c>
      <c r="O3522" s="17"/>
      <c r="P3522" s="15"/>
      <c r="Q3522" s="13"/>
      <c r="R3522" s="14"/>
    </row>
    <row r="3523" spans="1:18" ht="15.75" customHeight="1" x14ac:dyDescent="0.25">
      <c r="A3523" s="1"/>
      <c r="B3523" s="7" t="s">
        <v>14</v>
      </c>
      <c r="C3523" s="7">
        <v>1185732</v>
      </c>
      <c r="D3523" s="8">
        <v>44504</v>
      </c>
      <c r="E3523" s="7" t="s">
        <v>15</v>
      </c>
      <c r="F3523" s="7" t="s">
        <v>119</v>
      </c>
      <c r="G3523" s="7" t="s">
        <v>120</v>
      </c>
      <c r="H3523" s="7" t="s">
        <v>18</v>
      </c>
      <c r="I3523" s="9">
        <v>0.55000000000000004</v>
      </c>
      <c r="J3523" s="10">
        <v>3000</v>
      </c>
      <c r="K3523" s="11">
        <f t="shared" si="108"/>
        <v>1650.0000000000002</v>
      </c>
      <c r="L3523" s="11">
        <f t="shared" si="109"/>
        <v>660.00000000000011</v>
      </c>
      <c r="M3523" s="12">
        <v>0.4</v>
      </c>
      <c r="O3523" s="17"/>
      <c r="P3523" s="15"/>
      <c r="Q3523" s="13"/>
      <c r="R3523" s="14"/>
    </row>
    <row r="3524" spans="1:18" ht="15.75" customHeight="1" x14ac:dyDescent="0.25">
      <c r="A3524" s="1"/>
      <c r="B3524" s="7" t="s">
        <v>14</v>
      </c>
      <c r="C3524" s="7">
        <v>1185732</v>
      </c>
      <c r="D3524" s="8">
        <v>44504</v>
      </c>
      <c r="E3524" s="7" t="s">
        <v>15</v>
      </c>
      <c r="F3524" s="7" t="s">
        <v>119</v>
      </c>
      <c r="G3524" s="7" t="s">
        <v>120</v>
      </c>
      <c r="H3524" s="7" t="s">
        <v>19</v>
      </c>
      <c r="I3524" s="9">
        <v>0.55000000000000004</v>
      </c>
      <c r="J3524" s="10">
        <v>2950</v>
      </c>
      <c r="K3524" s="11">
        <f t="shared" si="108"/>
        <v>1622.5000000000002</v>
      </c>
      <c r="L3524" s="11">
        <f t="shared" si="109"/>
        <v>486.75000000000006</v>
      </c>
      <c r="M3524" s="12">
        <v>0.3</v>
      </c>
      <c r="O3524" s="17"/>
      <c r="P3524" s="15"/>
      <c r="Q3524" s="13"/>
      <c r="R3524" s="14"/>
    </row>
    <row r="3525" spans="1:18" ht="15.75" customHeight="1" x14ac:dyDescent="0.25">
      <c r="A3525" s="1"/>
      <c r="B3525" s="7" t="s">
        <v>14</v>
      </c>
      <c r="C3525" s="7">
        <v>1185732</v>
      </c>
      <c r="D3525" s="8">
        <v>44504</v>
      </c>
      <c r="E3525" s="7" t="s">
        <v>15</v>
      </c>
      <c r="F3525" s="7" t="s">
        <v>119</v>
      </c>
      <c r="G3525" s="7" t="s">
        <v>120</v>
      </c>
      <c r="H3525" s="7" t="s">
        <v>20</v>
      </c>
      <c r="I3525" s="9">
        <v>0.55000000000000004</v>
      </c>
      <c r="J3525" s="10">
        <v>2750</v>
      </c>
      <c r="K3525" s="11">
        <f t="shared" si="108"/>
        <v>1512.5000000000002</v>
      </c>
      <c r="L3525" s="11">
        <f t="shared" si="109"/>
        <v>453.75000000000006</v>
      </c>
      <c r="M3525" s="12">
        <v>0.3</v>
      </c>
      <c r="O3525" s="17"/>
      <c r="P3525" s="15"/>
      <c r="Q3525" s="13"/>
      <c r="R3525" s="14"/>
    </row>
    <row r="3526" spans="1:18" ht="15.75" customHeight="1" x14ac:dyDescent="0.25">
      <c r="A3526" s="1"/>
      <c r="B3526" s="7" t="s">
        <v>14</v>
      </c>
      <c r="C3526" s="7">
        <v>1185732</v>
      </c>
      <c r="D3526" s="8">
        <v>44504</v>
      </c>
      <c r="E3526" s="7" t="s">
        <v>15</v>
      </c>
      <c r="F3526" s="7" t="s">
        <v>119</v>
      </c>
      <c r="G3526" s="7" t="s">
        <v>120</v>
      </c>
      <c r="H3526" s="7" t="s">
        <v>21</v>
      </c>
      <c r="I3526" s="9">
        <v>0.65</v>
      </c>
      <c r="J3526" s="10">
        <v>2500</v>
      </c>
      <c r="K3526" s="11">
        <f t="shared" ref="K3526:K3589" si="110">I3526*J3526</f>
        <v>1625</v>
      </c>
      <c r="L3526" s="11">
        <f t="shared" ref="L3526:L3589" si="111">K3526*M3526</f>
        <v>487.5</v>
      </c>
      <c r="M3526" s="12">
        <v>0.3</v>
      </c>
      <c r="O3526" s="17"/>
      <c r="P3526" s="15"/>
      <c r="Q3526" s="13"/>
      <c r="R3526" s="14"/>
    </row>
    <row r="3527" spans="1:18" ht="15.75" customHeight="1" x14ac:dyDescent="0.25">
      <c r="A3527" s="1"/>
      <c r="B3527" s="7" t="s">
        <v>14</v>
      </c>
      <c r="C3527" s="7">
        <v>1185732</v>
      </c>
      <c r="D3527" s="8">
        <v>44504</v>
      </c>
      <c r="E3527" s="7" t="s">
        <v>15</v>
      </c>
      <c r="F3527" s="7" t="s">
        <v>119</v>
      </c>
      <c r="G3527" s="7" t="s">
        <v>120</v>
      </c>
      <c r="H3527" s="7" t="s">
        <v>22</v>
      </c>
      <c r="I3527" s="9">
        <v>0.7</v>
      </c>
      <c r="J3527" s="10">
        <v>3500</v>
      </c>
      <c r="K3527" s="11">
        <f t="shared" si="110"/>
        <v>2450</v>
      </c>
      <c r="L3527" s="11">
        <f t="shared" si="111"/>
        <v>857.5</v>
      </c>
      <c r="M3527" s="12">
        <v>0.35</v>
      </c>
      <c r="O3527" s="17"/>
      <c r="P3527" s="15"/>
      <c r="Q3527" s="13"/>
      <c r="R3527" s="14"/>
    </row>
    <row r="3528" spans="1:18" ht="15.75" customHeight="1" x14ac:dyDescent="0.25">
      <c r="A3528" s="1"/>
      <c r="B3528" s="7" t="s">
        <v>14</v>
      </c>
      <c r="C3528" s="7">
        <v>1185732</v>
      </c>
      <c r="D3528" s="8">
        <v>44533</v>
      </c>
      <c r="E3528" s="7" t="s">
        <v>15</v>
      </c>
      <c r="F3528" s="7" t="s">
        <v>119</v>
      </c>
      <c r="G3528" s="7" t="s">
        <v>120</v>
      </c>
      <c r="H3528" s="7" t="s">
        <v>17</v>
      </c>
      <c r="I3528" s="9">
        <v>0.65</v>
      </c>
      <c r="J3528" s="10">
        <v>5750</v>
      </c>
      <c r="K3528" s="11">
        <f t="shared" si="110"/>
        <v>3737.5</v>
      </c>
      <c r="L3528" s="11">
        <f t="shared" si="111"/>
        <v>1495</v>
      </c>
      <c r="M3528" s="12">
        <v>0.4</v>
      </c>
      <c r="O3528" s="17"/>
      <c r="P3528" s="15"/>
      <c r="Q3528" s="13"/>
      <c r="R3528" s="14"/>
    </row>
    <row r="3529" spans="1:18" ht="15.75" customHeight="1" x14ac:dyDescent="0.25">
      <c r="A3529" s="1"/>
      <c r="B3529" s="7" t="s">
        <v>14</v>
      </c>
      <c r="C3529" s="7">
        <v>1185732</v>
      </c>
      <c r="D3529" s="8">
        <v>44533</v>
      </c>
      <c r="E3529" s="7" t="s">
        <v>15</v>
      </c>
      <c r="F3529" s="7" t="s">
        <v>119</v>
      </c>
      <c r="G3529" s="7" t="s">
        <v>120</v>
      </c>
      <c r="H3529" s="7" t="s">
        <v>18</v>
      </c>
      <c r="I3529" s="9">
        <v>0.55000000000000004</v>
      </c>
      <c r="J3529" s="10">
        <v>3750</v>
      </c>
      <c r="K3529" s="11">
        <f t="shared" si="110"/>
        <v>2062.5</v>
      </c>
      <c r="L3529" s="11">
        <f t="shared" si="111"/>
        <v>825</v>
      </c>
      <c r="M3529" s="12">
        <v>0.4</v>
      </c>
      <c r="O3529" s="17"/>
      <c r="P3529" s="15"/>
      <c r="Q3529" s="13"/>
      <c r="R3529" s="14"/>
    </row>
    <row r="3530" spans="1:18" ht="15.75" customHeight="1" x14ac:dyDescent="0.25">
      <c r="A3530" s="1"/>
      <c r="B3530" s="7" t="s">
        <v>14</v>
      </c>
      <c r="C3530" s="7">
        <v>1185732</v>
      </c>
      <c r="D3530" s="8">
        <v>44533</v>
      </c>
      <c r="E3530" s="7" t="s">
        <v>15</v>
      </c>
      <c r="F3530" s="7" t="s">
        <v>119</v>
      </c>
      <c r="G3530" s="7" t="s">
        <v>120</v>
      </c>
      <c r="H3530" s="7" t="s">
        <v>19</v>
      </c>
      <c r="I3530" s="9">
        <v>0.55000000000000004</v>
      </c>
      <c r="J3530" s="10">
        <v>3500</v>
      </c>
      <c r="K3530" s="11">
        <f t="shared" si="110"/>
        <v>1925.0000000000002</v>
      </c>
      <c r="L3530" s="11">
        <f t="shared" si="111"/>
        <v>577.5</v>
      </c>
      <c r="M3530" s="12">
        <v>0.3</v>
      </c>
      <c r="O3530" s="17"/>
      <c r="P3530" s="15"/>
      <c r="Q3530" s="13"/>
      <c r="R3530" s="14"/>
    </row>
    <row r="3531" spans="1:18" ht="15.75" customHeight="1" x14ac:dyDescent="0.25">
      <c r="A3531" s="1"/>
      <c r="B3531" s="7" t="s">
        <v>14</v>
      </c>
      <c r="C3531" s="7">
        <v>1185732</v>
      </c>
      <c r="D3531" s="8">
        <v>44533</v>
      </c>
      <c r="E3531" s="7" t="s">
        <v>15</v>
      </c>
      <c r="F3531" s="7" t="s">
        <v>119</v>
      </c>
      <c r="G3531" s="7" t="s">
        <v>120</v>
      </c>
      <c r="H3531" s="7" t="s">
        <v>20</v>
      </c>
      <c r="I3531" s="9">
        <v>0.55000000000000004</v>
      </c>
      <c r="J3531" s="10">
        <v>3000</v>
      </c>
      <c r="K3531" s="11">
        <f t="shared" si="110"/>
        <v>1650.0000000000002</v>
      </c>
      <c r="L3531" s="11">
        <f t="shared" si="111"/>
        <v>495.00000000000006</v>
      </c>
      <c r="M3531" s="12">
        <v>0.3</v>
      </c>
      <c r="O3531" s="17"/>
      <c r="P3531" s="15"/>
      <c r="Q3531" s="13"/>
      <c r="R3531" s="14"/>
    </row>
    <row r="3532" spans="1:18" ht="15.75" customHeight="1" x14ac:dyDescent="0.25">
      <c r="A3532" s="1"/>
      <c r="B3532" s="7" t="s">
        <v>14</v>
      </c>
      <c r="C3532" s="7">
        <v>1185732</v>
      </c>
      <c r="D3532" s="8">
        <v>44533</v>
      </c>
      <c r="E3532" s="7" t="s">
        <v>15</v>
      </c>
      <c r="F3532" s="7" t="s">
        <v>119</v>
      </c>
      <c r="G3532" s="7" t="s">
        <v>120</v>
      </c>
      <c r="H3532" s="7" t="s">
        <v>21</v>
      </c>
      <c r="I3532" s="9">
        <v>0.65</v>
      </c>
      <c r="J3532" s="10">
        <v>3000</v>
      </c>
      <c r="K3532" s="11">
        <f t="shared" si="110"/>
        <v>1950</v>
      </c>
      <c r="L3532" s="11">
        <f t="shared" si="111"/>
        <v>585</v>
      </c>
      <c r="M3532" s="12">
        <v>0.3</v>
      </c>
      <c r="O3532" s="17"/>
      <c r="P3532" s="15"/>
      <c r="Q3532" s="13"/>
      <c r="R3532" s="14"/>
    </row>
    <row r="3533" spans="1:18" ht="15.75" customHeight="1" x14ac:dyDescent="0.25">
      <c r="A3533" s="1"/>
      <c r="B3533" s="7" t="s">
        <v>14</v>
      </c>
      <c r="C3533" s="7">
        <v>1185732</v>
      </c>
      <c r="D3533" s="8">
        <v>44533</v>
      </c>
      <c r="E3533" s="7" t="s">
        <v>15</v>
      </c>
      <c r="F3533" s="7" t="s">
        <v>119</v>
      </c>
      <c r="G3533" s="7" t="s">
        <v>120</v>
      </c>
      <c r="H3533" s="7" t="s">
        <v>22</v>
      </c>
      <c r="I3533" s="9">
        <v>0.7</v>
      </c>
      <c r="J3533" s="10">
        <v>4000</v>
      </c>
      <c r="K3533" s="11">
        <f t="shared" si="110"/>
        <v>2800</v>
      </c>
      <c r="L3533" s="11">
        <f t="shared" si="111"/>
        <v>979.99999999999989</v>
      </c>
      <c r="M3533" s="12">
        <v>0.35</v>
      </c>
      <c r="O3533" s="17"/>
      <c r="P3533" s="15"/>
      <c r="Q3533" s="13"/>
      <c r="R3533" s="14"/>
    </row>
    <row r="3534" spans="1:18" ht="15.75" customHeight="1" x14ac:dyDescent="0.25">
      <c r="A3534" s="1" t="s">
        <v>39</v>
      </c>
      <c r="B3534" s="7" t="s">
        <v>14</v>
      </c>
      <c r="C3534" s="7">
        <v>1185732</v>
      </c>
      <c r="D3534" s="8">
        <v>44206</v>
      </c>
      <c r="E3534" s="7" t="s">
        <v>15</v>
      </c>
      <c r="F3534" s="7" t="s">
        <v>121</v>
      </c>
      <c r="G3534" s="7" t="s">
        <v>122</v>
      </c>
      <c r="H3534" s="7" t="s">
        <v>17</v>
      </c>
      <c r="I3534" s="9">
        <v>0.35000000000000003</v>
      </c>
      <c r="J3534" s="10">
        <v>4250</v>
      </c>
      <c r="K3534" s="11">
        <f t="shared" si="110"/>
        <v>1487.5000000000002</v>
      </c>
      <c r="L3534" s="11">
        <f t="shared" si="111"/>
        <v>520.625</v>
      </c>
      <c r="M3534" s="12">
        <v>0.35</v>
      </c>
      <c r="O3534" s="17"/>
      <c r="P3534" s="15"/>
      <c r="Q3534" s="13"/>
      <c r="R3534" s="14"/>
    </row>
    <row r="3535" spans="1:18" ht="15.75" customHeight="1" x14ac:dyDescent="0.25">
      <c r="A3535" s="1"/>
      <c r="B3535" s="7" t="s">
        <v>14</v>
      </c>
      <c r="C3535" s="7">
        <v>1185732</v>
      </c>
      <c r="D3535" s="8">
        <v>44206</v>
      </c>
      <c r="E3535" s="7" t="s">
        <v>15</v>
      </c>
      <c r="F3535" s="7" t="s">
        <v>121</v>
      </c>
      <c r="G3535" s="7" t="s">
        <v>122</v>
      </c>
      <c r="H3535" s="7" t="s">
        <v>18</v>
      </c>
      <c r="I3535" s="9">
        <v>0.35000000000000003</v>
      </c>
      <c r="J3535" s="10">
        <v>2250</v>
      </c>
      <c r="K3535" s="11">
        <f t="shared" si="110"/>
        <v>787.50000000000011</v>
      </c>
      <c r="L3535" s="11">
        <f t="shared" si="111"/>
        <v>275.625</v>
      </c>
      <c r="M3535" s="12">
        <v>0.35</v>
      </c>
      <c r="O3535" s="17"/>
      <c r="P3535" s="15"/>
      <c r="Q3535" s="13"/>
      <c r="R3535" s="14"/>
    </row>
    <row r="3536" spans="1:18" ht="15.75" customHeight="1" x14ac:dyDescent="0.25">
      <c r="A3536" s="1"/>
      <c r="B3536" s="7" t="s">
        <v>14</v>
      </c>
      <c r="C3536" s="7">
        <v>1185732</v>
      </c>
      <c r="D3536" s="8">
        <v>44206</v>
      </c>
      <c r="E3536" s="7" t="s">
        <v>15</v>
      </c>
      <c r="F3536" s="7" t="s">
        <v>121</v>
      </c>
      <c r="G3536" s="7" t="s">
        <v>122</v>
      </c>
      <c r="H3536" s="7" t="s">
        <v>19</v>
      </c>
      <c r="I3536" s="9">
        <v>0.25000000000000006</v>
      </c>
      <c r="J3536" s="10">
        <v>2250</v>
      </c>
      <c r="K3536" s="11">
        <f t="shared" si="110"/>
        <v>562.50000000000011</v>
      </c>
      <c r="L3536" s="11">
        <f t="shared" si="111"/>
        <v>225.00000000000006</v>
      </c>
      <c r="M3536" s="12">
        <v>0.4</v>
      </c>
      <c r="O3536" s="17"/>
      <c r="P3536" s="15"/>
      <c r="Q3536" s="13"/>
      <c r="R3536" s="14"/>
    </row>
    <row r="3537" spans="1:18" ht="15.75" customHeight="1" x14ac:dyDescent="0.25">
      <c r="A3537" s="1"/>
      <c r="B3537" s="7" t="s">
        <v>14</v>
      </c>
      <c r="C3537" s="7">
        <v>1185732</v>
      </c>
      <c r="D3537" s="8">
        <v>44206</v>
      </c>
      <c r="E3537" s="7" t="s">
        <v>15</v>
      </c>
      <c r="F3537" s="7" t="s">
        <v>121</v>
      </c>
      <c r="G3537" s="7" t="s">
        <v>122</v>
      </c>
      <c r="H3537" s="7" t="s">
        <v>20</v>
      </c>
      <c r="I3537" s="9">
        <v>0.3</v>
      </c>
      <c r="J3537" s="10">
        <v>750</v>
      </c>
      <c r="K3537" s="11">
        <f t="shared" si="110"/>
        <v>225</v>
      </c>
      <c r="L3537" s="11">
        <f t="shared" si="111"/>
        <v>90</v>
      </c>
      <c r="M3537" s="12">
        <v>0.4</v>
      </c>
      <c r="O3537" s="17"/>
      <c r="P3537" s="15"/>
      <c r="Q3537" s="13"/>
      <c r="R3537" s="14"/>
    </row>
    <row r="3538" spans="1:18" ht="15.75" customHeight="1" x14ac:dyDescent="0.25">
      <c r="A3538" s="1"/>
      <c r="B3538" s="7" t="s">
        <v>14</v>
      </c>
      <c r="C3538" s="7">
        <v>1185732</v>
      </c>
      <c r="D3538" s="8">
        <v>44206</v>
      </c>
      <c r="E3538" s="7" t="s">
        <v>15</v>
      </c>
      <c r="F3538" s="7" t="s">
        <v>121</v>
      </c>
      <c r="G3538" s="7" t="s">
        <v>122</v>
      </c>
      <c r="H3538" s="7" t="s">
        <v>21</v>
      </c>
      <c r="I3538" s="9">
        <v>0.45</v>
      </c>
      <c r="J3538" s="10">
        <v>1250</v>
      </c>
      <c r="K3538" s="11">
        <f t="shared" si="110"/>
        <v>562.5</v>
      </c>
      <c r="L3538" s="11">
        <f t="shared" si="111"/>
        <v>168.75</v>
      </c>
      <c r="M3538" s="12">
        <v>0.3</v>
      </c>
      <c r="O3538" s="17"/>
      <c r="P3538" s="15"/>
      <c r="Q3538" s="13"/>
      <c r="R3538" s="14"/>
    </row>
    <row r="3539" spans="1:18" ht="15.75" customHeight="1" x14ac:dyDescent="0.25">
      <c r="A3539" s="1"/>
      <c r="B3539" s="7" t="s">
        <v>14</v>
      </c>
      <c r="C3539" s="7">
        <v>1185732</v>
      </c>
      <c r="D3539" s="8">
        <v>44206</v>
      </c>
      <c r="E3539" s="7" t="s">
        <v>15</v>
      </c>
      <c r="F3539" s="7" t="s">
        <v>121</v>
      </c>
      <c r="G3539" s="7" t="s">
        <v>122</v>
      </c>
      <c r="H3539" s="7" t="s">
        <v>22</v>
      </c>
      <c r="I3539" s="9">
        <v>0.35000000000000003</v>
      </c>
      <c r="J3539" s="10">
        <v>2250</v>
      </c>
      <c r="K3539" s="11">
        <f t="shared" si="110"/>
        <v>787.50000000000011</v>
      </c>
      <c r="L3539" s="11">
        <f t="shared" si="111"/>
        <v>315.00000000000006</v>
      </c>
      <c r="M3539" s="12">
        <v>0.4</v>
      </c>
      <c r="O3539" s="17"/>
      <c r="P3539" s="15"/>
      <c r="Q3539" s="13"/>
      <c r="R3539" s="14"/>
    </row>
    <row r="3540" spans="1:18" ht="15.75" customHeight="1" x14ac:dyDescent="0.25">
      <c r="A3540" s="1"/>
      <c r="B3540" s="7" t="s">
        <v>14</v>
      </c>
      <c r="C3540" s="7">
        <v>1185732</v>
      </c>
      <c r="D3540" s="8">
        <v>44235</v>
      </c>
      <c r="E3540" s="7" t="s">
        <v>15</v>
      </c>
      <c r="F3540" s="7" t="s">
        <v>121</v>
      </c>
      <c r="G3540" s="7" t="s">
        <v>122</v>
      </c>
      <c r="H3540" s="7" t="s">
        <v>17</v>
      </c>
      <c r="I3540" s="9">
        <v>0.35000000000000003</v>
      </c>
      <c r="J3540" s="10">
        <v>4750</v>
      </c>
      <c r="K3540" s="11">
        <f t="shared" si="110"/>
        <v>1662.5000000000002</v>
      </c>
      <c r="L3540" s="11">
        <f t="shared" si="111"/>
        <v>581.875</v>
      </c>
      <c r="M3540" s="12">
        <v>0.35</v>
      </c>
      <c r="O3540" s="17"/>
      <c r="P3540" s="15"/>
      <c r="Q3540" s="13"/>
      <c r="R3540" s="14"/>
    </row>
    <row r="3541" spans="1:18" ht="15.75" customHeight="1" x14ac:dyDescent="0.25">
      <c r="A3541" s="1"/>
      <c r="B3541" s="7" t="s">
        <v>14</v>
      </c>
      <c r="C3541" s="7">
        <v>1185732</v>
      </c>
      <c r="D3541" s="8">
        <v>44235</v>
      </c>
      <c r="E3541" s="7" t="s">
        <v>15</v>
      </c>
      <c r="F3541" s="7" t="s">
        <v>121</v>
      </c>
      <c r="G3541" s="7" t="s">
        <v>122</v>
      </c>
      <c r="H3541" s="7" t="s">
        <v>18</v>
      </c>
      <c r="I3541" s="9">
        <v>0.35000000000000003</v>
      </c>
      <c r="J3541" s="10">
        <v>1250</v>
      </c>
      <c r="K3541" s="11">
        <f t="shared" si="110"/>
        <v>437.50000000000006</v>
      </c>
      <c r="L3541" s="11">
        <f t="shared" si="111"/>
        <v>153.125</v>
      </c>
      <c r="M3541" s="12">
        <v>0.35</v>
      </c>
      <c r="O3541" s="17"/>
      <c r="P3541" s="15"/>
      <c r="Q3541" s="13"/>
      <c r="R3541" s="14"/>
    </row>
    <row r="3542" spans="1:18" ht="15.75" customHeight="1" x14ac:dyDescent="0.25">
      <c r="A3542" s="1"/>
      <c r="B3542" s="7" t="s">
        <v>14</v>
      </c>
      <c r="C3542" s="7">
        <v>1185732</v>
      </c>
      <c r="D3542" s="8">
        <v>44235</v>
      </c>
      <c r="E3542" s="7" t="s">
        <v>15</v>
      </c>
      <c r="F3542" s="7" t="s">
        <v>121</v>
      </c>
      <c r="G3542" s="7" t="s">
        <v>122</v>
      </c>
      <c r="H3542" s="7" t="s">
        <v>19</v>
      </c>
      <c r="I3542" s="9">
        <v>0.25000000000000006</v>
      </c>
      <c r="J3542" s="10">
        <v>1750</v>
      </c>
      <c r="K3542" s="11">
        <f t="shared" si="110"/>
        <v>437.50000000000011</v>
      </c>
      <c r="L3542" s="11">
        <f t="shared" si="111"/>
        <v>175.00000000000006</v>
      </c>
      <c r="M3542" s="12">
        <v>0.4</v>
      </c>
      <c r="O3542" s="17"/>
      <c r="P3542" s="15"/>
      <c r="Q3542" s="13"/>
      <c r="R3542" s="14"/>
    </row>
    <row r="3543" spans="1:18" ht="15.75" customHeight="1" x14ac:dyDescent="0.25">
      <c r="A3543" s="1"/>
      <c r="B3543" s="7" t="s">
        <v>14</v>
      </c>
      <c r="C3543" s="7">
        <v>1185732</v>
      </c>
      <c r="D3543" s="8">
        <v>44235</v>
      </c>
      <c r="E3543" s="7" t="s">
        <v>15</v>
      </c>
      <c r="F3543" s="7" t="s">
        <v>121</v>
      </c>
      <c r="G3543" s="7" t="s">
        <v>122</v>
      </c>
      <c r="H3543" s="7" t="s">
        <v>20</v>
      </c>
      <c r="I3543" s="9">
        <v>0.3</v>
      </c>
      <c r="J3543" s="10">
        <v>500</v>
      </c>
      <c r="K3543" s="11">
        <f t="shared" si="110"/>
        <v>150</v>
      </c>
      <c r="L3543" s="11">
        <f t="shared" si="111"/>
        <v>60</v>
      </c>
      <c r="M3543" s="12">
        <v>0.4</v>
      </c>
      <c r="O3543" s="17"/>
      <c r="P3543" s="15"/>
      <c r="Q3543" s="13"/>
      <c r="R3543" s="14"/>
    </row>
    <row r="3544" spans="1:18" ht="15.75" customHeight="1" x14ac:dyDescent="0.25">
      <c r="A3544" s="1"/>
      <c r="B3544" s="7" t="s">
        <v>14</v>
      </c>
      <c r="C3544" s="7">
        <v>1185732</v>
      </c>
      <c r="D3544" s="8">
        <v>44235</v>
      </c>
      <c r="E3544" s="7" t="s">
        <v>15</v>
      </c>
      <c r="F3544" s="7" t="s">
        <v>121</v>
      </c>
      <c r="G3544" s="7" t="s">
        <v>122</v>
      </c>
      <c r="H3544" s="7" t="s">
        <v>21</v>
      </c>
      <c r="I3544" s="9">
        <v>0.45</v>
      </c>
      <c r="J3544" s="10">
        <v>1250</v>
      </c>
      <c r="K3544" s="11">
        <f t="shared" si="110"/>
        <v>562.5</v>
      </c>
      <c r="L3544" s="11">
        <f t="shared" si="111"/>
        <v>168.75</v>
      </c>
      <c r="M3544" s="12">
        <v>0.3</v>
      </c>
      <c r="O3544" s="17"/>
      <c r="P3544" s="15"/>
      <c r="Q3544" s="13"/>
      <c r="R3544" s="14"/>
    </row>
    <row r="3545" spans="1:18" ht="15.75" customHeight="1" x14ac:dyDescent="0.25">
      <c r="A3545" s="1"/>
      <c r="B3545" s="7" t="s">
        <v>14</v>
      </c>
      <c r="C3545" s="7">
        <v>1185732</v>
      </c>
      <c r="D3545" s="8">
        <v>44235</v>
      </c>
      <c r="E3545" s="7" t="s">
        <v>15</v>
      </c>
      <c r="F3545" s="7" t="s">
        <v>121</v>
      </c>
      <c r="G3545" s="7" t="s">
        <v>122</v>
      </c>
      <c r="H3545" s="7" t="s">
        <v>22</v>
      </c>
      <c r="I3545" s="9">
        <v>0.35000000000000003</v>
      </c>
      <c r="J3545" s="10">
        <v>2250</v>
      </c>
      <c r="K3545" s="11">
        <f t="shared" si="110"/>
        <v>787.50000000000011</v>
      </c>
      <c r="L3545" s="11">
        <f t="shared" si="111"/>
        <v>315.00000000000006</v>
      </c>
      <c r="M3545" s="12">
        <v>0.4</v>
      </c>
      <c r="O3545" s="17"/>
      <c r="P3545" s="15"/>
      <c r="Q3545" s="13"/>
      <c r="R3545" s="14"/>
    </row>
    <row r="3546" spans="1:18" ht="15.75" customHeight="1" x14ac:dyDescent="0.25">
      <c r="A3546" s="1"/>
      <c r="B3546" s="7" t="s">
        <v>14</v>
      </c>
      <c r="C3546" s="7">
        <v>1185732</v>
      </c>
      <c r="D3546" s="8">
        <v>44261</v>
      </c>
      <c r="E3546" s="7" t="s">
        <v>15</v>
      </c>
      <c r="F3546" s="7" t="s">
        <v>121</v>
      </c>
      <c r="G3546" s="7" t="s">
        <v>122</v>
      </c>
      <c r="H3546" s="7" t="s">
        <v>17</v>
      </c>
      <c r="I3546" s="9">
        <v>0.35000000000000003</v>
      </c>
      <c r="J3546" s="10">
        <v>4450</v>
      </c>
      <c r="K3546" s="11">
        <f t="shared" si="110"/>
        <v>1557.5000000000002</v>
      </c>
      <c r="L3546" s="11">
        <f t="shared" si="111"/>
        <v>545.125</v>
      </c>
      <c r="M3546" s="12">
        <v>0.35</v>
      </c>
      <c r="O3546" s="17"/>
      <c r="P3546" s="15"/>
      <c r="Q3546" s="13"/>
      <c r="R3546" s="14"/>
    </row>
    <row r="3547" spans="1:18" ht="15.75" customHeight="1" x14ac:dyDescent="0.25">
      <c r="A3547" s="1"/>
      <c r="B3547" s="7" t="s">
        <v>14</v>
      </c>
      <c r="C3547" s="7">
        <v>1185732</v>
      </c>
      <c r="D3547" s="8">
        <v>44261</v>
      </c>
      <c r="E3547" s="7" t="s">
        <v>15</v>
      </c>
      <c r="F3547" s="7" t="s">
        <v>121</v>
      </c>
      <c r="G3547" s="7" t="s">
        <v>122</v>
      </c>
      <c r="H3547" s="7" t="s">
        <v>18</v>
      </c>
      <c r="I3547" s="9">
        <v>0.35000000000000003</v>
      </c>
      <c r="J3547" s="10">
        <v>1500</v>
      </c>
      <c r="K3547" s="11">
        <f t="shared" si="110"/>
        <v>525</v>
      </c>
      <c r="L3547" s="11">
        <f t="shared" si="111"/>
        <v>183.75</v>
      </c>
      <c r="M3547" s="12">
        <v>0.35</v>
      </c>
      <c r="O3547" s="17"/>
      <c r="P3547" s="15"/>
      <c r="Q3547" s="13"/>
      <c r="R3547" s="14"/>
    </row>
    <row r="3548" spans="1:18" ht="15.75" customHeight="1" x14ac:dyDescent="0.25">
      <c r="A3548" s="1"/>
      <c r="B3548" s="7" t="s">
        <v>14</v>
      </c>
      <c r="C3548" s="7">
        <v>1185732</v>
      </c>
      <c r="D3548" s="8">
        <v>44261</v>
      </c>
      <c r="E3548" s="7" t="s">
        <v>15</v>
      </c>
      <c r="F3548" s="7" t="s">
        <v>121</v>
      </c>
      <c r="G3548" s="7" t="s">
        <v>122</v>
      </c>
      <c r="H3548" s="7" t="s">
        <v>19</v>
      </c>
      <c r="I3548" s="9">
        <v>0.25000000000000006</v>
      </c>
      <c r="J3548" s="10">
        <v>1750</v>
      </c>
      <c r="K3548" s="11">
        <f t="shared" si="110"/>
        <v>437.50000000000011</v>
      </c>
      <c r="L3548" s="11">
        <f t="shared" si="111"/>
        <v>175.00000000000006</v>
      </c>
      <c r="M3548" s="12">
        <v>0.4</v>
      </c>
      <c r="O3548" s="17"/>
      <c r="P3548" s="15"/>
      <c r="Q3548" s="13"/>
      <c r="R3548" s="14"/>
    </row>
    <row r="3549" spans="1:18" ht="15.75" customHeight="1" x14ac:dyDescent="0.25">
      <c r="A3549" s="1"/>
      <c r="B3549" s="7" t="s">
        <v>14</v>
      </c>
      <c r="C3549" s="7">
        <v>1185732</v>
      </c>
      <c r="D3549" s="8">
        <v>44261</v>
      </c>
      <c r="E3549" s="7" t="s">
        <v>15</v>
      </c>
      <c r="F3549" s="7" t="s">
        <v>121</v>
      </c>
      <c r="G3549" s="7" t="s">
        <v>122</v>
      </c>
      <c r="H3549" s="7" t="s">
        <v>20</v>
      </c>
      <c r="I3549" s="9">
        <v>0.3</v>
      </c>
      <c r="J3549" s="10">
        <v>250</v>
      </c>
      <c r="K3549" s="11">
        <f t="shared" si="110"/>
        <v>75</v>
      </c>
      <c r="L3549" s="11">
        <f t="shared" si="111"/>
        <v>30</v>
      </c>
      <c r="M3549" s="12">
        <v>0.4</v>
      </c>
      <c r="O3549" s="17"/>
      <c r="P3549" s="15"/>
      <c r="Q3549" s="13"/>
      <c r="R3549" s="14"/>
    </row>
    <row r="3550" spans="1:18" ht="15.75" customHeight="1" x14ac:dyDescent="0.25">
      <c r="A3550" s="1"/>
      <c r="B3550" s="7" t="s">
        <v>14</v>
      </c>
      <c r="C3550" s="7">
        <v>1185732</v>
      </c>
      <c r="D3550" s="8">
        <v>44261</v>
      </c>
      <c r="E3550" s="7" t="s">
        <v>15</v>
      </c>
      <c r="F3550" s="7" t="s">
        <v>121</v>
      </c>
      <c r="G3550" s="7" t="s">
        <v>122</v>
      </c>
      <c r="H3550" s="7" t="s">
        <v>21</v>
      </c>
      <c r="I3550" s="9">
        <v>0.45</v>
      </c>
      <c r="J3550" s="10">
        <v>750</v>
      </c>
      <c r="K3550" s="11">
        <f t="shared" si="110"/>
        <v>337.5</v>
      </c>
      <c r="L3550" s="11">
        <f t="shared" si="111"/>
        <v>101.25</v>
      </c>
      <c r="M3550" s="12">
        <v>0.3</v>
      </c>
      <c r="O3550" s="17"/>
      <c r="P3550" s="15"/>
      <c r="Q3550" s="13"/>
      <c r="R3550" s="14"/>
    </row>
    <row r="3551" spans="1:18" ht="15.75" customHeight="1" x14ac:dyDescent="0.25">
      <c r="A3551" s="1"/>
      <c r="B3551" s="7" t="s">
        <v>14</v>
      </c>
      <c r="C3551" s="7">
        <v>1185732</v>
      </c>
      <c r="D3551" s="8">
        <v>44261</v>
      </c>
      <c r="E3551" s="7" t="s">
        <v>15</v>
      </c>
      <c r="F3551" s="7" t="s">
        <v>121</v>
      </c>
      <c r="G3551" s="7" t="s">
        <v>122</v>
      </c>
      <c r="H3551" s="7" t="s">
        <v>22</v>
      </c>
      <c r="I3551" s="9">
        <v>0.35000000000000003</v>
      </c>
      <c r="J3551" s="10">
        <v>1750</v>
      </c>
      <c r="K3551" s="11">
        <f t="shared" si="110"/>
        <v>612.50000000000011</v>
      </c>
      <c r="L3551" s="11">
        <f t="shared" si="111"/>
        <v>245.00000000000006</v>
      </c>
      <c r="M3551" s="12">
        <v>0.4</v>
      </c>
      <c r="O3551" s="17"/>
      <c r="P3551" s="15"/>
      <c r="Q3551" s="13"/>
      <c r="R3551" s="14"/>
    </row>
    <row r="3552" spans="1:18" ht="15.75" customHeight="1" x14ac:dyDescent="0.25">
      <c r="A3552" s="1"/>
      <c r="B3552" s="7" t="s">
        <v>14</v>
      </c>
      <c r="C3552" s="7">
        <v>1185732</v>
      </c>
      <c r="D3552" s="8">
        <v>44293</v>
      </c>
      <c r="E3552" s="7" t="s">
        <v>15</v>
      </c>
      <c r="F3552" s="7" t="s">
        <v>121</v>
      </c>
      <c r="G3552" s="7" t="s">
        <v>122</v>
      </c>
      <c r="H3552" s="7" t="s">
        <v>17</v>
      </c>
      <c r="I3552" s="9">
        <v>0.35000000000000003</v>
      </c>
      <c r="J3552" s="10">
        <v>4250</v>
      </c>
      <c r="K3552" s="11">
        <f t="shared" si="110"/>
        <v>1487.5000000000002</v>
      </c>
      <c r="L3552" s="11">
        <f t="shared" si="111"/>
        <v>520.625</v>
      </c>
      <c r="M3552" s="12">
        <v>0.35</v>
      </c>
      <c r="O3552" s="17"/>
      <c r="P3552" s="15"/>
      <c r="Q3552" s="13"/>
      <c r="R3552" s="14"/>
    </row>
    <row r="3553" spans="1:18" ht="15.75" customHeight="1" x14ac:dyDescent="0.25">
      <c r="A3553" s="1"/>
      <c r="B3553" s="7" t="s">
        <v>14</v>
      </c>
      <c r="C3553" s="7">
        <v>1185732</v>
      </c>
      <c r="D3553" s="8">
        <v>44293</v>
      </c>
      <c r="E3553" s="7" t="s">
        <v>15</v>
      </c>
      <c r="F3553" s="7" t="s">
        <v>121</v>
      </c>
      <c r="G3553" s="7" t="s">
        <v>122</v>
      </c>
      <c r="H3553" s="7" t="s">
        <v>18</v>
      </c>
      <c r="I3553" s="9">
        <v>0.35000000000000003</v>
      </c>
      <c r="J3553" s="10">
        <v>1250</v>
      </c>
      <c r="K3553" s="11">
        <f t="shared" si="110"/>
        <v>437.50000000000006</v>
      </c>
      <c r="L3553" s="11">
        <f t="shared" si="111"/>
        <v>153.125</v>
      </c>
      <c r="M3553" s="12">
        <v>0.35</v>
      </c>
      <c r="O3553" s="17"/>
      <c r="P3553" s="15"/>
      <c r="Q3553" s="13"/>
      <c r="R3553" s="14"/>
    </row>
    <row r="3554" spans="1:18" ht="15.75" customHeight="1" x14ac:dyDescent="0.25">
      <c r="A3554" s="1"/>
      <c r="B3554" s="7" t="s">
        <v>14</v>
      </c>
      <c r="C3554" s="7">
        <v>1185732</v>
      </c>
      <c r="D3554" s="8">
        <v>44293</v>
      </c>
      <c r="E3554" s="7" t="s">
        <v>15</v>
      </c>
      <c r="F3554" s="7" t="s">
        <v>121</v>
      </c>
      <c r="G3554" s="7" t="s">
        <v>122</v>
      </c>
      <c r="H3554" s="7" t="s">
        <v>19</v>
      </c>
      <c r="I3554" s="9">
        <v>0.25000000000000006</v>
      </c>
      <c r="J3554" s="10">
        <v>1250</v>
      </c>
      <c r="K3554" s="11">
        <f t="shared" si="110"/>
        <v>312.50000000000006</v>
      </c>
      <c r="L3554" s="11">
        <f t="shared" si="111"/>
        <v>125.00000000000003</v>
      </c>
      <c r="M3554" s="12">
        <v>0.4</v>
      </c>
      <c r="O3554" s="17"/>
      <c r="P3554" s="15"/>
      <c r="Q3554" s="13"/>
      <c r="R3554" s="14"/>
    </row>
    <row r="3555" spans="1:18" ht="15.75" customHeight="1" x14ac:dyDescent="0.25">
      <c r="A3555" s="1"/>
      <c r="B3555" s="7" t="s">
        <v>14</v>
      </c>
      <c r="C3555" s="7">
        <v>1185732</v>
      </c>
      <c r="D3555" s="8">
        <v>44293</v>
      </c>
      <c r="E3555" s="7" t="s">
        <v>15</v>
      </c>
      <c r="F3555" s="7" t="s">
        <v>121</v>
      </c>
      <c r="G3555" s="7" t="s">
        <v>122</v>
      </c>
      <c r="H3555" s="7" t="s">
        <v>20</v>
      </c>
      <c r="I3555" s="9">
        <v>0.3</v>
      </c>
      <c r="J3555" s="10">
        <v>500</v>
      </c>
      <c r="K3555" s="11">
        <f t="shared" si="110"/>
        <v>150</v>
      </c>
      <c r="L3555" s="11">
        <f t="shared" si="111"/>
        <v>60</v>
      </c>
      <c r="M3555" s="12">
        <v>0.4</v>
      </c>
      <c r="O3555" s="17"/>
      <c r="P3555" s="15"/>
      <c r="Q3555" s="13"/>
      <c r="R3555" s="14"/>
    </row>
    <row r="3556" spans="1:18" ht="15.75" customHeight="1" x14ac:dyDescent="0.25">
      <c r="A3556" s="1"/>
      <c r="B3556" s="7" t="s">
        <v>14</v>
      </c>
      <c r="C3556" s="7">
        <v>1185732</v>
      </c>
      <c r="D3556" s="8">
        <v>44293</v>
      </c>
      <c r="E3556" s="7" t="s">
        <v>15</v>
      </c>
      <c r="F3556" s="7" t="s">
        <v>121</v>
      </c>
      <c r="G3556" s="7" t="s">
        <v>122</v>
      </c>
      <c r="H3556" s="7" t="s">
        <v>21</v>
      </c>
      <c r="I3556" s="9">
        <v>0.45</v>
      </c>
      <c r="J3556" s="10">
        <v>500</v>
      </c>
      <c r="K3556" s="11">
        <f t="shared" si="110"/>
        <v>225</v>
      </c>
      <c r="L3556" s="11">
        <f t="shared" si="111"/>
        <v>67.5</v>
      </c>
      <c r="M3556" s="12">
        <v>0.3</v>
      </c>
      <c r="O3556" s="17"/>
      <c r="P3556" s="15"/>
      <c r="Q3556" s="13"/>
      <c r="R3556" s="14"/>
    </row>
    <row r="3557" spans="1:18" ht="15.75" customHeight="1" x14ac:dyDescent="0.25">
      <c r="A3557" s="1"/>
      <c r="B3557" s="7" t="s">
        <v>14</v>
      </c>
      <c r="C3557" s="7">
        <v>1185732</v>
      </c>
      <c r="D3557" s="8">
        <v>44293</v>
      </c>
      <c r="E3557" s="7" t="s">
        <v>15</v>
      </c>
      <c r="F3557" s="7" t="s">
        <v>121</v>
      </c>
      <c r="G3557" s="7" t="s">
        <v>122</v>
      </c>
      <c r="H3557" s="7" t="s">
        <v>22</v>
      </c>
      <c r="I3557" s="9">
        <v>0.35000000000000003</v>
      </c>
      <c r="J3557" s="10">
        <v>2000</v>
      </c>
      <c r="K3557" s="11">
        <f t="shared" si="110"/>
        <v>700.00000000000011</v>
      </c>
      <c r="L3557" s="11">
        <f t="shared" si="111"/>
        <v>280.00000000000006</v>
      </c>
      <c r="M3557" s="12">
        <v>0.4</v>
      </c>
      <c r="O3557" s="17"/>
      <c r="P3557" s="15"/>
      <c r="Q3557" s="13"/>
      <c r="R3557" s="14"/>
    </row>
    <row r="3558" spans="1:18" ht="15.75" customHeight="1" x14ac:dyDescent="0.25">
      <c r="A3558" s="1"/>
      <c r="B3558" s="7" t="s">
        <v>14</v>
      </c>
      <c r="C3558" s="7">
        <v>1185732</v>
      </c>
      <c r="D3558" s="8">
        <v>44322</v>
      </c>
      <c r="E3558" s="7" t="s">
        <v>15</v>
      </c>
      <c r="F3558" s="7" t="s">
        <v>121</v>
      </c>
      <c r="G3558" s="7" t="s">
        <v>122</v>
      </c>
      <c r="H3558" s="7" t="s">
        <v>17</v>
      </c>
      <c r="I3558" s="9">
        <v>0.49999999999999994</v>
      </c>
      <c r="J3558" s="10">
        <v>4700</v>
      </c>
      <c r="K3558" s="11">
        <f t="shared" si="110"/>
        <v>2349.9999999999995</v>
      </c>
      <c r="L3558" s="11">
        <f t="shared" si="111"/>
        <v>822.49999999999977</v>
      </c>
      <c r="M3558" s="12">
        <v>0.35</v>
      </c>
      <c r="O3558" s="17"/>
      <c r="P3558" s="15"/>
      <c r="Q3558" s="13"/>
      <c r="R3558" s="14"/>
    </row>
    <row r="3559" spans="1:18" ht="15.75" customHeight="1" x14ac:dyDescent="0.25">
      <c r="A3559" s="1"/>
      <c r="B3559" s="7" t="s">
        <v>14</v>
      </c>
      <c r="C3559" s="7">
        <v>1185732</v>
      </c>
      <c r="D3559" s="8">
        <v>44322</v>
      </c>
      <c r="E3559" s="7" t="s">
        <v>15</v>
      </c>
      <c r="F3559" s="7" t="s">
        <v>121</v>
      </c>
      <c r="G3559" s="7" t="s">
        <v>122</v>
      </c>
      <c r="H3559" s="7" t="s">
        <v>18</v>
      </c>
      <c r="I3559" s="9">
        <v>0.45</v>
      </c>
      <c r="J3559" s="10">
        <v>1750</v>
      </c>
      <c r="K3559" s="11">
        <f t="shared" si="110"/>
        <v>787.5</v>
      </c>
      <c r="L3559" s="11">
        <f t="shared" si="111"/>
        <v>275.625</v>
      </c>
      <c r="M3559" s="12">
        <v>0.35</v>
      </c>
      <c r="O3559" s="17"/>
      <c r="P3559" s="15"/>
      <c r="Q3559" s="13"/>
      <c r="R3559" s="14"/>
    </row>
    <row r="3560" spans="1:18" ht="15.75" customHeight="1" x14ac:dyDescent="0.25">
      <c r="A3560" s="1"/>
      <c r="B3560" s="7" t="s">
        <v>14</v>
      </c>
      <c r="C3560" s="7">
        <v>1185732</v>
      </c>
      <c r="D3560" s="8">
        <v>44322</v>
      </c>
      <c r="E3560" s="7" t="s">
        <v>15</v>
      </c>
      <c r="F3560" s="7" t="s">
        <v>121</v>
      </c>
      <c r="G3560" s="7" t="s">
        <v>122</v>
      </c>
      <c r="H3560" s="7" t="s">
        <v>19</v>
      </c>
      <c r="I3560" s="9">
        <v>0.4</v>
      </c>
      <c r="J3560" s="10">
        <v>2000</v>
      </c>
      <c r="K3560" s="11">
        <f t="shared" si="110"/>
        <v>800</v>
      </c>
      <c r="L3560" s="11">
        <f t="shared" si="111"/>
        <v>320</v>
      </c>
      <c r="M3560" s="12">
        <v>0.4</v>
      </c>
      <c r="O3560" s="17"/>
      <c r="P3560" s="15"/>
      <c r="Q3560" s="13"/>
      <c r="R3560" s="14"/>
    </row>
    <row r="3561" spans="1:18" ht="15.75" customHeight="1" x14ac:dyDescent="0.25">
      <c r="A3561" s="1"/>
      <c r="B3561" s="7" t="s">
        <v>14</v>
      </c>
      <c r="C3561" s="7">
        <v>1185732</v>
      </c>
      <c r="D3561" s="8">
        <v>44322</v>
      </c>
      <c r="E3561" s="7" t="s">
        <v>15</v>
      </c>
      <c r="F3561" s="7" t="s">
        <v>121</v>
      </c>
      <c r="G3561" s="7" t="s">
        <v>122</v>
      </c>
      <c r="H3561" s="7" t="s">
        <v>20</v>
      </c>
      <c r="I3561" s="9">
        <v>0.4</v>
      </c>
      <c r="J3561" s="10">
        <v>1500</v>
      </c>
      <c r="K3561" s="11">
        <f t="shared" si="110"/>
        <v>600</v>
      </c>
      <c r="L3561" s="11">
        <f t="shared" si="111"/>
        <v>240</v>
      </c>
      <c r="M3561" s="12">
        <v>0.4</v>
      </c>
      <c r="O3561" s="17"/>
      <c r="P3561" s="15"/>
      <c r="Q3561" s="13"/>
      <c r="R3561" s="14"/>
    </row>
    <row r="3562" spans="1:18" ht="15.75" customHeight="1" x14ac:dyDescent="0.25">
      <c r="A3562" s="1"/>
      <c r="B3562" s="7" t="s">
        <v>14</v>
      </c>
      <c r="C3562" s="7">
        <v>1185732</v>
      </c>
      <c r="D3562" s="8">
        <v>44322</v>
      </c>
      <c r="E3562" s="7" t="s">
        <v>15</v>
      </c>
      <c r="F3562" s="7" t="s">
        <v>121</v>
      </c>
      <c r="G3562" s="7" t="s">
        <v>122</v>
      </c>
      <c r="H3562" s="7" t="s">
        <v>21</v>
      </c>
      <c r="I3562" s="9">
        <v>0.49999999999999994</v>
      </c>
      <c r="J3562" s="10">
        <v>1750</v>
      </c>
      <c r="K3562" s="11">
        <f t="shared" si="110"/>
        <v>874.99999999999989</v>
      </c>
      <c r="L3562" s="11">
        <f t="shared" si="111"/>
        <v>262.49999999999994</v>
      </c>
      <c r="M3562" s="12">
        <v>0.3</v>
      </c>
      <c r="O3562" s="17"/>
      <c r="P3562" s="15"/>
      <c r="Q3562" s="13"/>
      <c r="R3562" s="14"/>
    </row>
    <row r="3563" spans="1:18" ht="15.75" customHeight="1" x14ac:dyDescent="0.25">
      <c r="A3563" s="1"/>
      <c r="B3563" s="7" t="s">
        <v>14</v>
      </c>
      <c r="C3563" s="7">
        <v>1185732</v>
      </c>
      <c r="D3563" s="8">
        <v>44322</v>
      </c>
      <c r="E3563" s="7" t="s">
        <v>15</v>
      </c>
      <c r="F3563" s="7" t="s">
        <v>121</v>
      </c>
      <c r="G3563" s="7" t="s">
        <v>122</v>
      </c>
      <c r="H3563" s="7" t="s">
        <v>22</v>
      </c>
      <c r="I3563" s="9">
        <v>0.54999999999999993</v>
      </c>
      <c r="J3563" s="10">
        <v>3000</v>
      </c>
      <c r="K3563" s="11">
        <f t="shared" si="110"/>
        <v>1649.9999999999998</v>
      </c>
      <c r="L3563" s="11">
        <f t="shared" si="111"/>
        <v>660</v>
      </c>
      <c r="M3563" s="12">
        <v>0.4</v>
      </c>
      <c r="O3563" s="17"/>
      <c r="P3563" s="15"/>
      <c r="Q3563" s="13"/>
      <c r="R3563" s="14"/>
    </row>
    <row r="3564" spans="1:18" ht="15.75" customHeight="1" x14ac:dyDescent="0.25">
      <c r="A3564" s="1"/>
      <c r="B3564" s="7" t="s">
        <v>14</v>
      </c>
      <c r="C3564" s="7">
        <v>1185732</v>
      </c>
      <c r="D3564" s="8">
        <v>44355</v>
      </c>
      <c r="E3564" s="7" t="s">
        <v>15</v>
      </c>
      <c r="F3564" s="7" t="s">
        <v>121</v>
      </c>
      <c r="G3564" s="7" t="s">
        <v>122</v>
      </c>
      <c r="H3564" s="7" t="s">
        <v>17</v>
      </c>
      <c r="I3564" s="9">
        <v>0.49999999999999994</v>
      </c>
      <c r="J3564" s="10">
        <v>5500</v>
      </c>
      <c r="K3564" s="11">
        <f t="shared" si="110"/>
        <v>2749.9999999999995</v>
      </c>
      <c r="L3564" s="11">
        <f t="shared" si="111"/>
        <v>962.49999999999977</v>
      </c>
      <c r="M3564" s="12">
        <v>0.35</v>
      </c>
      <c r="O3564" s="17"/>
      <c r="P3564" s="15"/>
      <c r="Q3564" s="13"/>
      <c r="R3564" s="14"/>
    </row>
    <row r="3565" spans="1:18" ht="15.75" customHeight="1" x14ac:dyDescent="0.25">
      <c r="A3565" s="1"/>
      <c r="B3565" s="7" t="s">
        <v>14</v>
      </c>
      <c r="C3565" s="7">
        <v>1185732</v>
      </c>
      <c r="D3565" s="8">
        <v>44355</v>
      </c>
      <c r="E3565" s="7" t="s">
        <v>15</v>
      </c>
      <c r="F3565" s="7" t="s">
        <v>121</v>
      </c>
      <c r="G3565" s="7" t="s">
        <v>122</v>
      </c>
      <c r="H3565" s="7" t="s">
        <v>18</v>
      </c>
      <c r="I3565" s="9">
        <v>0.45</v>
      </c>
      <c r="J3565" s="10">
        <v>3000</v>
      </c>
      <c r="K3565" s="11">
        <f t="shared" si="110"/>
        <v>1350</v>
      </c>
      <c r="L3565" s="11">
        <f t="shared" si="111"/>
        <v>472.49999999999994</v>
      </c>
      <c r="M3565" s="12">
        <v>0.35</v>
      </c>
      <c r="O3565" s="17"/>
      <c r="P3565" s="15"/>
      <c r="Q3565" s="13"/>
      <c r="R3565" s="14"/>
    </row>
    <row r="3566" spans="1:18" ht="15.75" customHeight="1" x14ac:dyDescent="0.25">
      <c r="A3566" s="1"/>
      <c r="B3566" s="7" t="s">
        <v>14</v>
      </c>
      <c r="C3566" s="7">
        <v>1185732</v>
      </c>
      <c r="D3566" s="8">
        <v>44355</v>
      </c>
      <c r="E3566" s="7" t="s">
        <v>15</v>
      </c>
      <c r="F3566" s="7" t="s">
        <v>121</v>
      </c>
      <c r="G3566" s="7" t="s">
        <v>122</v>
      </c>
      <c r="H3566" s="7" t="s">
        <v>19</v>
      </c>
      <c r="I3566" s="9">
        <v>0.4</v>
      </c>
      <c r="J3566" s="10">
        <v>2250</v>
      </c>
      <c r="K3566" s="11">
        <f t="shared" si="110"/>
        <v>900</v>
      </c>
      <c r="L3566" s="11">
        <f t="shared" si="111"/>
        <v>360</v>
      </c>
      <c r="M3566" s="12">
        <v>0.4</v>
      </c>
      <c r="O3566" s="17"/>
      <c r="P3566" s="15"/>
      <c r="Q3566" s="13"/>
      <c r="R3566" s="14"/>
    </row>
    <row r="3567" spans="1:18" ht="15.75" customHeight="1" x14ac:dyDescent="0.25">
      <c r="A3567" s="1"/>
      <c r="B3567" s="7" t="s">
        <v>14</v>
      </c>
      <c r="C3567" s="7">
        <v>1185732</v>
      </c>
      <c r="D3567" s="8">
        <v>44355</v>
      </c>
      <c r="E3567" s="7" t="s">
        <v>15</v>
      </c>
      <c r="F3567" s="7" t="s">
        <v>121</v>
      </c>
      <c r="G3567" s="7" t="s">
        <v>122</v>
      </c>
      <c r="H3567" s="7" t="s">
        <v>20</v>
      </c>
      <c r="I3567" s="9">
        <v>0.4</v>
      </c>
      <c r="J3567" s="10">
        <v>2000</v>
      </c>
      <c r="K3567" s="11">
        <f t="shared" si="110"/>
        <v>800</v>
      </c>
      <c r="L3567" s="11">
        <f t="shared" si="111"/>
        <v>320</v>
      </c>
      <c r="M3567" s="12">
        <v>0.4</v>
      </c>
      <c r="O3567" s="17"/>
      <c r="P3567" s="15"/>
      <c r="Q3567" s="13"/>
      <c r="R3567" s="14"/>
    </row>
    <row r="3568" spans="1:18" ht="15.75" customHeight="1" x14ac:dyDescent="0.25">
      <c r="A3568" s="1"/>
      <c r="B3568" s="7" t="s">
        <v>14</v>
      </c>
      <c r="C3568" s="7">
        <v>1185732</v>
      </c>
      <c r="D3568" s="8">
        <v>44355</v>
      </c>
      <c r="E3568" s="7" t="s">
        <v>15</v>
      </c>
      <c r="F3568" s="7" t="s">
        <v>121</v>
      </c>
      <c r="G3568" s="7" t="s">
        <v>122</v>
      </c>
      <c r="H3568" s="7" t="s">
        <v>21</v>
      </c>
      <c r="I3568" s="9">
        <v>0.49999999999999994</v>
      </c>
      <c r="J3568" s="10">
        <v>2000</v>
      </c>
      <c r="K3568" s="11">
        <f t="shared" si="110"/>
        <v>999.99999999999989</v>
      </c>
      <c r="L3568" s="11">
        <f t="shared" si="111"/>
        <v>299.99999999999994</v>
      </c>
      <c r="M3568" s="12">
        <v>0.3</v>
      </c>
      <c r="O3568" s="17"/>
      <c r="P3568" s="15"/>
      <c r="Q3568" s="13"/>
      <c r="R3568" s="14"/>
    </row>
    <row r="3569" spans="1:18" ht="15.75" customHeight="1" x14ac:dyDescent="0.25">
      <c r="A3569" s="1"/>
      <c r="B3569" s="7" t="s">
        <v>14</v>
      </c>
      <c r="C3569" s="7">
        <v>1185732</v>
      </c>
      <c r="D3569" s="8">
        <v>44355</v>
      </c>
      <c r="E3569" s="7" t="s">
        <v>15</v>
      </c>
      <c r="F3569" s="7" t="s">
        <v>121</v>
      </c>
      <c r="G3569" s="7" t="s">
        <v>122</v>
      </c>
      <c r="H3569" s="7" t="s">
        <v>22</v>
      </c>
      <c r="I3569" s="9">
        <v>0.54999999999999993</v>
      </c>
      <c r="J3569" s="10">
        <v>3500</v>
      </c>
      <c r="K3569" s="11">
        <f t="shared" si="110"/>
        <v>1924.9999999999998</v>
      </c>
      <c r="L3569" s="11">
        <f t="shared" si="111"/>
        <v>770</v>
      </c>
      <c r="M3569" s="12">
        <v>0.4</v>
      </c>
      <c r="O3569" s="17"/>
      <c r="P3569" s="15"/>
      <c r="Q3569" s="13"/>
      <c r="R3569" s="14"/>
    </row>
    <row r="3570" spans="1:18" ht="15.75" customHeight="1" x14ac:dyDescent="0.25">
      <c r="A3570" s="1"/>
      <c r="B3570" s="7" t="s">
        <v>14</v>
      </c>
      <c r="C3570" s="7">
        <v>1185732</v>
      </c>
      <c r="D3570" s="8">
        <v>44383</v>
      </c>
      <c r="E3570" s="7" t="s">
        <v>15</v>
      </c>
      <c r="F3570" s="7" t="s">
        <v>121</v>
      </c>
      <c r="G3570" s="7" t="s">
        <v>122</v>
      </c>
      <c r="H3570" s="7" t="s">
        <v>17</v>
      </c>
      <c r="I3570" s="9">
        <v>0.49999999999999994</v>
      </c>
      <c r="J3570" s="10">
        <v>5750</v>
      </c>
      <c r="K3570" s="11">
        <f t="shared" si="110"/>
        <v>2874.9999999999995</v>
      </c>
      <c r="L3570" s="11">
        <f t="shared" si="111"/>
        <v>1006.2499999999998</v>
      </c>
      <c r="M3570" s="12">
        <v>0.35</v>
      </c>
      <c r="O3570" s="17"/>
      <c r="P3570" s="15"/>
      <c r="Q3570" s="13"/>
      <c r="R3570" s="14"/>
    </row>
    <row r="3571" spans="1:18" ht="15.75" customHeight="1" x14ac:dyDescent="0.25">
      <c r="A3571" s="1"/>
      <c r="B3571" s="7" t="s">
        <v>14</v>
      </c>
      <c r="C3571" s="7">
        <v>1185732</v>
      </c>
      <c r="D3571" s="8">
        <v>44383</v>
      </c>
      <c r="E3571" s="7" t="s">
        <v>15</v>
      </c>
      <c r="F3571" s="7" t="s">
        <v>121</v>
      </c>
      <c r="G3571" s="7" t="s">
        <v>122</v>
      </c>
      <c r="H3571" s="7" t="s">
        <v>18</v>
      </c>
      <c r="I3571" s="9">
        <v>0.45</v>
      </c>
      <c r="J3571" s="10">
        <v>3250</v>
      </c>
      <c r="K3571" s="11">
        <f t="shared" si="110"/>
        <v>1462.5</v>
      </c>
      <c r="L3571" s="11">
        <f t="shared" si="111"/>
        <v>511.87499999999994</v>
      </c>
      <c r="M3571" s="12">
        <v>0.35</v>
      </c>
      <c r="O3571" s="17"/>
      <c r="P3571" s="15"/>
      <c r="Q3571" s="13"/>
      <c r="R3571" s="14"/>
    </row>
    <row r="3572" spans="1:18" ht="15.75" customHeight="1" x14ac:dyDescent="0.25">
      <c r="A3572" s="1"/>
      <c r="B3572" s="7" t="s">
        <v>14</v>
      </c>
      <c r="C3572" s="7">
        <v>1185732</v>
      </c>
      <c r="D3572" s="8">
        <v>44383</v>
      </c>
      <c r="E3572" s="7" t="s">
        <v>15</v>
      </c>
      <c r="F3572" s="7" t="s">
        <v>121</v>
      </c>
      <c r="G3572" s="7" t="s">
        <v>122</v>
      </c>
      <c r="H3572" s="7" t="s">
        <v>19</v>
      </c>
      <c r="I3572" s="9">
        <v>0.4</v>
      </c>
      <c r="J3572" s="10">
        <v>2500</v>
      </c>
      <c r="K3572" s="11">
        <f t="shared" si="110"/>
        <v>1000</v>
      </c>
      <c r="L3572" s="11">
        <f t="shared" si="111"/>
        <v>400</v>
      </c>
      <c r="M3572" s="12">
        <v>0.4</v>
      </c>
      <c r="O3572" s="17"/>
      <c r="P3572" s="15"/>
      <c r="Q3572" s="13"/>
      <c r="R3572" s="14"/>
    </row>
    <row r="3573" spans="1:18" ht="15.75" customHeight="1" x14ac:dyDescent="0.25">
      <c r="A3573" s="1"/>
      <c r="B3573" s="7" t="s">
        <v>14</v>
      </c>
      <c r="C3573" s="7">
        <v>1185732</v>
      </c>
      <c r="D3573" s="8">
        <v>44383</v>
      </c>
      <c r="E3573" s="7" t="s">
        <v>15</v>
      </c>
      <c r="F3573" s="7" t="s">
        <v>121</v>
      </c>
      <c r="G3573" s="7" t="s">
        <v>122</v>
      </c>
      <c r="H3573" s="7" t="s">
        <v>20</v>
      </c>
      <c r="I3573" s="9">
        <v>0.4</v>
      </c>
      <c r="J3573" s="10">
        <v>2000</v>
      </c>
      <c r="K3573" s="11">
        <f t="shared" si="110"/>
        <v>800</v>
      </c>
      <c r="L3573" s="11">
        <f t="shared" si="111"/>
        <v>320</v>
      </c>
      <c r="M3573" s="12">
        <v>0.4</v>
      </c>
      <c r="O3573" s="17"/>
      <c r="P3573" s="15"/>
      <c r="Q3573" s="13"/>
      <c r="R3573" s="14"/>
    </row>
    <row r="3574" spans="1:18" ht="15.75" customHeight="1" x14ac:dyDescent="0.25">
      <c r="A3574" s="1"/>
      <c r="B3574" s="7" t="s">
        <v>14</v>
      </c>
      <c r="C3574" s="7">
        <v>1185732</v>
      </c>
      <c r="D3574" s="8">
        <v>44383</v>
      </c>
      <c r="E3574" s="7" t="s">
        <v>15</v>
      </c>
      <c r="F3574" s="7" t="s">
        <v>121</v>
      </c>
      <c r="G3574" s="7" t="s">
        <v>122</v>
      </c>
      <c r="H3574" s="7" t="s">
        <v>21</v>
      </c>
      <c r="I3574" s="9">
        <v>0.49999999999999994</v>
      </c>
      <c r="J3574" s="10">
        <v>2250</v>
      </c>
      <c r="K3574" s="11">
        <f t="shared" si="110"/>
        <v>1124.9999999999998</v>
      </c>
      <c r="L3574" s="11">
        <f t="shared" si="111"/>
        <v>337.49999999999994</v>
      </c>
      <c r="M3574" s="12">
        <v>0.3</v>
      </c>
      <c r="O3574" s="17"/>
      <c r="P3574" s="15"/>
      <c r="Q3574" s="13"/>
      <c r="R3574" s="14"/>
    </row>
    <row r="3575" spans="1:18" ht="15.75" customHeight="1" x14ac:dyDescent="0.25">
      <c r="A3575" s="1"/>
      <c r="B3575" s="7" t="s">
        <v>14</v>
      </c>
      <c r="C3575" s="7">
        <v>1185732</v>
      </c>
      <c r="D3575" s="8">
        <v>44383</v>
      </c>
      <c r="E3575" s="7" t="s">
        <v>15</v>
      </c>
      <c r="F3575" s="7" t="s">
        <v>121</v>
      </c>
      <c r="G3575" s="7" t="s">
        <v>122</v>
      </c>
      <c r="H3575" s="7" t="s">
        <v>22</v>
      </c>
      <c r="I3575" s="9">
        <v>0.54999999999999993</v>
      </c>
      <c r="J3575" s="10">
        <v>4000</v>
      </c>
      <c r="K3575" s="11">
        <f t="shared" si="110"/>
        <v>2199.9999999999995</v>
      </c>
      <c r="L3575" s="11">
        <f t="shared" si="111"/>
        <v>879.99999999999989</v>
      </c>
      <c r="M3575" s="12">
        <v>0.4</v>
      </c>
      <c r="O3575" s="17"/>
      <c r="P3575" s="15"/>
      <c r="Q3575" s="13"/>
      <c r="R3575" s="14"/>
    </row>
    <row r="3576" spans="1:18" ht="15.75" customHeight="1" x14ac:dyDescent="0.25">
      <c r="A3576" s="1"/>
      <c r="B3576" s="7" t="s">
        <v>14</v>
      </c>
      <c r="C3576" s="7">
        <v>1185732</v>
      </c>
      <c r="D3576" s="8">
        <v>44415</v>
      </c>
      <c r="E3576" s="7" t="s">
        <v>15</v>
      </c>
      <c r="F3576" s="7" t="s">
        <v>121</v>
      </c>
      <c r="G3576" s="7" t="s">
        <v>122</v>
      </c>
      <c r="H3576" s="7" t="s">
        <v>17</v>
      </c>
      <c r="I3576" s="9">
        <v>0.49999999999999994</v>
      </c>
      <c r="J3576" s="10">
        <v>5500</v>
      </c>
      <c r="K3576" s="11">
        <f t="shared" si="110"/>
        <v>2749.9999999999995</v>
      </c>
      <c r="L3576" s="11">
        <f t="shared" si="111"/>
        <v>962.49999999999977</v>
      </c>
      <c r="M3576" s="12">
        <v>0.35</v>
      </c>
      <c r="O3576" s="17"/>
      <c r="P3576" s="15"/>
      <c r="Q3576" s="13"/>
      <c r="R3576" s="14"/>
    </row>
    <row r="3577" spans="1:18" ht="15.75" customHeight="1" x14ac:dyDescent="0.25">
      <c r="A3577" s="1"/>
      <c r="B3577" s="7" t="s">
        <v>14</v>
      </c>
      <c r="C3577" s="7">
        <v>1185732</v>
      </c>
      <c r="D3577" s="8">
        <v>44415</v>
      </c>
      <c r="E3577" s="7" t="s">
        <v>15</v>
      </c>
      <c r="F3577" s="7" t="s">
        <v>121</v>
      </c>
      <c r="G3577" s="7" t="s">
        <v>122</v>
      </c>
      <c r="H3577" s="7" t="s">
        <v>18</v>
      </c>
      <c r="I3577" s="9">
        <v>0.45</v>
      </c>
      <c r="J3577" s="10">
        <v>3250</v>
      </c>
      <c r="K3577" s="11">
        <f t="shared" si="110"/>
        <v>1462.5</v>
      </c>
      <c r="L3577" s="11">
        <f t="shared" si="111"/>
        <v>511.87499999999994</v>
      </c>
      <c r="M3577" s="12">
        <v>0.35</v>
      </c>
      <c r="O3577" s="17"/>
      <c r="P3577" s="15"/>
      <c r="Q3577" s="13"/>
      <c r="R3577" s="14"/>
    </row>
    <row r="3578" spans="1:18" ht="15.75" customHeight="1" x14ac:dyDescent="0.25">
      <c r="A3578" s="1"/>
      <c r="B3578" s="7" t="s">
        <v>14</v>
      </c>
      <c r="C3578" s="7">
        <v>1185732</v>
      </c>
      <c r="D3578" s="8">
        <v>44415</v>
      </c>
      <c r="E3578" s="7" t="s">
        <v>15</v>
      </c>
      <c r="F3578" s="7" t="s">
        <v>121</v>
      </c>
      <c r="G3578" s="7" t="s">
        <v>122</v>
      </c>
      <c r="H3578" s="7" t="s">
        <v>19</v>
      </c>
      <c r="I3578" s="9">
        <v>0.4</v>
      </c>
      <c r="J3578" s="10">
        <v>2500</v>
      </c>
      <c r="K3578" s="11">
        <f t="shared" si="110"/>
        <v>1000</v>
      </c>
      <c r="L3578" s="11">
        <f t="shared" si="111"/>
        <v>400</v>
      </c>
      <c r="M3578" s="12">
        <v>0.4</v>
      </c>
      <c r="O3578" s="17"/>
      <c r="P3578" s="15"/>
      <c r="Q3578" s="13"/>
      <c r="R3578" s="14"/>
    </row>
    <row r="3579" spans="1:18" ht="15.75" customHeight="1" x14ac:dyDescent="0.25">
      <c r="A3579" s="1"/>
      <c r="B3579" s="7" t="s">
        <v>14</v>
      </c>
      <c r="C3579" s="7">
        <v>1185732</v>
      </c>
      <c r="D3579" s="8">
        <v>44415</v>
      </c>
      <c r="E3579" s="7" t="s">
        <v>15</v>
      </c>
      <c r="F3579" s="7" t="s">
        <v>121</v>
      </c>
      <c r="G3579" s="7" t="s">
        <v>122</v>
      </c>
      <c r="H3579" s="7" t="s">
        <v>20</v>
      </c>
      <c r="I3579" s="9">
        <v>0.4</v>
      </c>
      <c r="J3579" s="10">
        <v>1500</v>
      </c>
      <c r="K3579" s="11">
        <f t="shared" si="110"/>
        <v>600</v>
      </c>
      <c r="L3579" s="11">
        <f t="shared" si="111"/>
        <v>240</v>
      </c>
      <c r="M3579" s="12">
        <v>0.4</v>
      </c>
      <c r="O3579" s="17"/>
      <c r="P3579" s="15"/>
      <c r="Q3579" s="13"/>
      <c r="R3579" s="14"/>
    </row>
    <row r="3580" spans="1:18" ht="15.75" customHeight="1" x14ac:dyDescent="0.25">
      <c r="A3580" s="1"/>
      <c r="B3580" s="7" t="s">
        <v>14</v>
      </c>
      <c r="C3580" s="7">
        <v>1185732</v>
      </c>
      <c r="D3580" s="8">
        <v>44415</v>
      </c>
      <c r="E3580" s="7" t="s">
        <v>15</v>
      </c>
      <c r="F3580" s="7" t="s">
        <v>121</v>
      </c>
      <c r="G3580" s="7" t="s">
        <v>122</v>
      </c>
      <c r="H3580" s="7" t="s">
        <v>21</v>
      </c>
      <c r="I3580" s="9">
        <v>0.49999999999999994</v>
      </c>
      <c r="J3580" s="10">
        <v>1250</v>
      </c>
      <c r="K3580" s="11">
        <f t="shared" si="110"/>
        <v>624.99999999999989</v>
      </c>
      <c r="L3580" s="11">
        <f t="shared" si="111"/>
        <v>187.49999999999997</v>
      </c>
      <c r="M3580" s="12">
        <v>0.3</v>
      </c>
      <c r="O3580" s="17"/>
      <c r="P3580" s="15"/>
      <c r="Q3580" s="13"/>
      <c r="R3580" s="14"/>
    </row>
    <row r="3581" spans="1:18" ht="15.75" customHeight="1" x14ac:dyDescent="0.25">
      <c r="A3581" s="1"/>
      <c r="B3581" s="7" t="s">
        <v>14</v>
      </c>
      <c r="C3581" s="7">
        <v>1185732</v>
      </c>
      <c r="D3581" s="8">
        <v>44415</v>
      </c>
      <c r="E3581" s="7" t="s">
        <v>15</v>
      </c>
      <c r="F3581" s="7" t="s">
        <v>121</v>
      </c>
      <c r="G3581" s="7" t="s">
        <v>122</v>
      </c>
      <c r="H3581" s="7" t="s">
        <v>22</v>
      </c>
      <c r="I3581" s="9">
        <v>0.54999999999999993</v>
      </c>
      <c r="J3581" s="10">
        <v>3000</v>
      </c>
      <c r="K3581" s="11">
        <f t="shared" si="110"/>
        <v>1649.9999999999998</v>
      </c>
      <c r="L3581" s="11">
        <f t="shared" si="111"/>
        <v>660</v>
      </c>
      <c r="M3581" s="12">
        <v>0.4</v>
      </c>
      <c r="O3581" s="17"/>
      <c r="P3581" s="15"/>
      <c r="Q3581" s="13"/>
      <c r="R3581" s="14"/>
    </row>
    <row r="3582" spans="1:18" ht="15.75" customHeight="1" x14ac:dyDescent="0.25">
      <c r="A3582" s="1"/>
      <c r="B3582" s="7" t="s">
        <v>14</v>
      </c>
      <c r="C3582" s="7">
        <v>1185732</v>
      </c>
      <c r="D3582" s="8">
        <v>44445</v>
      </c>
      <c r="E3582" s="7" t="s">
        <v>15</v>
      </c>
      <c r="F3582" s="7" t="s">
        <v>121</v>
      </c>
      <c r="G3582" s="7" t="s">
        <v>122</v>
      </c>
      <c r="H3582" s="7" t="s">
        <v>17</v>
      </c>
      <c r="I3582" s="9">
        <v>0.49999999999999994</v>
      </c>
      <c r="J3582" s="10">
        <v>4250</v>
      </c>
      <c r="K3582" s="11">
        <f t="shared" si="110"/>
        <v>2124.9999999999995</v>
      </c>
      <c r="L3582" s="11">
        <f t="shared" si="111"/>
        <v>743.74999999999977</v>
      </c>
      <c r="M3582" s="12">
        <v>0.35</v>
      </c>
      <c r="O3582" s="17"/>
      <c r="P3582" s="15"/>
      <c r="Q3582" s="13"/>
      <c r="R3582" s="14"/>
    </row>
    <row r="3583" spans="1:18" ht="15.75" customHeight="1" x14ac:dyDescent="0.25">
      <c r="A3583" s="1"/>
      <c r="B3583" s="7" t="s">
        <v>14</v>
      </c>
      <c r="C3583" s="7">
        <v>1185732</v>
      </c>
      <c r="D3583" s="8">
        <v>44445</v>
      </c>
      <c r="E3583" s="7" t="s">
        <v>15</v>
      </c>
      <c r="F3583" s="7" t="s">
        <v>121</v>
      </c>
      <c r="G3583" s="7" t="s">
        <v>122</v>
      </c>
      <c r="H3583" s="7" t="s">
        <v>18</v>
      </c>
      <c r="I3583" s="9">
        <v>0.45</v>
      </c>
      <c r="J3583" s="10">
        <v>2250</v>
      </c>
      <c r="K3583" s="11">
        <f t="shared" si="110"/>
        <v>1012.5</v>
      </c>
      <c r="L3583" s="11">
        <f t="shared" si="111"/>
        <v>354.375</v>
      </c>
      <c r="M3583" s="12">
        <v>0.35</v>
      </c>
      <c r="O3583" s="17"/>
      <c r="P3583" s="15"/>
      <c r="Q3583" s="13"/>
      <c r="R3583" s="14"/>
    </row>
    <row r="3584" spans="1:18" ht="15.75" customHeight="1" x14ac:dyDescent="0.25">
      <c r="A3584" s="1"/>
      <c r="B3584" s="7" t="s">
        <v>14</v>
      </c>
      <c r="C3584" s="7">
        <v>1185732</v>
      </c>
      <c r="D3584" s="8">
        <v>44445</v>
      </c>
      <c r="E3584" s="7" t="s">
        <v>15</v>
      </c>
      <c r="F3584" s="7" t="s">
        <v>121</v>
      </c>
      <c r="G3584" s="7" t="s">
        <v>122</v>
      </c>
      <c r="H3584" s="7" t="s">
        <v>19</v>
      </c>
      <c r="I3584" s="9">
        <v>0.4</v>
      </c>
      <c r="J3584" s="10">
        <v>1250</v>
      </c>
      <c r="K3584" s="11">
        <f t="shared" si="110"/>
        <v>500</v>
      </c>
      <c r="L3584" s="11">
        <f t="shared" si="111"/>
        <v>200</v>
      </c>
      <c r="M3584" s="12">
        <v>0.4</v>
      </c>
      <c r="O3584" s="17"/>
      <c r="P3584" s="15"/>
      <c r="Q3584" s="13"/>
      <c r="R3584" s="14"/>
    </row>
    <row r="3585" spans="1:18" ht="15.75" customHeight="1" x14ac:dyDescent="0.25">
      <c r="A3585" s="1"/>
      <c r="B3585" s="7" t="s">
        <v>14</v>
      </c>
      <c r="C3585" s="7">
        <v>1185732</v>
      </c>
      <c r="D3585" s="8">
        <v>44445</v>
      </c>
      <c r="E3585" s="7" t="s">
        <v>15</v>
      </c>
      <c r="F3585" s="7" t="s">
        <v>121</v>
      </c>
      <c r="G3585" s="7" t="s">
        <v>122</v>
      </c>
      <c r="H3585" s="7" t="s">
        <v>20</v>
      </c>
      <c r="I3585" s="9">
        <v>0.4</v>
      </c>
      <c r="J3585" s="10">
        <v>1000</v>
      </c>
      <c r="K3585" s="11">
        <f t="shared" si="110"/>
        <v>400</v>
      </c>
      <c r="L3585" s="11">
        <f t="shared" si="111"/>
        <v>160</v>
      </c>
      <c r="M3585" s="12">
        <v>0.4</v>
      </c>
      <c r="O3585" s="17"/>
      <c r="P3585" s="15"/>
      <c r="Q3585" s="13"/>
      <c r="R3585" s="14"/>
    </row>
    <row r="3586" spans="1:18" ht="15.75" customHeight="1" x14ac:dyDescent="0.25">
      <c r="A3586" s="1"/>
      <c r="B3586" s="7" t="s">
        <v>14</v>
      </c>
      <c r="C3586" s="7">
        <v>1185732</v>
      </c>
      <c r="D3586" s="8">
        <v>44445</v>
      </c>
      <c r="E3586" s="7" t="s">
        <v>15</v>
      </c>
      <c r="F3586" s="7" t="s">
        <v>121</v>
      </c>
      <c r="G3586" s="7" t="s">
        <v>122</v>
      </c>
      <c r="H3586" s="7" t="s">
        <v>21</v>
      </c>
      <c r="I3586" s="9">
        <v>0.49999999999999994</v>
      </c>
      <c r="J3586" s="10">
        <v>1000</v>
      </c>
      <c r="K3586" s="11">
        <f t="shared" si="110"/>
        <v>499.99999999999994</v>
      </c>
      <c r="L3586" s="11">
        <f t="shared" si="111"/>
        <v>149.99999999999997</v>
      </c>
      <c r="M3586" s="12">
        <v>0.3</v>
      </c>
      <c r="O3586" s="17"/>
      <c r="P3586" s="15"/>
      <c r="Q3586" s="13"/>
      <c r="R3586" s="14"/>
    </row>
    <row r="3587" spans="1:18" ht="15.75" customHeight="1" x14ac:dyDescent="0.25">
      <c r="A3587" s="1"/>
      <c r="B3587" s="7" t="s">
        <v>14</v>
      </c>
      <c r="C3587" s="7">
        <v>1185732</v>
      </c>
      <c r="D3587" s="8">
        <v>44445</v>
      </c>
      <c r="E3587" s="7" t="s">
        <v>15</v>
      </c>
      <c r="F3587" s="7" t="s">
        <v>121</v>
      </c>
      <c r="G3587" s="7" t="s">
        <v>122</v>
      </c>
      <c r="H3587" s="7" t="s">
        <v>22</v>
      </c>
      <c r="I3587" s="9">
        <v>0.54999999999999993</v>
      </c>
      <c r="J3587" s="10">
        <v>2000</v>
      </c>
      <c r="K3587" s="11">
        <f t="shared" si="110"/>
        <v>1099.9999999999998</v>
      </c>
      <c r="L3587" s="11">
        <f t="shared" si="111"/>
        <v>439.99999999999994</v>
      </c>
      <c r="M3587" s="12">
        <v>0.4</v>
      </c>
      <c r="O3587" s="17"/>
      <c r="P3587" s="15"/>
      <c r="Q3587" s="13"/>
      <c r="R3587" s="14"/>
    </row>
    <row r="3588" spans="1:18" ht="15.75" customHeight="1" x14ac:dyDescent="0.25">
      <c r="A3588" s="1"/>
      <c r="B3588" s="7" t="s">
        <v>14</v>
      </c>
      <c r="C3588" s="7">
        <v>1185732</v>
      </c>
      <c r="D3588" s="8">
        <v>44477</v>
      </c>
      <c r="E3588" s="7" t="s">
        <v>15</v>
      </c>
      <c r="F3588" s="7" t="s">
        <v>121</v>
      </c>
      <c r="G3588" s="7" t="s">
        <v>122</v>
      </c>
      <c r="H3588" s="7" t="s">
        <v>17</v>
      </c>
      <c r="I3588" s="9">
        <v>0.54999999999999993</v>
      </c>
      <c r="J3588" s="10">
        <v>3750</v>
      </c>
      <c r="K3588" s="11">
        <f t="shared" si="110"/>
        <v>2062.4999999999995</v>
      </c>
      <c r="L3588" s="11">
        <f t="shared" si="111"/>
        <v>721.87499999999977</v>
      </c>
      <c r="M3588" s="12">
        <v>0.35</v>
      </c>
      <c r="O3588" s="17"/>
      <c r="P3588" s="15"/>
      <c r="Q3588" s="13"/>
      <c r="R3588" s="14"/>
    </row>
    <row r="3589" spans="1:18" ht="15.75" customHeight="1" x14ac:dyDescent="0.25">
      <c r="A3589" s="1"/>
      <c r="B3589" s="7" t="s">
        <v>14</v>
      </c>
      <c r="C3589" s="7">
        <v>1185732</v>
      </c>
      <c r="D3589" s="8">
        <v>44477</v>
      </c>
      <c r="E3589" s="7" t="s">
        <v>15</v>
      </c>
      <c r="F3589" s="7" t="s">
        <v>121</v>
      </c>
      <c r="G3589" s="7" t="s">
        <v>122</v>
      </c>
      <c r="H3589" s="7" t="s">
        <v>18</v>
      </c>
      <c r="I3589" s="9">
        <v>0.5</v>
      </c>
      <c r="J3589" s="10">
        <v>2000</v>
      </c>
      <c r="K3589" s="11">
        <f t="shared" si="110"/>
        <v>1000</v>
      </c>
      <c r="L3589" s="11">
        <f t="shared" si="111"/>
        <v>350</v>
      </c>
      <c r="M3589" s="12">
        <v>0.35</v>
      </c>
      <c r="O3589" s="17"/>
      <c r="P3589" s="15"/>
      <c r="Q3589" s="13"/>
      <c r="R3589" s="14"/>
    </row>
    <row r="3590" spans="1:18" ht="15.75" customHeight="1" x14ac:dyDescent="0.25">
      <c r="A3590" s="1"/>
      <c r="B3590" s="7" t="s">
        <v>14</v>
      </c>
      <c r="C3590" s="7">
        <v>1185732</v>
      </c>
      <c r="D3590" s="8">
        <v>44477</v>
      </c>
      <c r="E3590" s="7" t="s">
        <v>15</v>
      </c>
      <c r="F3590" s="7" t="s">
        <v>121</v>
      </c>
      <c r="G3590" s="7" t="s">
        <v>122</v>
      </c>
      <c r="H3590" s="7" t="s">
        <v>19</v>
      </c>
      <c r="I3590" s="9">
        <v>0.5</v>
      </c>
      <c r="J3590" s="10">
        <v>1000</v>
      </c>
      <c r="K3590" s="11">
        <f t="shared" ref="K3590:K3653" si="112">I3590*J3590</f>
        <v>500</v>
      </c>
      <c r="L3590" s="11">
        <f t="shared" ref="L3590:L3653" si="113">K3590*M3590</f>
        <v>200</v>
      </c>
      <c r="M3590" s="12">
        <v>0.4</v>
      </c>
      <c r="O3590" s="17"/>
      <c r="P3590" s="15"/>
      <c r="Q3590" s="13"/>
      <c r="R3590" s="14"/>
    </row>
    <row r="3591" spans="1:18" ht="15.75" customHeight="1" x14ac:dyDescent="0.25">
      <c r="A3591" s="1"/>
      <c r="B3591" s="7" t="s">
        <v>14</v>
      </c>
      <c r="C3591" s="7">
        <v>1185732</v>
      </c>
      <c r="D3591" s="8">
        <v>44477</v>
      </c>
      <c r="E3591" s="7" t="s">
        <v>15</v>
      </c>
      <c r="F3591" s="7" t="s">
        <v>121</v>
      </c>
      <c r="G3591" s="7" t="s">
        <v>122</v>
      </c>
      <c r="H3591" s="7" t="s">
        <v>20</v>
      </c>
      <c r="I3591" s="9">
        <v>0.5</v>
      </c>
      <c r="J3591" s="10">
        <v>750</v>
      </c>
      <c r="K3591" s="11">
        <f t="shared" si="112"/>
        <v>375</v>
      </c>
      <c r="L3591" s="11">
        <f t="shared" si="113"/>
        <v>150</v>
      </c>
      <c r="M3591" s="12">
        <v>0.4</v>
      </c>
      <c r="O3591" s="17"/>
      <c r="P3591" s="15"/>
      <c r="Q3591" s="13"/>
      <c r="R3591" s="14"/>
    </row>
    <row r="3592" spans="1:18" ht="15.75" customHeight="1" x14ac:dyDescent="0.25">
      <c r="A3592" s="1"/>
      <c r="B3592" s="7" t="s">
        <v>14</v>
      </c>
      <c r="C3592" s="7">
        <v>1185732</v>
      </c>
      <c r="D3592" s="8">
        <v>44477</v>
      </c>
      <c r="E3592" s="7" t="s">
        <v>15</v>
      </c>
      <c r="F3592" s="7" t="s">
        <v>121</v>
      </c>
      <c r="G3592" s="7" t="s">
        <v>122</v>
      </c>
      <c r="H3592" s="7" t="s">
        <v>21</v>
      </c>
      <c r="I3592" s="9">
        <v>0.6</v>
      </c>
      <c r="J3592" s="10">
        <v>750</v>
      </c>
      <c r="K3592" s="11">
        <f t="shared" si="112"/>
        <v>450</v>
      </c>
      <c r="L3592" s="11">
        <f t="shared" si="113"/>
        <v>135</v>
      </c>
      <c r="M3592" s="12">
        <v>0.3</v>
      </c>
      <c r="O3592" s="17"/>
      <c r="P3592" s="15"/>
      <c r="Q3592" s="13"/>
      <c r="R3592" s="14"/>
    </row>
    <row r="3593" spans="1:18" ht="15.75" customHeight="1" x14ac:dyDescent="0.25">
      <c r="A3593" s="1"/>
      <c r="B3593" s="7" t="s">
        <v>14</v>
      </c>
      <c r="C3593" s="7">
        <v>1185732</v>
      </c>
      <c r="D3593" s="8">
        <v>44477</v>
      </c>
      <c r="E3593" s="7" t="s">
        <v>15</v>
      </c>
      <c r="F3593" s="7" t="s">
        <v>121</v>
      </c>
      <c r="G3593" s="7" t="s">
        <v>122</v>
      </c>
      <c r="H3593" s="7" t="s">
        <v>22</v>
      </c>
      <c r="I3593" s="9">
        <v>0.64999999999999991</v>
      </c>
      <c r="J3593" s="10">
        <v>2000</v>
      </c>
      <c r="K3593" s="11">
        <f t="shared" si="112"/>
        <v>1299.9999999999998</v>
      </c>
      <c r="L3593" s="11">
        <f t="shared" si="113"/>
        <v>519.99999999999989</v>
      </c>
      <c r="M3593" s="12">
        <v>0.4</v>
      </c>
      <c r="O3593" s="17"/>
      <c r="P3593" s="15"/>
      <c r="Q3593" s="13"/>
      <c r="R3593" s="14"/>
    </row>
    <row r="3594" spans="1:18" ht="15.75" customHeight="1" x14ac:dyDescent="0.25">
      <c r="A3594" s="1"/>
      <c r="B3594" s="7" t="s">
        <v>14</v>
      </c>
      <c r="C3594" s="7">
        <v>1185732</v>
      </c>
      <c r="D3594" s="8">
        <v>44507</v>
      </c>
      <c r="E3594" s="7" t="s">
        <v>15</v>
      </c>
      <c r="F3594" s="7" t="s">
        <v>121</v>
      </c>
      <c r="G3594" s="7" t="s">
        <v>122</v>
      </c>
      <c r="H3594" s="7" t="s">
        <v>17</v>
      </c>
      <c r="I3594" s="9">
        <v>0.6</v>
      </c>
      <c r="J3594" s="10">
        <v>3500</v>
      </c>
      <c r="K3594" s="11">
        <f t="shared" si="112"/>
        <v>2100</v>
      </c>
      <c r="L3594" s="11">
        <f t="shared" si="113"/>
        <v>735</v>
      </c>
      <c r="M3594" s="12">
        <v>0.35</v>
      </c>
      <c r="O3594" s="17"/>
      <c r="P3594" s="15"/>
      <c r="Q3594" s="13"/>
      <c r="R3594" s="14"/>
    </row>
    <row r="3595" spans="1:18" ht="15.75" customHeight="1" x14ac:dyDescent="0.25">
      <c r="A3595" s="1"/>
      <c r="B3595" s="7" t="s">
        <v>14</v>
      </c>
      <c r="C3595" s="7">
        <v>1185732</v>
      </c>
      <c r="D3595" s="8">
        <v>44507</v>
      </c>
      <c r="E3595" s="7" t="s">
        <v>15</v>
      </c>
      <c r="F3595" s="7" t="s">
        <v>121</v>
      </c>
      <c r="G3595" s="7" t="s">
        <v>122</v>
      </c>
      <c r="H3595" s="7" t="s">
        <v>18</v>
      </c>
      <c r="I3595" s="9">
        <v>0.5</v>
      </c>
      <c r="J3595" s="10">
        <v>2250</v>
      </c>
      <c r="K3595" s="11">
        <f t="shared" si="112"/>
        <v>1125</v>
      </c>
      <c r="L3595" s="11">
        <f t="shared" si="113"/>
        <v>393.75</v>
      </c>
      <c r="M3595" s="12">
        <v>0.35</v>
      </c>
      <c r="O3595" s="17"/>
      <c r="P3595" s="15"/>
      <c r="Q3595" s="13"/>
      <c r="R3595" s="14"/>
    </row>
    <row r="3596" spans="1:18" ht="15.75" customHeight="1" x14ac:dyDescent="0.25">
      <c r="A3596" s="1"/>
      <c r="B3596" s="7" t="s">
        <v>14</v>
      </c>
      <c r="C3596" s="7">
        <v>1185732</v>
      </c>
      <c r="D3596" s="8">
        <v>44507</v>
      </c>
      <c r="E3596" s="7" t="s">
        <v>15</v>
      </c>
      <c r="F3596" s="7" t="s">
        <v>121</v>
      </c>
      <c r="G3596" s="7" t="s">
        <v>122</v>
      </c>
      <c r="H3596" s="7" t="s">
        <v>19</v>
      </c>
      <c r="I3596" s="9">
        <v>0.5</v>
      </c>
      <c r="J3596" s="10">
        <v>2200</v>
      </c>
      <c r="K3596" s="11">
        <f t="shared" si="112"/>
        <v>1100</v>
      </c>
      <c r="L3596" s="11">
        <f t="shared" si="113"/>
        <v>440</v>
      </c>
      <c r="M3596" s="12">
        <v>0.4</v>
      </c>
      <c r="O3596" s="17"/>
      <c r="P3596" s="15"/>
      <c r="Q3596" s="13"/>
      <c r="R3596" s="14"/>
    </row>
    <row r="3597" spans="1:18" ht="15.75" customHeight="1" x14ac:dyDescent="0.25">
      <c r="A3597" s="1"/>
      <c r="B3597" s="7" t="s">
        <v>14</v>
      </c>
      <c r="C3597" s="7">
        <v>1185732</v>
      </c>
      <c r="D3597" s="8">
        <v>44507</v>
      </c>
      <c r="E3597" s="7" t="s">
        <v>15</v>
      </c>
      <c r="F3597" s="7" t="s">
        <v>121</v>
      </c>
      <c r="G3597" s="7" t="s">
        <v>122</v>
      </c>
      <c r="H3597" s="7" t="s">
        <v>20</v>
      </c>
      <c r="I3597" s="9">
        <v>0.5</v>
      </c>
      <c r="J3597" s="10">
        <v>2000</v>
      </c>
      <c r="K3597" s="11">
        <f t="shared" si="112"/>
        <v>1000</v>
      </c>
      <c r="L3597" s="11">
        <f t="shared" si="113"/>
        <v>400</v>
      </c>
      <c r="M3597" s="12">
        <v>0.4</v>
      </c>
      <c r="O3597" s="17"/>
      <c r="P3597" s="15"/>
      <c r="Q3597" s="13"/>
      <c r="R3597" s="14"/>
    </row>
    <row r="3598" spans="1:18" ht="15.75" customHeight="1" x14ac:dyDescent="0.25">
      <c r="A3598" s="1"/>
      <c r="B3598" s="7" t="s">
        <v>14</v>
      </c>
      <c r="C3598" s="7">
        <v>1185732</v>
      </c>
      <c r="D3598" s="8">
        <v>44507</v>
      </c>
      <c r="E3598" s="7" t="s">
        <v>15</v>
      </c>
      <c r="F3598" s="7" t="s">
        <v>121</v>
      </c>
      <c r="G3598" s="7" t="s">
        <v>122</v>
      </c>
      <c r="H3598" s="7" t="s">
        <v>21</v>
      </c>
      <c r="I3598" s="9">
        <v>0.6</v>
      </c>
      <c r="J3598" s="10">
        <v>1750</v>
      </c>
      <c r="K3598" s="11">
        <f t="shared" si="112"/>
        <v>1050</v>
      </c>
      <c r="L3598" s="11">
        <f t="shared" si="113"/>
        <v>315</v>
      </c>
      <c r="M3598" s="12">
        <v>0.3</v>
      </c>
      <c r="O3598" s="17"/>
      <c r="P3598" s="15"/>
      <c r="Q3598" s="13"/>
      <c r="R3598" s="14"/>
    </row>
    <row r="3599" spans="1:18" ht="15.75" customHeight="1" x14ac:dyDescent="0.25">
      <c r="A3599" s="1"/>
      <c r="B3599" s="7" t="s">
        <v>14</v>
      </c>
      <c r="C3599" s="7">
        <v>1185732</v>
      </c>
      <c r="D3599" s="8">
        <v>44507</v>
      </c>
      <c r="E3599" s="7" t="s">
        <v>15</v>
      </c>
      <c r="F3599" s="7" t="s">
        <v>121</v>
      </c>
      <c r="G3599" s="7" t="s">
        <v>122</v>
      </c>
      <c r="H3599" s="7" t="s">
        <v>22</v>
      </c>
      <c r="I3599" s="9">
        <v>0.64999999999999991</v>
      </c>
      <c r="J3599" s="10">
        <v>2750</v>
      </c>
      <c r="K3599" s="11">
        <f t="shared" si="112"/>
        <v>1787.4999999999998</v>
      </c>
      <c r="L3599" s="11">
        <f t="shared" si="113"/>
        <v>715</v>
      </c>
      <c r="M3599" s="12">
        <v>0.4</v>
      </c>
      <c r="O3599" s="17"/>
      <c r="P3599" s="15"/>
      <c r="Q3599" s="13"/>
      <c r="R3599" s="14"/>
    </row>
    <row r="3600" spans="1:18" ht="15.75" customHeight="1" x14ac:dyDescent="0.25">
      <c r="A3600" s="1"/>
      <c r="B3600" s="7" t="s">
        <v>14</v>
      </c>
      <c r="C3600" s="7">
        <v>1185732</v>
      </c>
      <c r="D3600" s="8">
        <v>44536</v>
      </c>
      <c r="E3600" s="7" t="s">
        <v>15</v>
      </c>
      <c r="F3600" s="7" t="s">
        <v>121</v>
      </c>
      <c r="G3600" s="7" t="s">
        <v>122</v>
      </c>
      <c r="H3600" s="7" t="s">
        <v>17</v>
      </c>
      <c r="I3600" s="9">
        <v>0.6</v>
      </c>
      <c r="J3600" s="10">
        <v>5000</v>
      </c>
      <c r="K3600" s="11">
        <f t="shared" si="112"/>
        <v>3000</v>
      </c>
      <c r="L3600" s="11">
        <f t="shared" si="113"/>
        <v>1050</v>
      </c>
      <c r="M3600" s="12">
        <v>0.35</v>
      </c>
      <c r="O3600" s="17"/>
      <c r="P3600" s="15"/>
      <c r="Q3600" s="13"/>
      <c r="R3600" s="14"/>
    </row>
    <row r="3601" spans="1:18" ht="15.75" customHeight="1" x14ac:dyDescent="0.25">
      <c r="A3601" s="1"/>
      <c r="B3601" s="7" t="s">
        <v>14</v>
      </c>
      <c r="C3601" s="7">
        <v>1185732</v>
      </c>
      <c r="D3601" s="8">
        <v>44536</v>
      </c>
      <c r="E3601" s="7" t="s">
        <v>15</v>
      </c>
      <c r="F3601" s="7" t="s">
        <v>121</v>
      </c>
      <c r="G3601" s="7" t="s">
        <v>122</v>
      </c>
      <c r="H3601" s="7" t="s">
        <v>18</v>
      </c>
      <c r="I3601" s="9">
        <v>0.5</v>
      </c>
      <c r="J3601" s="10">
        <v>3000</v>
      </c>
      <c r="K3601" s="11">
        <f t="shared" si="112"/>
        <v>1500</v>
      </c>
      <c r="L3601" s="11">
        <f t="shared" si="113"/>
        <v>525</v>
      </c>
      <c r="M3601" s="12">
        <v>0.35</v>
      </c>
      <c r="O3601" s="17"/>
      <c r="P3601" s="15"/>
      <c r="Q3601" s="13"/>
      <c r="R3601" s="14"/>
    </row>
    <row r="3602" spans="1:18" ht="15.75" customHeight="1" x14ac:dyDescent="0.25">
      <c r="A3602" s="1"/>
      <c r="B3602" s="7" t="s">
        <v>14</v>
      </c>
      <c r="C3602" s="7">
        <v>1185732</v>
      </c>
      <c r="D3602" s="8">
        <v>44536</v>
      </c>
      <c r="E3602" s="7" t="s">
        <v>15</v>
      </c>
      <c r="F3602" s="7" t="s">
        <v>121</v>
      </c>
      <c r="G3602" s="7" t="s">
        <v>122</v>
      </c>
      <c r="H3602" s="7" t="s">
        <v>19</v>
      </c>
      <c r="I3602" s="9">
        <v>0.5</v>
      </c>
      <c r="J3602" s="10">
        <v>2750</v>
      </c>
      <c r="K3602" s="11">
        <f t="shared" si="112"/>
        <v>1375</v>
      </c>
      <c r="L3602" s="11">
        <f t="shared" si="113"/>
        <v>550</v>
      </c>
      <c r="M3602" s="12">
        <v>0.4</v>
      </c>
      <c r="O3602" s="17"/>
      <c r="P3602" s="15"/>
      <c r="Q3602" s="13"/>
      <c r="R3602" s="14"/>
    </row>
    <row r="3603" spans="1:18" ht="15.75" customHeight="1" x14ac:dyDescent="0.25">
      <c r="A3603" s="1"/>
      <c r="B3603" s="7" t="s">
        <v>14</v>
      </c>
      <c r="C3603" s="7">
        <v>1185732</v>
      </c>
      <c r="D3603" s="8">
        <v>44536</v>
      </c>
      <c r="E3603" s="7" t="s">
        <v>15</v>
      </c>
      <c r="F3603" s="7" t="s">
        <v>121</v>
      </c>
      <c r="G3603" s="7" t="s">
        <v>122</v>
      </c>
      <c r="H3603" s="7" t="s">
        <v>20</v>
      </c>
      <c r="I3603" s="9">
        <v>0.5</v>
      </c>
      <c r="J3603" s="10">
        <v>2250</v>
      </c>
      <c r="K3603" s="11">
        <f t="shared" si="112"/>
        <v>1125</v>
      </c>
      <c r="L3603" s="11">
        <f t="shared" si="113"/>
        <v>450</v>
      </c>
      <c r="M3603" s="12">
        <v>0.4</v>
      </c>
      <c r="O3603" s="17"/>
      <c r="P3603" s="15"/>
      <c r="Q3603" s="13"/>
      <c r="R3603" s="14"/>
    </row>
    <row r="3604" spans="1:18" ht="15.75" customHeight="1" x14ac:dyDescent="0.25">
      <c r="A3604" s="1"/>
      <c r="B3604" s="7" t="s">
        <v>14</v>
      </c>
      <c r="C3604" s="7">
        <v>1185732</v>
      </c>
      <c r="D3604" s="8">
        <v>44536</v>
      </c>
      <c r="E3604" s="7" t="s">
        <v>15</v>
      </c>
      <c r="F3604" s="7" t="s">
        <v>121</v>
      </c>
      <c r="G3604" s="7" t="s">
        <v>122</v>
      </c>
      <c r="H3604" s="7" t="s">
        <v>21</v>
      </c>
      <c r="I3604" s="9">
        <v>0.6</v>
      </c>
      <c r="J3604" s="10">
        <v>2250</v>
      </c>
      <c r="K3604" s="11">
        <f t="shared" si="112"/>
        <v>1350</v>
      </c>
      <c r="L3604" s="11">
        <f t="shared" si="113"/>
        <v>405</v>
      </c>
      <c r="M3604" s="12">
        <v>0.3</v>
      </c>
      <c r="O3604" s="17"/>
      <c r="P3604" s="15"/>
      <c r="Q3604" s="13"/>
      <c r="R3604" s="14"/>
    </row>
    <row r="3605" spans="1:18" ht="15.75" customHeight="1" x14ac:dyDescent="0.25">
      <c r="A3605" s="1"/>
      <c r="B3605" s="7" t="s">
        <v>14</v>
      </c>
      <c r="C3605" s="7">
        <v>1185732</v>
      </c>
      <c r="D3605" s="8">
        <v>44536</v>
      </c>
      <c r="E3605" s="7" t="s">
        <v>15</v>
      </c>
      <c r="F3605" s="7" t="s">
        <v>121</v>
      </c>
      <c r="G3605" s="7" t="s">
        <v>122</v>
      </c>
      <c r="H3605" s="7" t="s">
        <v>22</v>
      </c>
      <c r="I3605" s="9">
        <v>0.64999999999999991</v>
      </c>
      <c r="J3605" s="10">
        <v>3250</v>
      </c>
      <c r="K3605" s="11">
        <f t="shared" si="112"/>
        <v>2112.4999999999995</v>
      </c>
      <c r="L3605" s="11">
        <f t="shared" si="113"/>
        <v>844.99999999999989</v>
      </c>
      <c r="M3605" s="12">
        <v>0.4</v>
      </c>
      <c r="O3605" s="17"/>
      <c r="P3605" s="15"/>
      <c r="Q3605" s="13"/>
      <c r="R3605" s="14"/>
    </row>
    <row r="3606" spans="1:18" ht="15.75" customHeight="1" x14ac:dyDescent="0.25">
      <c r="A3606" s="1" t="s">
        <v>39</v>
      </c>
      <c r="B3606" s="7" t="s">
        <v>14</v>
      </c>
      <c r="C3606" s="7">
        <v>1185732</v>
      </c>
      <c r="D3606" s="8">
        <v>44213</v>
      </c>
      <c r="E3606" s="7" t="s">
        <v>15</v>
      </c>
      <c r="F3606" s="7" t="s">
        <v>123</v>
      </c>
      <c r="G3606" s="7" t="s">
        <v>124</v>
      </c>
      <c r="H3606" s="7" t="s">
        <v>17</v>
      </c>
      <c r="I3606" s="9">
        <v>0.4</v>
      </c>
      <c r="J3606" s="10">
        <v>4500</v>
      </c>
      <c r="K3606" s="11">
        <f t="shared" si="112"/>
        <v>1800</v>
      </c>
      <c r="L3606" s="11">
        <f t="shared" si="113"/>
        <v>540</v>
      </c>
      <c r="M3606" s="12">
        <v>0.3</v>
      </c>
      <c r="O3606" s="17"/>
      <c r="P3606" s="15"/>
      <c r="Q3606" s="13"/>
      <c r="R3606" s="14"/>
    </row>
    <row r="3607" spans="1:18" ht="15.75" customHeight="1" x14ac:dyDescent="0.25">
      <c r="A3607" s="1"/>
      <c r="B3607" s="7" t="s">
        <v>14</v>
      </c>
      <c r="C3607" s="7">
        <v>1185732</v>
      </c>
      <c r="D3607" s="8">
        <v>44213</v>
      </c>
      <c r="E3607" s="7" t="s">
        <v>15</v>
      </c>
      <c r="F3607" s="7" t="s">
        <v>123</v>
      </c>
      <c r="G3607" s="7" t="s">
        <v>124</v>
      </c>
      <c r="H3607" s="7" t="s">
        <v>18</v>
      </c>
      <c r="I3607" s="9">
        <v>0.4</v>
      </c>
      <c r="J3607" s="10">
        <v>2500</v>
      </c>
      <c r="K3607" s="11">
        <f t="shared" si="112"/>
        <v>1000</v>
      </c>
      <c r="L3607" s="11">
        <f t="shared" si="113"/>
        <v>300</v>
      </c>
      <c r="M3607" s="12">
        <v>0.3</v>
      </c>
      <c r="O3607" s="17"/>
      <c r="P3607" s="15"/>
      <c r="Q3607" s="13"/>
      <c r="R3607" s="14"/>
    </row>
    <row r="3608" spans="1:18" ht="15.75" customHeight="1" x14ac:dyDescent="0.25">
      <c r="A3608" s="1"/>
      <c r="B3608" s="7" t="s">
        <v>14</v>
      </c>
      <c r="C3608" s="7">
        <v>1185732</v>
      </c>
      <c r="D3608" s="8">
        <v>44213</v>
      </c>
      <c r="E3608" s="7" t="s">
        <v>15</v>
      </c>
      <c r="F3608" s="7" t="s">
        <v>123</v>
      </c>
      <c r="G3608" s="7" t="s">
        <v>124</v>
      </c>
      <c r="H3608" s="7" t="s">
        <v>19</v>
      </c>
      <c r="I3608" s="9">
        <v>0.30000000000000004</v>
      </c>
      <c r="J3608" s="10">
        <v>2500</v>
      </c>
      <c r="K3608" s="11">
        <f t="shared" si="112"/>
        <v>750.00000000000011</v>
      </c>
      <c r="L3608" s="11">
        <f t="shared" si="113"/>
        <v>187.50000000000003</v>
      </c>
      <c r="M3608" s="12">
        <v>0.25</v>
      </c>
      <c r="O3608" s="17"/>
      <c r="P3608" s="15"/>
      <c r="Q3608" s="13"/>
      <c r="R3608" s="14"/>
    </row>
    <row r="3609" spans="1:18" ht="15.75" customHeight="1" x14ac:dyDescent="0.25">
      <c r="A3609" s="1"/>
      <c r="B3609" s="7" t="s">
        <v>14</v>
      </c>
      <c r="C3609" s="7">
        <v>1185732</v>
      </c>
      <c r="D3609" s="8">
        <v>44213</v>
      </c>
      <c r="E3609" s="7" t="s">
        <v>15</v>
      </c>
      <c r="F3609" s="7" t="s">
        <v>123</v>
      </c>
      <c r="G3609" s="7" t="s">
        <v>124</v>
      </c>
      <c r="H3609" s="7" t="s">
        <v>20</v>
      </c>
      <c r="I3609" s="9">
        <v>0.35</v>
      </c>
      <c r="J3609" s="10">
        <v>1000</v>
      </c>
      <c r="K3609" s="11">
        <f t="shared" si="112"/>
        <v>350</v>
      </c>
      <c r="L3609" s="11">
        <f t="shared" si="113"/>
        <v>87.5</v>
      </c>
      <c r="M3609" s="12">
        <v>0.25</v>
      </c>
      <c r="O3609" s="17"/>
      <c r="P3609" s="15"/>
      <c r="Q3609" s="13"/>
      <c r="R3609" s="14"/>
    </row>
    <row r="3610" spans="1:18" ht="15.75" customHeight="1" x14ac:dyDescent="0.25">
      <c r="A3610" s="1"/>
      <c r="B3610" s="7" t="s">
        <v>14</v>
      </c>
      <c r="C3610" s="7">
        <v>1185732</v>
      </c>
      <c r="D3610" s="8">
        <v>44213</v>
      </c>
      <c r="E3610" s="7" t="s">
        <v>15</v>
      </c>
      <c r="F3610" s="7" t="s">
        <v>123</v>
      </c>
      <c r="G3610" s="7" t="s">
        <v>124</v>
      </c>
      <c r="H3610" s="7" t="s">
        <v>21</v>
      </c>
      <c r="I3610" s="9">
        <v>0.5</v>
      </c>
      <c r="J3610" s="10">
        <v>1500</v>
      </c>
      <c r="K3610" s="11">
        <f t="shared" si="112"/>
        <v>750</v>
      </c>
      <c r="L3610" s="11">
        <f t="shared" si="113"/>
        <v>187.5</v>
      </c>
      <c r="M3610" s="12">
        <v>0.25</v>
      </c>
      <c r="O3610" s="17"/>
      <c r="P3610" s="15"/>
      <c r="Q3610" s="13"/>
      <c r="R3610" s="14"/>
    </row>
    <row r="3611" spans="1:18" ht="15.75" customHeight="1" x14ac:dyDescent="0.25">
      <c r="A3611" s="1"/>
      <c r="B3611" s="7" t="s">
        <v>14</v>
      </c>
      <c r="C3611" s="7">
        <v>1185732</v>
      </c>
      <c r="D3611" s="8">
        <v>44213</v>
      </c>
      <c r="E3611" s="7" t="s">
        <v>15</v>
      </c>
      <c r="F3611" s="7" t="s">
        <v>123</v>
      </c>
      <c r="G3611" s="7" t="s">
        <v>124</v>
      </c>
      <c r="H3611" s="7" t="s">
        <v>22</v>
      </c>
      <c r="I3611" s="9">
        <v>0.4</v>
      </c>
      <c r="J3611" s="10">
        <v>2500</v>
      </c>
      <c r="K3611" s="11">
        <f t="shared" si="112"/>
        <v>1000</v>
      </c>
      <c r="L3611" s="11">
        <f t="shared" si="113"/>
        <v>300</v>
      </c>
      <c r="M3611" s="12">
        <v>0.3</v>
      </c>
      <c r="O3611" s="17"/>
      <c r="P3611" s="15"/>
      <c r="Q3611" s="13"/>
      <c r="R3611" s="14"/>
    </row>
    <row r="3612" spans="1:18" ht="15.75" customHeight="1" x14ac:dyDescent="0.25">
      <c r="A3612" s="1"/>
      <c r="B3612" s="7" t="s">
        <v>14</v>
      </c>
      <c r="C3612" s="7">
        <v>1185732</v>
      </c>
      <c r="D3612" s="8">
        <v>44242</v>
      </c>
      <c r="E3612" s="7" t="s">
        <v>15</v>
      </c>
      <c r="F3612" s="7" t="s">
        <v>123</v>
      </c>
      <c r="G3612" s="7" t="s">
        <v>124</v>
      </c>
      <c r="H3612" s="7" t="s">
        <v>17</v>
      </c>
      <c r="I3612" s="9">
        <v>0.4</v>
      </c>
      <c r="J3612" s="10">
        <v>5000</v>
      </c>
      <c r="K3612" s="11">
        <f t="shared" si="112"/>
        <v>2000</v>
      </c>
      <c r="L3612" s="11">
        <f t="shared" si="113"/>
        <v>600</v>
      </c>
      <c r="M3612" s="12">
        <v>0.3</v>
      </c>
      <c r="O3612" s="17"/>
      <c r="P3612" s="15"/>
      <c r="Q3612" s="13"/>
      <c r="R3612" s="14"/>
    </row>
    <row r="3613" spans="1:18" ht="15.75" customHeight="1" x14ac:dyDescent="0.25">
      <c r="A3613" s="1"/>
      <c r="B3613" s="7" t="s">
        <v>14</v>
      </c>
      <c r="C3613" s="7">
        <v>1185732</v>
      </c>
      <c r="D3613" s="8">
        <v>44242</v>
      </c>
      <c r="E3613" s="7" t="s">
        <v>15</v>
      </c>
      <c r="F3613" s="7" t="s">
        <v>123</v>
      </c>
      <c r="G3613" s="7" t="s">
        <v>124</v>
      </c>
      <c r="H3613" s="7" t="s">
        <v>18</v>
      </c>
      <c r="I3613" s="9">
        <v>0.4</v>
      </c>
      <c r="J3613" s="10">
        <v>1500</v>
      </c>
      <c r="K3613" s="11">
        <f t="shared" si="112"/>
        <v>600</v>
      </c>
      <c r="L3613" s="11">
        <f t="shared" si="113"/>
        <v>180</v>
      </c>
      <c r="M3613" s="12">
        <v>0.3</v>
      </c>
      <c r="O3613" s="17"/>
      <c r="P3613" s="15"/>
      <c r="Q3613" s="13"/>
      <c r="R3613" s="14"/>
    </row>
    <row r="3614" spans="1:18" ht="15.75" customHeight="1" x14ac:dyDescent="0.25">
      <c r="A3614" s="1"/>
      <c r="B3614" s="7" t="s">
        <v>14</v>
      </c>
      <c r="C3614" s="7">
        <v>1185732</v>
      </c>
      <c r="D3614" s="8">
        <v>44242</v>
      </c>
      <c r="E3614" s="7" t="s">
        <v>15</v>
      </c>
      <c r="F3614" s="7" t="s">
        <v>123</v>
      </c>
      <c r="G3614" s="7" t="s">
        <v>124</v>
      </c>
      <c r="H3614" s="7" t="s">
        <v>19</v>
      </c>
      <c r="I3614" s="9">
        <v>0.30000000000000004</v>
      </c>
      <c r="J3614" s="10">
        <v>2000</v>
      </c>
      <c r="K3614" s="11">
        <f t="shared" si="112"/>
        <v>600.00000000000011</v>
      </c>
      <c r="L3614" s="11">
        <f t="shared" si="113"/>
        <v>150.00000000000003</v>
      </c>
      <c r="M3614" s="12">
        <v>0.25</v>
      </c>
      <c r="O3614" s="17"/>
      <c r="P3614" s="15"/>
      <c r="Q3614" s="13"/>
      <c r="R3614" s="14"/>
    </row>
    <row r="3615" spans="1:18" ht="15.75" customHeight="1" x14ac:dyDescent="0.25">
      <c r="A3615" s="1"/>
      <c r="B3615" s="7" t="s">
        <v>14</v>
      </c>
      <c r="C3615" s="7">
        <v>1185732</v>
      </c>
      <c r="D3615" s="8">
        <v>44242</v>
      </c>
      <c r="E3615" s="7" t="s">
        <v>15</v>
      </c>
      <c r="F3615" s="7" t="s">
        <v>123</v>
      </c>
      <c r="G3615" s="7" t="s">
        <v>124</v>
      </c>
      <c r="H3615" s="7" t="s">
        <v>20</v>
      </c>
      <c r="I3615" s="9">
        <v>0.35</v>
      </c>
      <c r="J3615" s="10">
        <v>2500</v>
      </c>
      <c r="K3615" s="11">
        <f t="shared" si="112"/>
        <v>875</v>
      </c>
      <c r="L3615" s="11">
        <f t="shared" si="113"/>
        <v>218.75</v>
      </c>
      <c r="M3615" s="12">
        <v>0.25</v>
      </c>
      <c r="O3615" s="17"/>
      <c r="P3615" s="15"/>
      <c r="Q3615" s="13"/>
      <c r="R3615" s="14"/>
    </row>
    <row r="3616" spans="1:18" ht="15.75" customHeight="1" x14ac:dyDescent="0.25">
      <c r="A3616" s="1"/>
      <c r="B3616" s="7" t="s">
        <v>14</v>
      </c>
      <c r="C3616" s="7">
        <v>1185732</v>
      </c>
      <c r="D3616" s="8">
        <v>44242</v>
      </c>
      <c r="E3616" s="7" t="s">
        <v>15</v>
      </c>
      <c r="F3616" s="7" t="s">
        <v>123</v>
      </c>
      <c r="G3616" s="7" t="s">
        <v>124</v>
      </c>
      <c r="H3616" s="7" t="s">
        <v>21</v>
      </c>
      <c r="I3616" s="9">
        <v>0.5</v>
      </c>
      <c r="J3616" s="10">
        <v>1500</v>
      </c>
      <c r="K3616" s="11">
        <f t="shared" si="112"/>
        <v>750</v>
      </c>
      <c r="L3616" s="11">
        <f t="shared" si="113"/>
        <v>187.5</v>
      </c>
      <c r="M3616" s="12">
        <v>0.25</v>
      </c>
      <c r="O3616" s="17"/>
      <c r="P3616" s="15"/>
      <c r="Q3616" s="13"/>
      <c r="R3616" s="14"/>
    </row>
    <row r="3617" spans="1:18" ht="15.75" customHeight="1" x14ac:dyDescent="0.25">
      <c r="A3617" s="1"/>
      <c r="B3617" s="7" t="s">
        <v>14</v>
      </c>
      <c r="C3617" s="7">
        <v>1185732</v>
      </c>
      <c r="D3617" s="8">
        <v>44242</v>
      </c>
      <c r="E3617" s="7" t="s">
        <v>15</v>
      </c>
      <c r="F3617" s="7" t="s">
        <v>123</v>
      </c>
      <c r="G3617" s="7" t="s">
        <v>124</v>
      </c>
      <c r="H3617" s="7" t="s">
        <v>22</v>
      </c>
      <c r="I3617" s="9">
        <v>0.4</v>
      </c>
      <c r="J3617" s="10">
        <v>2500</v>
      </c>
      <c r="K3617" s="11">
        <f t="shared" si="112"/>
        <v>1000</v>
      </c>
      <c r="L3617" s="11">
        <f t="shared" si="113"/>
        <v>300</v>
      </c>
      <c r="M3617" s="12">
        <v>0.3</v>
      </c>
      <c r="O3617" s="17"/>
      <c r="P3617" s="15"/>
      <c r="Q3617" s="13"/>
      <c r="R3617" s="14"/>
    </row>
    <row r="3618" spans="1:18" ht="15.75" customHeight="1" x14ac:dyDescent="0.25">
      <c r="A3618" s="1"/>
      <c r="B3618" s="7" t="s">
        <v>14</v>
      </c>
      <c r="C3618" s="7">
        <v>1185732</v>
      </c>
      <c r="D3618" s="8">
        <v>44268</v>
      </c>
      <c r="E3618" s="7" t="s">
        <v>15</v>
      </c>
      <c r="F3618" s="7" t="s">
        <v>123</v>
      </c>
      <c r="G3618" s="7" t="s">
        <v>124</v>
      </c>
      <c r="H3618" s="7" t="s">
        <v>17</v>
      </c>
      <c r="I3618" s="9">
        <v>0.4</v>
      </c>
      <c r="J3618" s="10">
        <v>4700</v>
      </c>
      <c r="K3618" s="11">
        <f t="shared" si="112"/>
        <v>1880</v>
      </c>
      <c r="L3618" s="11">
        <f t="shared" si="113"/>
        <v>564</v>
      </c>
      <c r="M3618" s="12">
        <v>0.3</v>
      </c>
      <c r="O3618" s="17"/>
      <c r="P3618" s="15"/>
      <c r="Q3618" s="13"/>
      <c r="R3618" s="14"/>
    </row>
    <row r="3619" spans="1:18" ht="15.75" customHeight="1" x14ac:dyDescent="0.25">
      <c r="A3619" s="1"/>
      <c r="B3619" s="7" t="s">
        <v>14</v>
      </c>
      <c r="C3619" s="7">
        <v>1185732</v>
      </c>
      <c r="D3619" s="8">
        <v>44268</v>
      </c>
      <c r="E3619" s="7" t="s">
        <v>15</v>
      </c>
      <c r="F3619" s="7" t="s">
        <v>123</v>
      </c>
      <c r="G3619" s="7" t="s">
        <v>124</v>
      </c>
      <c r="H3619" s="7" t="s">
        <v>18</v>
      </c>
      <c r="I3619" s="9">
        <v>0.4</v>
      </c>
      <c r="J3619" s="10">
        <v>1750</v>
      </c>
      <c r="K3619" s="11">
        <f t="shared" si="112"/>
        <v>700</v>
      </c>
      <c r="L3619" s="11">
        <f t="shared" si="113"/>
        <v>210</v>
      </c>
      <c r="M3619" s="12">
        <v>0.3</v>
      </c>
      <c r="O3619" s="17"/>
      <c r="P3619" s="15"/>
      <c r="Q3619" s="13"/>
      <c r="R3619" s="14"/>
    </row>
    <row r="3620" spans="1:18" ht="15.75" customHeight="1" x14ac:dyDescent="0.25">
      <c r="A3620" s="1"/>
      <c r="B3620" s="7" t="s">
        <v>14</v>
      </c>
      <c r="C3620" s="7">
        <v>1185732</v>
      </c>
      <c r="D3620" s="8">
        <v>44268</v>
      </c>
      <c r="E3620" s="7" t="s">
        <v>15</v>
      </c>
      <c r="F3620" s="7" t="s">
        <v>123</v>
      </c>
      <c r="G3620" s="7" t="s">
        <v>124</v>
      </c>
      <c r="H3620" s="7" t="s">
        <v>19</v>
      </c>
      <c r="I3620" s="9">
        <v>0.30000000000000004</v>
      </c>
      <c r="J3620" s="10">
        <v>2000</v>
      </c>
      <c r="K3620" s="11">
        <f t="shared" si="112"/>
        <v>600.00000000000011</v>
      </c>
      <c r="L3620" s="11">
        <f t="shared" si="113"/>
        <v>150.00000000000003</v>
      </c>
      <c r="M3620" s="12">
        <v>0.25</v>
      </c>
      <c r="O3620" s="17"/>
      <c r="P3620" s="15"/>
      <c r="Q3620" s="13"/>
      <c r="R3620" s="14"/>
    </row>
    <row r="3621" spans="1:18" ht="15.75" customHeight="1" x14ac:dyDescent="0.25">
      <c r="A3621" s="1"/>
      <c r="B3621" s="7" t="s">
        <v>14</v>
      </c>
      <c r="C3621" s="7">
        <v>1185732</v>
      </c>
      <c r="D3621" s="8">
        <v>44268</v>
      </c>
      <c r="E3621" s="7" t="s">
        <v>15</v>
      </c>
      <c r="F3621" s="7" t="s">
        <v>123</v>
      </c>
      <c r="G3621" s="7" t="s">
        <v>124</v>
      </c>
      <c r="H3621" s="7" t="s">
        <v>20</v>
      </c>
      <c r="I3621" s="9">
        <v>0.35</v>
      </c>
      <c r="J3621" s="10">
        <v>3000</v>
      </c>
      <c r="K3621" s="11">
        <f t="shared" si="112"/>
        <v>1050</v>
      </c>
      <c r="L3621" s="11">
        <f t="shared" si="113"/>
        <v>262.5</v>
      </c>
      <c r="M3621" s="12">
        <v>0.25</v>
      </c>
      <c r="O3621" s="17"/>
      <c r="P3621" s="15"/>
      <c r="Q3621" s="13"/>
      <c r="R3621" s="14"/>
    </row>
    <row r="3622" spans="1:18" ht="15.75" customHeight="1" x14ac:dyDescent="0.25">
      <c r="A3622" s="1"/>
      <c r="B3622" s="7" t="s">
        <v>14</v>
      </c>
      <c r="C3622" s="7">
        <v>1185732</v>
      </c>
      <c r="D3622" s="8">
        <v>44268</v>
      </c>
      <c r="E3622" s="7" t="s">
        <v>15</v>
      </c>
      <c r="F3622" s="7" t="s">
        <v>123</v>
      </c>
      <c r="G3622" s="7" t="s">
        <v>124</v>
      </c>
      <c r="H3622" s="7" t="s">
        <v>21</v>
      </c>
      <c r="I3622" s="9">
        <v>0.5</v>
      </c>
      <c r="J3622" s="10">
        <v>1000</v>
      </c>
      <c r="K3622" s="11">
        <f t="shared" si="112"/>
        <v>500</v>
      </c>
      <c r="L3622" s="11">
        <f t="shared" si="113"/>
        <v>125</v>
      </c>
      <c r="M3622" s="12">
        <v>0.25</v>
      </c>
      <c r="O3622" s="17"/>
      <c r="P3622" s="15"/>
      <c r="Q3622" s="13"/>
      <c r="R3622" s="14"/>
    </row>
    <row r="3623" spans="1:18" ht="15.75" customHeight="1" x14ac:dyDescent="0.25">
      <c r="A3623" s="1"/>
      <c r="B3623" s="7" t="s">
        <v>14</v>
      </c>
      <c r="C3623" s="7">
        <v>1185732</v>
      </c>
      <c r="D3623" s="8">
        <v>44268</v>
      </c>
      <c r="E3623" s="7" t="s">
        <v>15</v>
      </c>
      <c r="F3623" s="7" t="s">
        <v>123</v>
      </c>
      <c r="G3623" s="7" t="s">
        <v>124</v>
      </c>
      <c r="H3623" s="7" t="s">
        <v>22</v>
      </c>
      <c r="I3623" s="9">
        <v>0.4</v>
      </c>
      <c r="J3623" s="10">
        <v>2000</v>
      </c>
      <c r="K3623" s="11">
        <f t="shared" si="112"/>
        <v>800</v>
      </c>
      <c r="L3623" s="11">
        <f t="shared" si="113"/>
        <v>240</v>
      </c>
      <c r="M3623" s="12">
        <v>0.3</v>
      </c>
      <c r="O3623" s="17"/>
      <c r="P3623" s="15"/>
      <c r="Q3623" s="13"/>
      <c r="R3623" s="14"/>
    </row>
    <row r="3624" spans="1:18" ht="15.75" customHeight="1" x14ac:dyDescent="0.25">
      <c r="A3624" s="1"/>
      <c r="B3624" s="7" t="s">
        <v>14</v>
      </c>
      <c r="C3624" s="7">
        <v>1185732</v>
      </c>
      <c r="D3624" s="8">
        <v>44300</v>
      </c>
      <c r="E3624" s="7" t="s">
        <v>15</v>
      </c>
      <c r="F3624" s="7" t="s">
        <v>123</v>
      </c>
      <c r="G3624" s="7" t="s">
        <v>124</v>
      </c>
      <c r="H3624" s="7" t="s">
        <v>17</v>
      </c>
      <c r="I3624" s="9">
        <v>0.4</v>
      </c>
      <c r="J3624" s="10">
        <v>4500</v>
      </c>
      <c r="K3624" s="11">
        <f t="shared" si="112"/>
        <v>1800</v>
      </c>
      <c r="L3624" s="11">
        <f t="shared" si="113"/>
        <v>540</v>
      </c>
      <c r="M3624" s="12">
        <v>0.3</v>
      </c>
      <c r="O3624" s="17"/>
      <c r="P3624" s="15"/>
      <c r="Q3624" s="13"/>
      <c r="R3624" s="14"/>
    </row>
    <row r="3625" spans="1:18" ht="15.75" customHeight="1" x14ac:dyDescent="0.25">
      <c r="A3625" s="1"/>
      <c r="B3625" s="7" t="s">
        <v>14</v>
      </c>
      <c r="C3625" s="7">
        <v>1185732</v>
      </c>
      <c r="D3625" s="8">
        <v>44300</v>
      </c>
      <c r="E3625" s="7" t="s">
        <v>15</v>
      </c>
      <c r="F3625" s="7" t="s">
        <v>123</v>
      </c>
      <c r="G3625" s="7" t="s">
        <v>124</v>
      </c>
      <c r="H3625" s="7" t="s">
        <v>18</v>
      </c>
      <c r="I3625" s="9">
        <v>0.4</v>
      </c>
      <c r="J3625" s="10">
        <v>1500</v>
      </c>
      <c r="K3625" s="11">
        <f t="shared" si="112"/>
        <v>600</v>
      </c>
      <c r="L3625" s="11">
        <f t="shared" si="113"/>
        <v>180</v>
      </c>
      <c r="M3625" s="12">
        <v>0.3</v>
      </c>
      <c r="O3625" s="17"/>
      <c r="P3625" s="15"/>
      <c r="Q3625" s="13"/>
      <c r="R3625" s="14"/>
    </row>
    <row r="3626" spans="1:18" ht="15.75" customHeight="1" x14ac:dyDescent="0.25">
      <c r="A3626" s="1"/>
      <c r="B3626" s="7" t="s">
        <v>14</v>
      </c>
      <c r="C3626" s="7">
        <v>1185732</v>
      </c>
      <c r="D3626" s="8">
        <v>44300</v>
      </c>
      <c r="E3626" s="7" t="s">
        <v>15</v>
      </c>
      <c r="F3626" s="7" t="s">
        <v>123</v>
      </c>
      <c r="G3626" s="7" t="s">
        <v>124</v>
      </c>
      <c r="H3626" s="7" t="s">
        <v>19</v>
      </c>
      <c r="I3626" s="9">
        <v>0.30000000000000004</v>
      </c>
      <c r="J3626" s="10">
        <v>1500</v>
      </c>
      <c r="K3626" s="11">
        <f t="shared" si="112"/>
        <v>450.00000000000006</v>
      </c>
      <c r="L3626" s="11">
        <f t="shared" si="113"/>
        <v>112.50000000000001</v>
      </c>
      <c r="M3626" s="12">
        <v>0.25</v>
      </c>
      <c r="O3626" s="17"/>
      <c r="P3626" s="15"/>
      <c r="Q3626" s="13"/>
      <c r="R3626" s="14"/>
    </row>
    <row r="3627" spans="1:18" ht="15.75" customHeight="1" x14ac:dyDescent="0.25">
      <c r="A3627" s="1"/>
      <c r="B3627" s="7" t="s">
        <v>14</v>
      </c>
      <c r="C3627" s="7">
        <v>1185732</v>
      </c>
      <c r="D3627" s="8">
        <v>44300</v>
      </c>
      <c r="E3627" s="7" t="s">
        <v>15</v>
      </c>
      <c r="F3627" s="7" t="s">
        <v>123</v>
      </c>
      <c r="G3627" s="7" t="s">
        <v>124</v>
      </c>
      <c r="H3627" s="7" t="s">
        <v>20</v>
      </c>
      <c r="I3627" s="9">
        <v>0.35</v>
      </c>
      <c r="J3627" s="10">
        <v>1250</v>
      </c>
      <c r="K3627" s="11">
        <f t="shared" si="112"/>
        <v>437.5</v>
      </c>
      <c r="L3627" s="11">
        <f t="shared" si="113"/>
        <v>109.375</v>
      </c>
      <c r="M3627" s="12">
        <v>0.25</v>
      </c>
      <c r="O3627" s="17"/>
      <c r="P3627" s="15"/>
      <c r="Q3627" s="13"/>
      <c r="R3627" s="14"/>
    </row>
    <row r="3628" spans="1:18" ht="15.75" customHeight="1" x14ac:dyDescent="0.25">
      <c r="A3628" s="1"/>
      <c r="B3628" s="7" t="s">
        <v>14</v>
      </c>
      <c r="C3628" s="7">
        <v>1185732</v>
      </c>
      <c r="D3628" s="8">
        <v>44300</v>
      </c>
      <c r="E3628" s="7" t="s">
        <v>15</v>
      </c>
      <c r="F3628" s="7" t="s">
        <v>123</v>
      </c>
      <c r="G3628" s="7" t="s">
        <v>124</v>
      </c>
      <c r="H3628" s="7" t="s">
        <v>21</v>
      </c>
      <c r="I3628" s="9">
        <v>0.5</v>
      </c>
      <c r="J3628" s="10">
        <v>1250</v>
      </c>
      <c r="K3628" s="11">
        <f t="shared" si="112"/>
        <v>625</v>
      </c>
      <c r="L3628" s="11">
        <f t="shared" si="113"/>
        <v>156.25</v>
      </c>
      <c r="M3628" s="12">
        <v>0.25</v>
      </c>
      <c r="O3628" s="17"/>
      <c r="P3628" s="15"/>
      <c r="Q3628" s="13"/>
      <c r="R3628" s="14"/>
    </row>
    <row r="3629" spans="1:18" ht="15.75" customHeight="1" x14ac:dyDescent="0.25">
      <c r="A3629" s="1"/>
      <c r="B3629" s="7" t="s">
        <v>14</v>
      </c>
      <c r="C3629" s="7">
        <v>1185732</v>
      </c>
      <c r="D3629" s="8">
        <v>44300</v>
      </c>
      <c r="E3629" s="7" t="s">
        <v>15</v>
      </c>
      <c r="F3629" s="7" t="s">
        <v>123</v>
      </c>
      <c r="G3629" s="7" t="s">
        <v>124</v>
      </c>
      <c r="H3629" s="7" t="s">
        <v>22</v>
      </c>
      <c r="I3629" s="9">
        <v>0.4</v>
      </c>
      <c r="J3629" s="10">
        <v>2750</v>
      </c>
      <c r="K3629" s="11">
        <f t="shared" si="112"/>
        <v>1100</v>
      </c>
      <c r="L3629" s="11">
        <f t="shared" si="113"/>
        <v>330</v>
      </c>
      <c r="M3629" s="12">
        <v>0.3</v>
      </c>
      <c r="O3629" s="17"/>
      <c r="P3629" s="15"/>
      <c r="Q3629" s="13"/>
      <c r="R3629" s="14"/>
    </row>
    <row r="3630" spans="1:18" ht="15.75" customHeight="1" x14ac:dyDescent="0.25">
      <c r="A3630" s="1"/>
      <c r="B3630" s="7" t="s">
        <v>14</v>
      </c>
      <c r="C3630" s="7">
        <v>1185732</v>
      </c>
      <c r="D3630" s="8">
        <v>44329</v>
      </c>
      <c r="E3630" s="7" t="s">
        <v>15</v>
      </c>
      <c r="F3630" s="7" t="s">
        <v>123</v>
      </c>
      <c r="G3630" s="7" t="s">
        <v>124</v>
      </c>
      <c r="H3630" s="7" t="s">
        <v>17</v>
      </c>
      <c r="I3630" s="9">
        <v>0.54999999999999993</v>
      </c>
      <c r="J3630" s="10">
        <v>4950</v>
      </c>
      <c r="K3630" s="11">
        <f t="shared" si="112"/>
        <v>2722.4999999999995</v>
      </c>
      <c r="L3630" s="11">
        <f t="shared" si="113"/>
        <v>816.74999999999989</v>
      </c>
      <c r="M3630" s="12">
        <v>0.3</v>
      </c>
      <c r="O3630" s="17"/>
      <c r="P3630" s="15"/>
      <c r="Q3630" s="13"/>
      <c r="R3630" s="14"/>
    </row>
    <row r="3631" spans="1:18" ht="15.75" customHeight="1" x14ac:dyDescent="0.25">
      <c r="A3631" s="1"/>
      <c r="B3631" s="7" t="s">
        <v>14</v>
      </c>
      <c r="C3631" s="7">
        <v>1185732</v>
      </c>
      <c r="D3631" s="8">
        <v>44329</v>
      </c>
      <c r="E3631" s="7" t="s">
        <v>15</v>
      </c>
      <c r="F3631" s="7" t="s">
        <v>123</v>
      </c>
      <c r="G3631" s="7" t="s">
        <v>124</v>
      </c>
      <c r="H3631" s="7" t="s">
        <v>18</v>
      </c>
      <c r="I3631" s="9">
        <v>0.5</v>
      </c>
      <c r="J3631" s="10">
        <v>2000</v>
      </c>
      <c r="K3631" s="11">
        <f t="shared" si="112"/>
        <v>1000</v>
      </c>
      <c r="L3631" s="11">
        <f t="shared" si="113"/>
        <v>300</v>
      </c>
      <c r="M3631" s="12">
        <v>0.3</v>
      </c>
      <c r="O3631" s="17"/>
      <c r="P3631" s="15"/>
      <c r="Q3631" s="13"/>
      <c r="R3631" s="14"/>
    </row>
    <row r="3632" spans="1:18" ht="15.75" customHeight="1" x14ac:dyDescent="0.25">
      <c r="A3632" s="1"/>
      <c r="B3632" s="7" t="s">
        <v>14</v>
      </c>
      <c r="C3632" s="7">
        <v>1185732</v>
      </c>
      <c r="D3632" s="8">
        <v>44329</v>
      </c>
      <c r="E3632" s="7" t="s">
        <v>15</v>
      </c>
      <c r="F3632" s="7" t="s">
        <v>123</v>
      </c>
      <c r="G3632" s="7" t="s">
        <v>124</v>
      </c>
      <c r="H3632" s="7" t="s">
        <v>19</v>
      </c>
      <c r="I3632" s="9">
        <v>0.45</v>
      </c>
      <c r="J3632" s="10">
        <v>2250</v>
      </c>
      <c r="K3632" s="11">
        <f t="shared" si="112"/>
        <v>1012.5</v>
      </c>
      <c r="L3632" s="11">
        <f t="shared" si="113"/>
        <v>253.125</v>
      </c>
      <c r="M3632" s="12">
        <v>0.25</v>
      </c>
      <c r="O3632" s="17"/>
      <c r="P3632" s="15"/>
      <c r="Q3632" s="13"/>
      <c r="R3632" s="14"/>
    </row>
    <row r="3633" spans="1:18" ht="15.75" customHeight="1" x14ac:dyDescent="0.25">
      <c r="A3633" s="1"/>
      <c r="B3633" s="7" t="s">
        <v>14</v>
      </c>
      <c r="C3633" s="7">
        <v>1185732</v>
      </c>
      <c r="D3633" s="8">
        <v>44329</v>
      </c>
      <c r="E3633" s="7" t="s">
        <v>15</v>
      </c>
      <c r="F3633" s="7" t="s">
        <v>123</v>
      </c>
      <c r="G3633" s="7" t="s">
        <v>124</v>
      </c>
      <c r="H3633" s="7" t="s">
        <v>20</v>
      </c>
      <c r="I3633" s="9">
        <v>0.45</v>
      </c>
      <c r="J3633" s="10">
        <v>1750</v>
      </c>
      <c r="K3633" s="11">
        <f t="shared" si="112"/>
        <v>787.5</v>
      </c>
      <c r="L3633" s="11">
        <f t="shared" si="113"/>
        <v>196.875</v>
      </c>
      <c r="M3633" s="12">
        <v>0.25</v>
      </c>
      <c r="O3633" s="17"/>
      <c r="P3633" s="15"/>
      <c r="Q3633" s="13"/>
      <c r="R3633" s="14"/>
    </row>
    <row r="3634" spans="1:18" ht="15.75" customHeight="1" x14ac:dyDescent="0.25">
      <c r="A3634" s="1"/>
      <c r="B3634" s="7" t="s">
        <v>14</v>
      </c>
      <c r="C3634" s="7">
        <v>1185732</v>
      </c>
      <c r="D3634" s="8">
        <v>44329</v>
      </c>
      <c r="E3634" s="7" t="s">
        <v>15</v>
      </c>
      <c r="F3634" s="7" t="s">
        <v>123</v>
      </c>
      <c r="G3634" s="7" t="s">
        <v>124</v>
      </c>
      <c r="H3634" s="7" t="s">
        <v>21</v>
      </c>
      <c r="I3634" s="9">
        <v>0.54999999999999993</v>
      </c>
      <c r="J3634" s="10">
        <v>2000</v>
      </c>
      <c r="K3634" s="11">
        <f t="shared" si="112"/>
        <v>1099.9999999999998</v>
      </c>
      <c r="L3634" s="11">
        <f t="shared" si="113"/>
        <v>274.99999999999994</v>
      </c>
      <c r="M3634" s="12">
        <v>0.25</v>
      </c>
      <c r="O3634" s="17"/>
      <c r="P3634" s="15"/>
      <c r="Q3634" s="13"/>
      <c r="R3634" s="14"/>
    </row>
    <row r="3635" spans="1:18" ht="15.75" customHeight="1" x14ac:dyDescent="0.25">
      <c r="A3635" s="1"/>
      <c r="B3635" s="7" t="s">
        <v>14</v>
      </c>
      <c r="C3635" s="7">
        <v>1185732</v>
      </c>
      <c r="D3635" s="8">
        <v>44329</v>
      </c>
      <c r="E3635" s="7" t="s">
        <v>15</v>
      </c>
      <c r="F3635" s="7" t="s">
        <v>123</v>
      </c>
      <c r="G3635" s="7" t="s">
        <v>124</v>
      </c>
      <c r="H3635" s="7" t="s">
        <v>22</v>
      </c>
      <c r="I3635" s="9">
        <v>0.6</v>
      </c>
      <c r="J3635" s="10">
        <v>3250</v>
      </c>
      <c r="K3635" s="11">
        <f t="shared" si="112"/>
        <v>1950</v>
      </c>
      <c r="L3635" s="11">
        <f t="shared" si="113"/>
        <v>585</v>
      </c>
      <c r="M3635" s="12">
        <v>0.3</v>
      </c>
      <c r="O3635" s="17"/>
      <c r="P3635" s="15"/>
      <c r="Q3635" s="13"/>
      <c r="R3635" s="14"/>
    </row>
    <row r="3636" spans="1:18" ht="15.75" customHeight="1" x14ac:dyDescent="0.25">
      <c r="A3636" s="1"/>
      <c r="B3636" s="7" t="s">
        <v>14</v>
      </c>
      <c r="C3636" s="7">
        <v>1185732</v>
      </c>
      <c r="D3636" s="8">
        <v>44362</v>
      </c>
      <c r="E3636" s="7" t="s">
        <v>15</v>
      </c>
      <c r="F3636" s="7" t="s">
        <v>123</v>
      </c>
      <c r="G3636" s="7" t="s">
        <v>124</v>
      </c>
      <c r="H3636" s="7" t="s">
        <v>17</v>
      </c>
      <c r="I3636" s="9">
        <v>0.54999999999999993</v>
      </c>
      <c r="J3636" s="10">
        <v>5750</v>
      </c>
      <c r="K3636" s="11">
        <f t="shared" si="112"/>
        <v>3162.4999999999995</v>
      </c>
      <c r="L3636" s="11">
        <f t="shared" si="113"/>
        <v>948.74999999999977</v>
      </c>
      <c r="M3636" s="12">
        <v>0.3</v>
      </c>
      <c r="O3636" s="17"/>
      <c r="P3636" s="15"/>
      <c r="Q3636" s="13"/>
      <c r="R3636" s="14"/>
    </row>
    <row r="3637" spans="1:18" ht="15.75" customHeight="1" x14ac:dyDescent="0.25">
      <c r="A3637" s="1"/>
      <c r="B3637" s="7" t="s">
        <v>14</v>
      </c>
      <c r="C3637" s="7">
        <v>1185732</v>
      </c>
      <c r="D3637" s="8">
        <v>44362</v>
      </c>
      <c r="E3637" s="7" t="s">
        <v>15</v>
      </c>
      <c r="F3637" s="7" t="s">
        <v>123</v>
      </c>
      <c r="G3637" s="7" t="s">
        <v>124</v>
      </c>
      <c r="H3637" s="7" t="s">
        <v>18</v>
      </c>
      <c r="I3637" s="9">
        <v>0.5</v>
      </c>
      <c r="J3637" s="10">
        <v>3250</v>
      </c>
      <c r="K3637" s="11">
        <f t="shared" si="112"/>
        <v>1625</v>
      </c>
      <c r="L3637" s="11">
        <f t="shared" si="113"/>
        <v>487.5</v>
      </c>
      <c r="M3637" s="12">
        <v>0.3</v>
      </c>
      <c r="O3637" s="17"/>
      <c r="P3637" s="15"/>
      <c r="Q3637" s="13"/>
      <c r="R3637" s="14"/>
    </row>
    <row r="3638" spans="1:18" ht="15.75" customHeight="1" x14ac:dyDescent="0.25">
      <c r="A3638" s="1"/>
      <c r="B3638" s="7" t="s">
        <v>14</v>
      </c>
      <c r="C3638" s="7">
        <v>1185732</v>
      </c>
      <c r="D3638" s="8">
        <v>44362</v>
      </c>
      <c r="E3638" s="7" t="s">
        <v>15</v>
      </c>
      <c r="F3638" s="7" t="s">
        <v>123</v>
      </c>
      <c r="G3638" s="7" t="s">
        <v>124</v>
      </c>
      <c r="H3638" s="7" t="s">
        <v>19</v>
      </c>
      <c r="I3638" s="9">
        <v>0.45</v>
      </c>
      <c r="J3638" s="10">
        <v>2500</v>
      </c>
      <c r="K3638" s="11">
        <f t="shared" si="112"/>
        <v>1125</v>
      </c>
      <c r="L3638" s="11">
        <f t="shared" si="113"/>
        <v>281.25</v>
      </c>
      <c r="M3638" s="12">
        <v>0.25</v>
      </c>
      <c r="O3638" s="17"/>
      <c r="P3638" s="15"/>
      <c r="Q3638" s="13"/>
      <c r="R3638" s="14"/>
    </row>
    <row r="3639" spans="1:18" ht="15.75" customHeight="1" x14ac:dyDescent="0.25">
      <c r="A3639" s="1"/>
      <c r="B3639" s="7" t="s">
        <v>14</v>
      </c>
      <c r="C3639" s="7">
        <v>1185732</v>
      </c>
      <c r="D3639" s="8">
        <v>44362</v>
      </c>
      <c r="E3639" s="7" t="s">
        <v>15</v>
      </c>
      <c r="F3639" s="7" t="s">
        <v>123</v>
      </c>
      <c r="G3639" s="7" t="s">
        <v>124</v>
      </c>
      <c r="H3639" s="7" t="s">
        <v>20</v>
      </c>
      <c r="I3639" s="9">
        <v>0.45</v>
      </c>
      <c r="J3639" s="10">
        <v>2250</v>
      </c>
      <c r="K3639" s="11">
        <f t="shared" si="112"/>
        <v>1012.5</v>
      </c>
      <c r="L3639" s="11">
        <f t="shared" si="113"/>
        <v>253.125</v>
      </c>
      <c r="M3639" s="12">
        <v>0.25</v>
      </c>
      <c r="O3639" s="17"/>
      <c r="P3639" s="15"/>
      <c r="Q3639" s="13"/>
      <c r="R3639" s="14"/>
    </row>
    <row r="3640" spans="1:18" ht="15.75" customHeight="1" x14ac:dyDescent="0.25">
      <c r="A3640" s="1"/>
      <c r="B3640" s="7" t="s">
        <v>14</v>
      </c>
      <c r="C3640" s="7">
        <v>1185732</v>
      </c>
      <c r="D3640" s="8">
        <v>44362</v>
      </c>
      <c r="E3640" s="7" t="s">
        <v>15</v>
      </c>
      <c r="F3640" s="7" t="s">
        <v>123</v>
      </c>
      <c r="G3640" s="7" t="s">
        <v>124</v>
      </c>
      <c r="H3640" s="7" t="s">
        <v>21</v>
      </c>
      <c r="I3640" s="9">
        <v>0.54999999999999993</v>
      </c>
      <c r="J3640" s="10">
        <v>2250</v>
      </c>
      <c r="K3640" s="11">
        <f t="shared" si="112"/>
        <v>1237.4999999999998</v>
      </c>
      <c r="L3640" s="11">
        <f t="shared" si="113"/>
        <v>309.37499999999994</v>
      </c>
      <c r="M3640" s="12">
        <v>0.25</v>
      </c>
      <c r="O3640" s="17"/>
      <c r="P3640" s="15"/>
      <c r="Q3640" s="13"/>
      <c r="R3640" s="14"/>
    </row>
    <row r="3641" spans="1:18" ht="15.75" customHeight="1" x14ac:dyDescent="0.25">
      <c r="A3641" s="1"/>
      <c r="B3641" s="7" t="s">
        <v>14</v>
      </c>
      <c r="C3641" s="7">
        <v>1185732</v>
      </c>
      <c r="D3641" s="8">
        <v>44362</v>
      </c>
      <c r="E3641" s="7" t="s">
        <v>15</v>
      </c>
      <c r="F3641" s="7" t="s">
        <v>123</v>
      </c>
      <c r="G3641" s="7" t="s">
        <v>124</v>
      </c>
      <c r="H3641" s="7" t="s">
        <v>22</v>
      </c>
      <c r="I3641" s="9">
        <v>0.6</v>
      </c>
      <c r="J3641" s="10">
        <v>3750</v>
      </c>
      <c r="K3641" s="11">
        <f t="shared" si="112"/>
        <v>2250</v>
      </c>
      <c r="L3641" s="11">
        <f t="shared" si="113"/>
        <v>675</v>
      </c>
      <c r="M3641" s="12">
        <v>0.3</v>
      </c>
      <c r="O3641" s="17"/>
      <c r="P3641" s="15"/>
      <c r="Q3641" s="13"/>
      <c r="R3641" s="14"/>
    </row>
    <row r="3642" spans="1:18" ht="15.75" customHeight="1" x14ac:dyDescent="0.25">
      <c r="A3642" s="1"/>
      <c r="B3642" s="7" t="s">
        <v>14</v>
      </c>
      <c r="C3642" s="7">
        <v>1185732</v>
      </c>
      <c r="D3642" s="8">
        <v>44390</v>
      </c>
      <c r="E3642" s="7" t="s">
        <v>15</v>
      </c>
      <c r="F3642" s="7" t="s">
        <v>123</v>
      </c>
      <c r="G3642" s="7" t="s">
        <v>124</v>
      </c>
      <c r="H3642" s="7" t="s">
        <v>17</v>
      </c>
      <c r="I3642" s="9">
        <v>0.54999999999999993</v>
      </c>
      <c r="J3642" s="10">
        <v>6000</v>
      </c>
      <c r="K3642" s="11">
        <f t="shared" si="112"/>
        <v>3299.9999999999995</v>
      </c>
      <c r="L3642" s="11">
        <f t="shared" si="113"/>
        <v>989.99999999999977</v>
      </c>
      <c r="M3642" s="12">
        <v>0.3</v>
      </c>
      <c r="O3642" s="17"/>
      <c r="P3642" s="15"/>
      <c r="Q3642" s="13"/>
      <c r="R3642" s="14"/>
    </row>
    <row r="3643" spans="1:18" ht="15.75" customHeight="1" x14ac:dyDescent="0.25">
      <c r="A3643" s="1"/>
      <c r="B3643" s="7" t="s">
        <v>14</v>
      </c>
      <c r="C3643" s="7">
        <v>1185732</v>
      </c>
      <c r="D3643" s="8">
        <v>44390</v>
      </c>
      <c r="E3643" s="7" t="s">
        <v>15</v>
      </c>
      <c r="F3643" s="7" t="s">
        <v>123</v>
      </c>
      <c r="G3643" s="7" t="s">
        <v>124</v>
      </c>
      <c r="H3643" s="7" t="s">
        <v>18</v>
      </c>
      <c r="I3643" s="9">
        <v>0.5</v>
      </c>
      <c r="J3643" s="10">
        <v>3500</v>
      </c>
      <c r="K3643" s="11">
        <f t="shared" si="112"/>
        <v>1750</v>
      </c>
      <c r="L3643" s="11">
        <f t="shared" si="113"/>
        <v>525</v>
      </c>
      <c r="M3643" s="12">
        <v>0.3</v>
      </c>
      <c r="O3643" s="17"/>
      <c r="P3643" s="15"/>
      <c r="Q3643" s="13"/>
      <c r="R3643" s="14"/>
    </row>
    <row r="3644" spans="1:18" ht="15.75" customHeight="1" x14ac:dyDescent="0.25">
      <c r="A3644" s="1"/>
      <c r="B3644" s="7" t="s">
        <v>14</v>
      </c>
      <c r="C3644" s="7">
        <v>1185732</v>
      </c>
      <c r="D3644" s="8">
        <v>44390</v>
      </c>
      <c r="E3644" s="7" t="s">
        <v>15</v>
      </c>
      <c r="F3644" s="7" t="s">
        <v>123</v>
      </c>
      <c r="G3644" s="7" t="s">
        <v>124</v>
      </c>
      <c r="H3644" s="7" t="s">
        <v>19</v>
      </c>
      <c r="I3644" s="9">
        <v>0.45</v>
      </c>
      <c r="J3644" s="10">
        <v>2750</v>
      </c>
      <c r="K3644" s="11">
        <f t="shared" si="112"/>
        <v>1237.5</v>
      </c>
      <c r="L3644" s="11">
        <f t="shared" si="113"/>
        <v>309.375</v>
      </c>
      <c r="M3644" s="12">
        <v>0.25</v>
      </c>
      <c r="O3644" s="17"/>
      <c r="P3644" s="15"/>
      <c r="Q3644" s="13"/>
      <c r="R3644" s="14"/>
    </row>
    <row r="3645" spans="1:18" ht="15.75" customHeight="1" x14ac:dyDescent="0.25">
      <c r="A3645" s="1"/>
      <c r="B3645" s="7" t="s">
        <v>14</v>
      </c>
      <c r="C3645" s="7">
        <v>1185732</v>
      </c>
      <c r="D3645" s="8">
        <v>44390</v>
      </c>
      <c r="E3645" s="7" t="s">
        <v>15</v>
      </c>
      <c r="F3645" s="7" t="s">
        <v>123</v>
      </c>
      <c r="G3645" s="7" t="s">
        <v>124</v>
      </c>
      <c r="H3645" s="7" t="s">
        <v>20</v>
      </c>
      <c r="I3645" s="9">
        <v>0.45</v>
      </c>
      <c r="J3645" s="10">
        <v>2250</v>
      </c>
      <c r="K3645" s="11">
        <f t="shared" si="112"/>
        <v>1012.5</v>
      </c>
      <c r="L3645" s="11">
        <f t="shared" si="113"/>
        <v>253.125</v>
      </c>
      <c r="M3645" s="12">
        <v>0.25</v>
      </c>
      <c r="O3645" s="17"/>
      <c r="P3645" s="15"/>
      <c r="Q3645" s="13"/>
      <c r="R3645" s="14"/>
    </row>
    <row r="3646" spans="1:18" ht="15.75" customHeight="1" x14ac:dyDescent="0.25">
      <c r="A3646" s="1"/>
      <c r="B3646" s="7" t="s">
        <v>14</v>
      </c>
      <c r="C3646" s="7">
        <v>1185732</v>
      </c>
      <c r="D3646" s="8">
        <v>44390</v>
      </c>
      <c r="E3646" s="7" t="s">
        <v>15</v>
      </c>
      <c r="F3646" s="7" t="s">
        <v>123</v>
      </c>
      <c r="G3646" s="7" t="s">
        <v>124</v>
      </c>
      <c r="H3646" s="7" t="s">
        <v>21</v>
      </c>
      <c r="I3646" s="9">
        <v>0.54999999999999993</v>
      </c>
      <c r="J3646" s="10">
        <v>2500</v>
      </c>
      <c r="K3646" s="11">
        <f t="shared" si="112"/>
        <v>1374.9999999999998</v>
      </c>
      <c r="L3646" s="11">
        <f t="shared" si="113"/>
        <v>343.74999999999994</v>
      </c>
      <c r="M3646" s="12">
        <v>0.25</v>
      </c>
      <c r="O3646" s="17"/>
      <c r="P3646" s="15"/>
      <c r="Q3646" s="13"/>
      <c r="R3646" s="14"/>
    </row>
    <row r="3647" spans="1:18" ht="15.75" customHeight="1" x14ac:dyDescent="0.25">
      <c r="A3647" s="1"/>
      <c r="B3647" s="7" t="s">
        <v>14</v>
      </c>
      <c r="C3647" s="7">
        <v>1185732</v>
      </c>
      <c r="D3647" s="8">
        <v>44390</v>
      </c>
      <c r="E3647" s="7" t="s">
        <v>15</v>
      </c>
      <c r="F3647" s="7" t="s">
        <v>123</v>
      </c>
      <c r="G3647" s="7" t="s">
        <v>124</v>
      </c>
      <c r="H3647" s="7" t="s">
        <v>22</v>
      </c>
      <c r="I3647" s="9">
        <v>0.6</v>
      </c>
      <c r="J3647" s="10">
        <v>4250</v>
      </c>
      <c r="K3647" s="11">
        <f t="shared" si="112"/>
        <v>2550</v>
      </c>
      <c r="L3647" s="11">
        <f t="shared" si="113"/>
        <v>765</v>
      </c>
      <c r="M3647" s="12">
        <v>0.3</v>
      </c>
      <c r="O3647" s="17"/>
      <c r="P3647" s="15"/>
      <c r="Q3647" s="13"/>
      <c r="R3647" s="14"/>
    </row>
    <row r="3648" spans="1:18" ht="15.75" customHeight="1" x14ac:dyDescent="0.25">
      <c r="A3648" s="1"/>
      <c r="B3648" s="7" t="s">
        <v>14</v>
      </c>
      <c r="C3648" s="7">
        <v>1185732</v>
      </c>
      <c r="D3648" s="8">
        <v>44422</v>
      </c>
      <c r="E3648" s="7" t="s">
        <v>15</v>
      </c>
      <c r="F3648" s="7" t="s">
        <v>123</v>
      </c>
      <c r="G3648" s="7" t="s">
        <v>124</v>
      </c>
      <c r="H3648" s="7" t="s">
        <v>17</v>
      </c>
      <c r="I3648" s="9">
        <v>0.54999999999999993</v>
      </c>
      <c r="J3648" s="10">
        <v>5750</v>
      </c>
      <c r="K3648" s="11">
        <f t="shared" si="112"/>
        <v>3162.4999999999995</v>
      </c>
      <c r="L3648" s="11">
        <f t="shared" si="113"/>
        <v>948.74999999999977</v>
      </c>
      <c r="M3648" s="12">
        <v>0.3</v>
      </c>
      <c r="O3648" s="17"/>
      <c r="P3648" s="15"/>
      <c r="Q3648" s="13"/>
      <c r="R3648" s="14"/>
    </row>
    <row r="3649" spans="1:18" ht="15.75" customHeight="1" x14ac:dyDescent="0.25">
      <c r="A3649" s="1"/>
      <c r="B3649" s="7" t="s">
        <v>14</v>
      </c>
      <c r="C3649" s="7">
        <v>1185732</v>
      </c>
      <c r="D3649" s="8">
        <v>44422</v>
      </c>
      <c r="E3649" s="7" t="s">
        <v>15</v>
      </c>
      <c r="F3649" s="7" t="s">
        <v>123</v>
      </c>
      <c r="G3649" s="7" t="s">
        <v>124</v>
      </c>
      <c r="H3649" s="7" t="s">
        <v>18</v>
      </c>
      <c r="I3649" s="9">
        <v>0.5</v>
      </c>
      <c r="J3649" s="10">
        <v>3500</v>
      </c>
      <c r="K3649" s="11">
        <f t="shared" si="112"/>
        <v>1750</v>
      </c>
      <c r="L3649" s="11">
        <f t="shared" si="113"/>
        <v>525</v>
      </c>
      <c r="M3649" s="12">
        <v>0.3</v>
      </c>
      <c r="O3649" s="17"/>
      <c r="P3649" s="15"/>
      <c r="Q3649" s="13"/>
      <c r="R3649" s="14"/>
    </row>
    <row r="3650" spans="1:18" ht="15.75" customHeight="1" x14ac:dyDescent="0.25">
      <c r="A3650" s="1"/>
      <c r="B3650" s="7" t="s">
        <v>14</v>
      </c>
      <c r="C3650" s="7">
        <v>1185732</v>
      </c>
      <c r="D3650" s="8">
        <v>44422</v>
      </c>
      <c r="E3650" s="7" t="s">
        <v>15</v>
      </c>
      <c r="F3650" s="7" t="s">
        <v>123</v>
      </c>
      <c r="G3650" s="7" t="s">
        <v>124</v>
      </c>
      <c r="H3650" s="7" t="s">
        <v>19</v>
      </c>
      <c r="I3650" s="9">
        <v>0.45</v>
      </c>
      <c r="J3650" s="10">
        <v>2750</v>
      </c>
      <c r="K3650" s="11">
        <f t="shared" si="112"/>
        <v>1237.5</v>
      </c>
      <c r="L3650" s="11">
        <f t="shared" si="113"/>
        <v>309.375</v>
      </c>
      <c r="M3650" s="12">
        <v>0.25</v>
      </c>
      <c r="O3650" s="17"/>
      <c r="P3650" s="15"/>
      <c r="Q3650" s="13"/>
      <c r="R3650" s="14"/>
    </row>
    <row r="3651" spans="1:18" ht="15.75" customHeight="1" x14ac:dyDescent="0.25">
      <c r="A3651" s="1"/>
      <c r="B3651" s="7" t="s">
        <v>14</v>
      </c>
      <c r="C3651" s="7">
        <v>1185732</v>
      </c>
      <c r="D3651" s="8">
        <v>44422</v>
      </c>
      <c r="E3651" s="7" t="s">
        <v>15</v>
      </c>
      <c r="F3651" s="7" t="s">
        <v>123</v>
      </c>
      <c r="G3651" s="7" t="s">
        <v>124</v>
      </c>
      <c r="H3651" s="7" t="s">
        <v>20</v>
      </c>
      <c r="I3651" s="9">
        <v>0.45</v>
      </c>
      <c r="J3651" s="10">
        <v>1750</v>
      </c>
      <c r="K3651" s="11">
        <f t="shared" si="112"/>
        <v>787.5</v>
      </c>
      <c r="L3651" s="11">
        <f t="shared" si="113"/>
        <v>196.875</v>
      </c>
      <c r="M3651" s="12">
        <v>0.25</v>
      </c>
      <c r="O3651" s="17"/>
      <c r="P3651" s="15"/>
      <c r="Q3651" s="13"/>
      <c r="R3651" s="14"/>
    </row>
    <row r="3652" spans="1:18" ht="15.75" customHeight="1" x14ac:dyDescent="0.25">
      <c r="A3652" s="1"/>
      <c r="B3652" s="7" t="s">
        <v>14</v>
      </c>
      <c r="C3652" s="7">
        <v>1185732</v>
      </c>
      <c r="D3652" s="8">
        <v>44422</v>
      </c>
      <c r="E3652" s="7" t="s">
        <v>15</v>
      </c>
      <c r="F3652" s="7" t="s">
        <v>123</v>
      </c>
      <c r="G3652" s="7" t="s">
        <v>124</v>
      </c>
      <c r="H3652" s="7" t="s">
        <v>21</v>
      </c>
      <c r="I3652" s="9">
        <v>0.54999999999999993</v>
      </c>
      <c r="J3652" s="10">
        <v>1500</v>
      </c>
      <c r="K3652" s="11">
        <f t="shared" si="112"/>
        <v>824.99999999999989</v>
      </c>
      <c r="L3652" s="11">
        <f t="shared" si="113"/>
        <v>206.24999999999997</v>
      </c>
      <c r="M3652" s="12">
        <v>0.25</v>
      </c>
      <c r="O3652" s="17"/>
      <c r="P3652" s="15"/>
      <c r="Q3652" s="13"/>
      <c r="R3652" s="14"/>
    </row>
    <row r="3653" spans="1:18" ht="15.75" customHeight="1" x14ac:dyDescent="0.25">
      <c r="A3653" s="1"/>
      <c r="B3653" s="7" t="s">
        <v>14</v>
      </c>
      <c r="C3653" s="7">
        <v>1185732</v>
      </c>
      <c r="D3653" s="8">
        <v>44422</v>
      </c>
      <c r="E3653" s="7" t="s">
        <v>15</v>
      </c>
      <c r="F3653" s="7" t="s">
        <v>123</v>
      </c>
      <c r="G3653" s="7" t="s">
        <v>124</v>
      </c>
      <c r="H3653" s="7" t="s">
        <v>22</v>
      </c>
      <c r="I3653" s="9">
        <v>0.6</v>
      </c>
      <c r="J3653" s="10">
        <v>3250</v>
      </c>
      <c r="K3653" s="11">
        <f t="shared" si="112"/>
        <v>1950</v>
      </c>
      <c r="L3653" s="11">
        <f t="shared" si="113"/>
        <v>585</v>
      </c>
      <c r="M3653" s="12">
        <v>0.3</v>
      </c>
      <c r="O3653" s="17"/>
      <c r="P3653" s="15"/>
      <c r="Q3653" s="13"/>
      <c r="R3653" s="14"/>
    </row>
    <row r="3654" spans="1:18" ht="15.75" customHeight="1" x14ac:dyDescent="0.25">
      <c r="A3654" s="1"/>
      <c r="B3654" s="7" t="s">
        <v>14</v>
      </c>
      <c r="C3654" s="7">
        <v>1185732</v>
      </c>
      <c r="D3654" s="8">
        <v>44452</v>
      </c>
      <c r="E3654" s="7" t="s">
        <v>15</v>
      </c>
      <c r="F3654" s="7" t="s">
        <v>123</v>
      </c>
      <c r="G3654" s="7" t="s">
        <v>124</v>
      </c>
      <c r="H3654" s="7" t="s">
        <v>17</v>
      </c>
      <c r="I3654" s="9">
        <v>0.54999999999999993</v>
      </c>
      <c r="J3654" s="10">
        <v>4500</v>
      </c>
      <c r="K3654" s="11">
        <f t="shared" ref="K3654:K3717" si="114">I3654*J3654</f>
        <v>2474.9999999999995</v>
      </c>
      <c r="L3654" s="11">
        <f t="shared" ref="L3654:L3717" si="115">K3654*M3654</f>
        <v>742.49999999999989</v>
      </c>
      <c r="M3654" s="12">
        <v>0.3</v>
      </c>
      <c r="O3654" s="17"/>
      <c r="P3654" s="15"/>
      <c r="Q3654" s="13"/>
      <c r="R3654" s="14"/>
    </row>
    <row r="3655" spans="1:18" ht="15.75" customHeight="1" x14ac:dyDescent="0.25">
      <c r="A3655" s="1"/>
      <c r="B3655" s="7" t="s">
        <v>14</v>
      </c>
      <c r="C3655" s="7">
        <v>1185732</v>
      </c>
      <c r="D3655" s="8">
        <v>44452</v>
      </c>
      <c r="E3655" s="7" t="s">
        <v>15</v>
      </c>
      <c r="F3655" s="7" t="s">
        <v>123</v>
      </c>
      <c r="G3655" s="7" t="s">
        <v>124</v>
      </c>
      <c r="H3655" s="7" t="s">
        <v>18</v>
      </c>
      <c r="I3655" s="9">
        <v>0.5</v>
      </c>
      <c r="J3655" s="10">
        <v>2500</v>
      </c>
      <c r="K3655" s="11">
        <f t="shared" si="114"/>
        <v>1250</v>
      </c>
      <c r="L3655" s="11">
        <f t="shared" si="115"/>
        <v>375</v>
      </c>
      <c r="M3655" s="12">
        <v>0.3</v>
      </c>
      <c r="O3655" s="17"/>
      <c r="P3655" s="15"/>
      <c r="Q3655" s="13"/>
      <c r="R3655" s="14"/>
    </row>
    <row r="3656" spans="1:18" ht="15.75" customHeight="1" x14ac:dyDescent="0.25">
      <c r="A3656" s="1"/>
      <c r="B3656" s="7" t="s">
        <v>14</v>
      </c>
      <c r="C3656" s="7">
        <v>1185732</v>
      </c>
      <c r="D3656" s="8">
        <v>44452</v>
      </c>
      <c r="E3656" s="7" t="s">
        <v>15</v>
      </c>
      <c r="F3656" s="7" t="s">
        <v>123</v>
      </c>
      <c r="G3656" s="7" t="s">
        <v>124</v>
      </c>
      <c r="H3656" s="7" t="s">
        <v>19</v>
      </c>
      <c r="I3656" s="9">
        <v>0.45</v>
      </c>
      <c r="J3656" s="10">
        <v>1500</v>
      </c>
      <c r="K3656" s="11">
        <f t="shared" si="114"/>
        <v>675</v>
      </c>
      <c r="L3656" s="11">
        <f t="shared" si="115"/>
        <v>168.75</v>
      </c>
      <c r="M3656" s="12">
        <v>0.25</v>
      </c>
      <c r="O3656" s="17"/>
      <c r="P3656" s="15"/>
      <c r="Q3656" s="13"/>
      <c r="R3656" s="14"/>
    </row>
    <row r="3657" spans="1:18" ht="15.75" customHeight="1" x14ac:dyDescent="0.25">
      <c r="A3657" s="1"/>
      <c r="B3657" s="7" t="s">
        <v>14</v>
      </c>
      <c r="C3657" s="7">
        <v>1185732</v>
      </c>
      <c r="D3657" s="8">
        <v>44452</v>
      </c>
      <c r="E3657" s="7" t="s">
        <v>15</v>
      </c>
      <c r="F3657" s="7" t="s">
        <v>123</v>
      </c>
      <c r="G3657" s="7" t="s">
        <v>124</v>
      </c>
      <c r="H3657" s="7" t="s">
        <v>20</v>
      </c>
      <c r="I3657" s="9">
        <v>0.45</v>
      </c>
      <c r="J3657" s="10">
        <v>1250</v>
      </c>
      <c r="K3657" s="11">
        <f t="shared" si="114"/>
        <v>562.5</v>
      </c>
      <c r="L3657" s="11">
        <f t="shared" si="115"/>
        <v>140.625</v>
      </c>
      <c r="M3657" s="12">
        <v>0.25</v>
      </c>
      <c r="O3657" s="17"/>
      <c r="P3657" s="15"/>
      <c r="Q3657" s="13"/>
      <c r="R3657" s="14"/>
    </row>
    <row r="3658" spans="1:18" ht="15.75" customHeight="1" x14ac:dyDescent="0.25">
      <c r="A3658" s="1"/>
      <c r="B3658" s="7" t="s">
        <v>14</v>
      </c>
      <c r="C3658" s="7">
        <v>1185732</v>
      </c>
      <c r="D3658" s="8">
        <v>44452</v>
      </c>
      <c r="E3658" s="7" t="s">
        <v>15</v>
      </c>
      <c r="F3658" s="7" t="s">
        <v>123</v>
      </c>
      <c r="G3658" s="7" t="s">
        <v>124</v>
      </c>
      <c r="H3658" s="7" t="s">
        <v>21</v>
      </c>
      <c r="I3658" s="9">
        <v>0.54999999999999993</v>
      </c>
      <c r="J3658" s="10">
        <v>1250</v>
      </c>
      <c r="K3658" s="11">
        <f t="shared" si="114"/>
        <v>687.49999999999989</v>
      </c>
      <c r="L3658" s="11">
        <f t="shared" si="115"/>
        <v>171.87499999999997</v>
      </c>
      <c r="M3658" s="12">
        <v>0.25</v>
      </c>
      <c r="O3658" s="17"/>
      <c r="P3658" s="15"/>
      <c r="Q3658" s="13"/>
      <c r="R3658" s="14"/>
    </row>
    <row r="3659" spans="1:18" ht="15.75" customHeight="1" x14ac:dyDescent="0.25">
      <c r="A3659" s="1"/>
      <c r="B3659" s="7" t="s">
        <v>14</v>
      </c>
      <c r="C3659" s="7">
        <v>1185732</v>
      </c>
      <c r="D3659" s="8">
        <v>44452</v>
      </c>
      <c r="E3659" s="7" t="s">
        <v>15</v>
      </c>
      <c r="F3659" s="7" t="s">
        <v>123</v>
      </c>
      <c r="G3659" s="7" t="s">
        <v>124</v>
      </c>
      <c r="H3659" s="7" t="s">
        <v>22</v>
      </c>
      <c r="I3659" s="9">
        <v>0.6</v>
      </c>
      <c r="J3659" s="10">
        <v>2250</v>
      </c>
      <c r="K3659" s="11">
        <f t="shared" si="114"/>
        <v>1350</v>
      </c>
      <c r="L3659" s="11">
        <f t="shared" si="115"/>
        <v>405</v>
      </c>
      <c r="M3659" s="12">
        <v>0.3</v>
      </c>
      <c r="O3659" s="17"/>
      <c r="P3659" s="15"/>
      <c r="Q3659" s="13"/>
      <c r="R3659" s="14"/>
    </row>
    <row r="3660" spans="1:18" ht="15.75" customHeight="1" x14ac:dyDescent="0.25">
      <c r="A3660" s="1"/>
      <c r="B3660" s="7" t="s">
        <v>14</v>
      </c>
      <c r="C3660" s="7">
        <v>1185732</v>
      </c>
      <c r="D3660" s="8">
        <v>44484</v>
      </c>
      <c r="E3660" s="7" t="s">
        <v>15</v>
      </c>
      <c r="F3660" s="7" t="s">
        <v>123</v>
      </c>
      <c r="G3660" s="7" t="s">
        <v>124</v>
      </c>
      <c r="H3660" s="7" t="s">
        <v>17</v>
      </c>
      <c r="I3660" s="9">
        <v>0.6</v>
      </c>
      <c r="J3660" s="10">
        <v>4000</v>
      </c>
      <c r="K3660" s="11">
        <f t="shared" si="114"/>
        <v>2400</v>
      </c>
      <c r="L3660" s="11">
        <f t="shared" si="115"/>
        <v>720</v>
      </c>
      <c r="M3660" s="12">
        <v>0.3</v>
      </c>
      <c r="O3660" s="17"/>
      <c r="P3660" s="15"/>
      <c r="Q3660" s="13"/>
      <c r="R3660" s="14"/>
    </row>
    <row r="3661" spans="1:18" ht="15.75" customHeight="1" x14ac:dyDescent="0.25">
      <c r="A3661" s="1"/>
      <c r="B3661" s="7" t="s">
        <v>14</v>
      </c>
      <c r="C3661" s="7">
        <v>1185732</v>
      </c>
      <c r="D3661" s="8">
        <v>44484</v>
      </c>
      <c r="E3661" s="7" t="s">
        <v>15</v>
      </c>
      <c r="F3661" s="7" t="s">
        <v>123</v>
      </c>
      <c r="G3661" s="7" t="s">
        <v>124</v>
      </c>
      <c r="H3661" s="7" t="s">
        <v>18</v>
      </c>
      <c r="I3661" s="9">
        <v>0.55000000000000004</v>
      </c>
      <c r="J3661" s="10">
        <v>2250</v>
      </c>
      <c r="K3661" s="11">
        <f t="shared" si="114"/>
        <v>1237.5</v>
      </c>
      <c r="L3661" s="11">
        <f t="shared" si="115"/>
        <v>371.25</v>
      </c>
      <c r="M3661" s="12">
        <v>0.3</v>
      </c>
      <c r="O3661" s="17"/>
      <c r="P3661" s="15"/>
      <c r="Q3661" s="13"/>
      <c r="R3661" s="14"/>
    </row>
    <row r="3662" spans="1:18" ht="15.75" customHeight="1" x14ac:dyDescent="0.25">
      <c r="A3662" s="1"/>
      <c r="B3662" s="7" t="s">
        <v>14</v>
      </c>
      <c r="C3662" s="7">
        <v>1185732</v>
      </c>
      <c r="D3662" s="8">
        <v>44484</v>
      </c>
      <c r="E3662" s="7" t="s">
        <v>15</v>
      </c>
      <c r="F3662" s="7" t="s">
        <v>123</v>
      </c>
      <c r="G3662" s="7" t="s">
        <v>124</v>
      </c>
      <c r="H3662" s="7" t="s">
        <v>19</v>
      </c>
      <c r="I3662" s="9">
        <v>0.55000000000000004</v>
      </c>
      <c r="J3662" s="10">
        <v>1250</v>
      </c>
      <c r="K3662" s="11">
        <f t="shared" si="114"/>
        <v>687.5</v>
      </c>
      <c r="L3662" s="11">
        <f t="shared" si="115"/>
        <v>171.875</v>
      </c>
      <c r="M3662" s="12">
        <v>0.25</v>
      </c>
      <c r="O3662" s="17"/>
      <c r="P3662" s="15"/>
      <c r="Q3662" s="13"/>
      <c r="R3662" s="14"/>
    </row>
    <row r="3663" spans="1:18" ht="15.75" customHeight="1" x14ac:dyDescent="0.25">
      <c r="A3663" s="1"/>
      <c r="B3663" s="7" t="s">
        <v>14</v>
      </c>
      <c r="C3663" s="7">
        <v>1185732</v>
      </c>
      <c r="D3663" s="8">
        <v>44484</v>
      </c>
      <c r="E3663" s="7" t="s">
        <v>15</v>
      </c>
      <c r="F3663" s="7" t="s">
        <v>123</v>
      </c>
      <c r="G3663" s="7" t="s">
        <v>124</v>
      </c>
      <c r="H3663" s="7" t="s">
        <v>20</v>
      </c>
      <c r="I3663" s="9">
        <v>0.55000000000000004</v>
      </c>
      <c r="J3663" s="10">
        <v>1000</v>
      </c>
      <c r="K3663" s="11">
        <f t="shared" si="114"/>
        <v>550</v>
      </c>
      <c r="L3663" s="11">
        <f t="shared" si="115"/>
        <v>137.5</v>
      </c>
      <c r="M3663" s="12">
        <v>0.25</v>
      </c>
      <c r="O3663" s="17"/>
      <c r="P3663" s="15"/>
      <c r="Q3663" s="13"/>
      <c r="R3663" s="14"/>
    </row>
    <row r="3664" spans="1:18" ht="15.75" customHeight="1" x14ac:dyDescent="0.25">
      <c r="A3664" s="1"/>
      <c r="B3664" s="7" t="s">
        <v>14</v>
      </c>
      <c r="C3664" s="7">
        <v>1185732</v>
      </c>
      <c r="D3664" s="8">
        <v>44484</v>
      </c>
      <c r="E3664" s="7" t="s">
        <v>15</v>
      </c>
      <c r="F3664" s="7" t="s">
        <v>123</v>
      </c>
      <c r="G3664" s="7" t="s">
        <v>124</v>
      </c>
      <c r="H3664" s="7" t="s">
        <v>21</v>
      </c>
      <c r="I3664" s="9">
        <v>0.65</v>
      </c>
      <c r="J3664" s="10">
        <v>1000</v>
      </c>
      <c r="K3664" s="11">
        <f t="shared" si="114"/>
        <v>650</v>
      </c>
      <c r="L3664" s="11">
        <f t="shared" si="115"/>
        <v>162.5</v>
      </c>
      <c r="M3664" s="12">
        <v>0.25</v>
      </c>
      <c r="O3664" s="17"/>
      <c r="P3664" s="15"/>
      <c r="Q3664" s="13"/>
      <c r="R3664" s="14"/>
    </row>
    <row r="3665" spans="1:18" ht="15.75" customHeight="1" x14ac:dyDescent="0.25">
      <c r="A3665" s="1"/>
      <c r="B3665" s="7" t="s">
        <v>14</v>
      </c>
      <c r="C3665" s="7">
        <v>1185732</v>
      </c>
      <c r="D3665" s="8">
        <v>44484</v>
      </c>
      <c r="E3665" s="7" t="s">
        <v>15</v>
      </c>
      <c r="F3665" s="7" t="s">
        <v>123</v>
      </c>
      <c r="G3665" s="7" t="s">
        <v>124</v>
      </c>
      <c r="H3665" s="7" t="s">
        <v>22</v>
      </c>
      <c r="I3665" s="9">
        <v>0.7</v>
      </c>
      <c r="J3665" s="10">
        <v>2250</v>
      </c>
      <c r="K3665" s="11">
        <f t="shared" si="114"/>
        <v>1575</v>
      </c>
      <c r="L3665" s="11">
        <f t="shared" si="115"/>
        <v>472.5</v>
      </c>
      <c r="M3665" s="12">
        <v>0.3</v>
      </c>
      <c r="O3665" s="17"/>
      <c r="P3665" s="15"/>
      <c r="Q3665" s="13"/>
      <c r="R3665" s="14"/>
    </row>
    <row r="3666" spans="1:18" ht="15.75" customHeight="1" x14ac:dyDescent="0.25">
      <c r="A3666" s="1"/>
      <c r="B3666" s="7" t="s">
        <v>14</v>
      </c>
      <c r="C3666" s="7">
        <v>1185732</v>
      </c>
      <c r="D3666" s="8">
        <v>44514</v>
      </c>
      <c r="E3666" s="7" t="s">
        <v>15</v>
      </c>
      <c r="F3666" s="7" t="s">
        <v>123</v>
      </c>
      <c r="G3666" s="7" t="s">
        <v>124</v>
      </c>
      <c r="H3666" s="7" t="s">
        <v>17</v>
      </c>
      <c r="I3666" s="9">
        <v>0.65</v>
      </c>
      <c r="J3666" s="10">
        <v>3750</v>
      </c>
      <c r="K3666" s="11">
        <f t="shared" si="114"/>
        <v>2437.5</v>
      </c>
      <c r="L3666" s="11">
        <f t="shared" si="115"/>
        <v>731.25</v>
      </c>
      <c r="M3666" s="12">
        <v>0.3</v>
      </c>
      <c r="O3666" s="17"/>
      <c r="P3666" s="15"/>
      <c r="Q3666" s="13"/>
      <c r="R3666" s="14"/>
    </row>
    <row r="3667" spans="1:18" ht="15.75" customHeight="1" x14ac:dyDescent="0.25">
      <c r="A3667" s="1"/>
      <c r="B3667" s="7" t="s">
        <v>14</v>
      </c>
      <c r="C3667" s="7">
        <v>1185732</v>
      </c>
      <c r="D3667" s="8">
        <v>44514</v>
      </c>
      <c r="E3667" s="7" t="s">
        <v>15</v>
      </c>
      <c r="F3667" s="7" t="s">
        <v>123</v>
      </c>
      <c r="G3667" s="7" t="s">
        <v>124</v>
      </c>
      <c r="H3667" s="7" t="s">
        <v>18</v>
      </c>
      <c r="I3667" s="9">
        <v>0.55000000000000004</v>
      </c>
      <c r="J3667" s="10">
        <v>3000</v>
      </c>
      <c r="K3667" s="11">
        <f t="shared" si="114"/>
        <v>1650.0000000000002</v>
      </c>
      <c r="L3667" s="11">
        <f t="shared" si="115"/>
        <v>495.00000000000006</v>
      </c>
      <c r="M3667" s="12">
        <v>0.3</v>
      </c>
      <c r="O3667" s="17"/>
      <c r="P3667" s="15"/>
      <c r="Q3667" s="13"/>
      <c r="R3667" s="14"/>
    </row>
    <row r="3668" spans="1:18" ht="15.75" customHeight="1" x14ac:dyDescent="0.25">
      <c r="A3668" s="1"/>
      <c r="B3668" s="7" t="s">
        <v>14</v>
      </c>
      <c r="C3668" s="7">
        <v>1185732</v>
      </c>
      <c r="D3668" s="8">
        <v>44514</v>
      </c>
      <c r="E3668" s="7" t="s">
        <v>15</v>
      </c>
      <c r="F3668" s="7" t="s">
        <v>123</v>
      </c>
      <c r="G3668" s="7" t="s">
        <v>124</v>
      </c>
      <c r="H3668" s="7" t="s">
        <v>19</v>
      </c>
      <c r="I3668" s="9">
        <v>0.55000000000000004</v>
      </c>
      <c r="J3668" s="10">
        <v>2950</v>
      </c>
      <c r="K3668" s="11">
        <f t="shared" si="114"/>
        <v>1622.5000000000002</v>
      </c>
      <c r="L3668" s="11">
        <f t="shared" si="115"/>
        <v>405.62500000000006</v>
      </c>
      <c r="M3668" s="12">
        <v>0.25</v>
      </c>
      <c r="O3668" s="17"/>
      <c r="P3668" s="15"/>
      <c r="Q3668" s="13"/>
      <c r="R3668" s="14"/>
    </row>
    <row r="3669" spans="1:18" ht="15.75" customHeight="1" x14ac:dyDescent="0.25">
      <c r="A3669" s="1"/>
      <c r="B3669" s="7" t="s">
        <v>14</v>
      </c>
      <c r="C3669" s="7">
        <v>1185732</v>
      </c>
      <c r="D3669" s="8">
        <v>44514</v>
      </c>
      <c r="E3669" s="7" t="s">
        <v>15</v>
      </c>
      <c r="F3669" s="7" t="s">
        <v>123</v>
      </c>
      <c r="G3669" s="7" t="s">
        <v>124</v>
      </c>
      <c r="H3669" s="7" t="s">
        <v>20</v>
      </c>
      <c r="I3669" s="9">
        <v>0.55000000000000004</v>
      </c>
      <c r="J3669" s="10">
        <v>2750</v>
      </c>
      <c r="K3669" s="11">
        <f t="shared" si="114"/>
        <v>1512.5000000000002</v>
      </c>
      <c r="L3669" s="11">
        <f t="shared" si="115"/>
        <v>378.12500000000006</v>
      </c>
      <c r="M3669" s="12">
        <v>0.25</v>
      </c>
      <c r="O3669" s="17"/>
      <c r="P3669" s="15"/>
      <c r="Q3669" s="13"/>
      <c r="R3669" s="14"/>
    </row>
    <row r="3670" spans="1:18" ht="15.75" customHeight="1" x14ac:dyDescent="0.25">
      <c r="A3670" s="1"/>
      <c r="B3670" s="7" t="s">
        <v>14</v>
      </c>
      <c r="C3670" s="7">
        <v>1185732</v>
      </c>
      <c r="D3670" s="8">
        <v>44514</v>
      </c>
      <c r="E3670" s="7" t="s">
        <v>15</v>
      </c>
      <c r="F3670" s="7" t="s">
        <v>123</v>
      </c>
      <c r="G3670" s="7" t="s">
        <v>124</v>
      </c>
      <c r="H3670" s="7" t="s">
        <v>21</v>
      </c>
      <c r="I3670" s="9">
        <v>0.65</v>
      </c>
      <c r="J3670" s="10">
        <v>2500</v>
      </c>
      <c r="K3670" s="11">
        <f t="shared" si="114"/>
        <v>1625</v>
      </c>
      <c r="L3670" s="11">
        <f t="shared" si="115"/>
        <v>406.25</v>
      </c>
      <c r="M3670" s="12">
        <v>0.25</v>
      </c>
      <c r="O3670" s="17"/>
      <c r="P3670" s="15"/>
      <c r="Q3670" s="13"/>
      <c r="R3670" s="14"/>
    </row>
    <row r="3671" spans="1:18" ht="15.75" customHeight="1" x14ac:dyDescent="0.25">
      <c r="A3671" s="1"/>
      <c r="B3671" s="7" t="s">
        <v>14</v>
      </c>
      <c r="C3671" s="7">
        <v>1185732</v>
      </c>
      <c r="D3671" s="8">
        <v>44514</v>
      </c>
      <c r="E3671" s="7" t="s">
        <v>15</v>
      </c>
      <c r="F3671" s="7" t="s">
        <v>123</v>
      </c>
      <c r="G3671" s="7" t="s">
        <v>124</v>
      </c>
      <c r="H3671" s="7" t="s">
        <v>22</v>
      </c>
      <c r="I3671" s="9">
        <v>0.7</v>
      </c>
      <c r="J3671" s="10">
        <v>3500</v>
      </c>
      <c r="K3671" s="11">
        <f t="shared" si="114"/>
        <v>2450</v>
      </c>
      <c r="L3671" s="11">
        <f t="shared" si="115"/>
        <v>735</v>
      </c>
      <c r="M3671" s="12">
        <v>0.3</v>
      </c>
      <c r="O3671" s="17"/>
      <c r="P3671" s="15"/>
      <c r="Q3671" s="13"/>
      <c r="R3671" s="14"/>
    </row>
    <row r="3672" spans="1:18" ht="15.75" customHeight="1" x14ac:dyDescent="0.25">
      <c r="A3672" s="1"/>
      <c r="B3672" s="7" t="s">
        <v>14</v>
      </c>
      <c r="C3672" s="7">
        <v>1185732</v>
      </c>
      <c r="D3672" s="8">
        <v>44543</v>
      </c>
      <c r="E3672" s="7" t="s">
        <v>15</v>
      </c>
      <c r="F3672" s="7" t="s">
        <v>123</v>
      </c>
      <c r="G3672" s="7" t="s">
        <v>124</v>
      </c>
      <c r="H3672" s="7" t="s">
        <v>17</v>
      </c>
      <c r="I3672" s="9">
        <v>0.65</v>
      </c>
      <c r="J3672" s="10">
        <v>5750</v>
      </c>
      <c r="K3672" s="11">
        <f t="shared" si="114"/>
        <v>3737.5</v>
      </c>
      <c r="L3672" s="11">
        <f t="shared" si="115"/>
        <v>1121.25</v>
      </c>
      <c r="M3672" s="12">
        <v>0.3</v>
      </c>
      <c r="O3672" s="17"/>
      <c r="P3672" s="15"/>
      <c r="Q3672" s="13"/>
      <c r="R3672" s="14"/>
    </row>
    <row r="3673" spans="1:18" ht="15.75" customHeight="1" x14ac:dyDescent="0.25">
      <c r="A3673" s="1"/>
      <c r="B3673" s="7" t="s">
        <v>14</v>
      </c>
      <c r="C3673" s="7">
        <v>1185732</v>
      </c>
      <c r="D3673" s="8">
        <v>44543</v>
      </c>
      <c r="E3673" s="7" t="s">
        <v>15</v>
      </c>
      <c r="F3673" s="7" t="s">
        <v>123</v>
      </c>
      <c r="G3673" s="7" t="s">
        <v>124</v>
      </c>
      <c r="H3673" s="7" t="s">
        <v>18</v>
      </c>
      <c r="I3673" s="9">
        <v>0.55000000000000004</v>
      </c>
      <c r="J3673" s="10">
        <v>3750</v>
      </c>
      <c r="K3673" s="11">
        <f t="shared" si="114"/>
        <v>2062.5</v>
      </c>
      <c r="L3673" s="11">
        <f t="shared" si="115"/>
        <v>618.75</v>
      </c>
      <c r="M3673" s="12">
        <v>0.3</v>
      </c>
      <c r="O3673" s="17"/>
      <c r="P3673" s="15"/>
      <c r="Q3673" s="13"/>
      <c r="R3673" s="14"/>
    </row>
    <row r="3674" spans="1:18" ht="15.75" customHeight="1" x14ac:dyDescent="0.25">
      <c r="A3674" s="1"/>
      <c r="B3674" s="7" t="s">
        <v>14</v>
      </c>
      <c r="C3674" s="7">
        <v>1185732</v>
      </c>
      <c r="D3674" s="8">
        <v>44543</v>
      </c>
      <c r="E3674" s="7" t="s">
        <v>15</v>
      </c>
      <c r="F3674" s="7" t="s">
        <v>123</v>
      </c>
      <c r="G3674" s="7" t="s">
        <v>124</v>
      </c>
      <c r="H3674" s="7" t="s">
        <v>19</v>
      </c>
      <c r="I3674" s="9">
        <v>0.55000000000000004</v>
      </c>
      <c r="J3674" s="10">
        <v>3500</v>
      </c>
      <c r="K3674" s="11">
        <f t="shared" si="114"/>
        <v>1925.0000000000002</v>
      </c>
      <c r="L3674" s="11">
        <f t="shared" si="115"/>
        <v>481.25000000000006</v>
      </c>
      <c r="M3674" s="12">
        <v>0.25</v>
      </c>
      <c r="O3674" s="17"/>
      <c r="P3674" s="15"/>
      <c r="Q3674" s="13"/>
      <c r="R3674" s="14"/>
    </row>
    <row r="3675" spans="1:18" ht="15.75" customHeight="1" x14ac:dyDescent="0.25">
      <c r="A3675" s="1"/>
      <c r="B3675" s="7" t="s">
        <v>14</v>
      </c>
      <c r="C3675" s="7">
        <v>1185732</v>
      </c>
      <c r="D3675" s="8">
        <v>44543</v>
      </c>
      <c r="E3675" s="7" t="s">
        <v>15</v>
      </c>
      <c r="F3675" s="7" t="s">
        <v>123</v>
      </c>
      <c r="G3675" s="7" t="s">
        <v>124</v>
      </c>
      <c r="H3675" s="7" t="s">
        <v>20</v>
      </c>
      <c r="I3675" s="9">
        <v>0.55000000000000004</v>
      </c>
      <c r="J3675" s="10">
        <v>3000</v>
      </c>
      <c r="K3675" s="11">
        <f t="shared" si="114"/>
        <v>1650.0000000000002</v>
      </c>
      <c r="L3675" s="11">
        <f t="shared" si="115"/>
        <v>412.50000000000006</v>
      </c>
      <c r="M3675" s="12">
        <v>0.25</v>
      </c>
      <c r="O3675" s="17"/>
      <c r="P3675" s="15"/>
      <c r="Q3675" s="13"/>
      <c r="R3675" s="14"/>
    </row>
    <row r="3676" spans="1:18" ht="15.75" customHeight="1" x14ac:dyDescent="0.25">
      <c r="A3676" s="1"/>
      <c r="B3676" s="7" t="s">
        <v>14</v>
      </c>
      <c r="C3676" s="7">
        <v>1185732</v>
      </c>
      <c r="D3676" s="8">
        <v>44543</v>
      </c>
      <c r="E3676" s="7" t="s">
        <v>15</v>
      </c>
      <c r="F3676" s="7" t="s">
        <v>123</v>
      </c>
      <c r="G3676" s="7" t="s">
        <v>124</v>
      </c>
      <c r="H3676" s="7" t="s">
        <v>21</v>
      </c>
      <c r="I3676" s="9">
        <v>0.65</v>
      </c>
      <c r="J3676" s="10">
        <v>3000</v>
      </c>
      <c r="K3676" s="11">
        <f t="shared" si="114"/>
        <v>1950</v>
      </c>
      <c r="L3676" s="11">
        <f t="shared" si="115"/>
        <v>487.5</v>
      </c>
      <c r="M3676" s="12">
        <v>0.25</v>
      </c>
      <c r="O3676" s="17"/>
      <c r="P3676" s="15"/>
      <c r="Q3676" s="13"/>
      <c r="R3676" s="14"/>
    </row>
    <row r="3677" spans="1:18" ht="15.75" customHeight="1" x14ac:dyDescent="0.25">
      <c r="A3677" s="1"/>
      <c r="B3677" s="7" t="s">
        <v>14</v>
      </c>
      <c r="C3677" s="7">
        <v>1185732</v>
      </c>
      <c r="D3677" s="8">
        <v>44543</v>
      </c>
      <c r="E3677" s="7" t="s">
        <v>15</v>
      </c>
      <c r="F3677" s="7" t="s">
        <v>123</v>
      </c>
      <c r="G3677" s="7" t="s">
        <v>124</v>
      </c>
      <c r="H3677" s="7" t="s">
        <v>22</v>
      </c>
      <c r="I3677" s="9">
        <v>0.7</v>
      </c>
      <c r="J3677" s="10">
        <v>4000</v>
      </c>
      <c r="K3677" s="11">
        <f t="shared" si="114"/>
        <v>2800</v>
      </c>
      <c r="L3677" s="11">
        <f t="shared" si="115"/>
        <v>840</v>
      </c>
      <c r="M3677" s="12">
        <v>0.3</v>
      </c>
      <c r="O3677" s="17"/>
      <c r="P3677" s="15"/>
      <c r="Q3677" s="13"/>
      <c r="R3677" s="14"/>
    </row>
    <row r="3678" spans="1:18" ht="15.75" customHeight="1" x14ac:dyDescent="0.25">
      <c r="A3678" s="1" t="s">
        <v>39</v>
      </c>
      <c r="B3678" s="7" t="s">
        <v>14</v>
      </c>
      <c r="C3678" s="7">
        <v>1185732</v>
      </c>
      <c r="D3678" s="8">
        <v>44210</v>
      </c>
      <c r="E3678" s="7" t="s">
        <v>15</v>
      </c>
      <c r="F3678" s="7" t="s">
        <v>125</v>
      </c>
      <c r="G3678" s="7" t="s">
        <v>126</v>
      </c>
      <c r="H3678" s="7" t="s">
        <v>17</v>
      </c>
      <c r="I3678" s="9">
        <v>0.45</v>
      </c>
      <c r="J3678" s="10">
        <v>5250</v>
      </c>
      <c r="K3678" s="11">
        <f t="shared" si="114"/>
        <v>2362.5</v>
      </c>
      <c r="L3678" s="11">
        <f t="shared" si="115"/>
        <v>1063.125</v>
      </c>
      <c r="M3678" s="12">
        <v>0.45</v>
      </c>
      <c r="O3678" s="17"/>
      <c r="P3678" s="15"/>
      <c r="Q3678" s="13"/>
      <c r="R3678" s="14"/>
    </row>
    <row r="3679" spans="1:18" ht="15.75" customHeight="1" x14ac:dyDescent="0.25">
      <c r="A3679" s="1"/>
      <c r="B3679" s="7" t="s">
        <v>14</v>
      </c>
      <c r="C3679" s="7">
        <v>1185732</v>
      </c>
      <c r="D3679" s="8">
        <v>44210</v>
      </c>
      <c r="E3679" s="7" t="s">
        <v>15</v>
      </c>
      <c r="F3679" s="7" t="s">
        <v>125</v>
      </c>
      <c r="G3679" s="7" t="s">
        <v>126</v>
      </c>
      <c r="H3679" s="7" t="s">
        <v>18</v>
      </c>
      <c r="I3679" s="9">
        <v>0.45</v>
      </c>
      <c r="J3679" s="10">
        <v>3250</v>
      </c>
      <c r="K3679" s="11">
        <f t="shared" si="114"/>
        <v>1462.5</v>
      </c>
      <c r="L3679" s="11">
        <f t="shared" si="115"/>
        <v>658.125</v>
      </c>
      <c r="M3679" s="12">
        <v>0.45</v>
      </c>
      <c r="O3679" s="17"/>
      <c r="P3679" s="15"/>
      <c r="Q3679" s="13"/>
      <c r="R3679" s="14"/>
    </row>
    <row r="3680" spans="1:18" ht="15.75" customHeight="1" x14ac:dyDescent="0.25">
      <c r="A3680" s="1"/>
      <c r="B3680" s="7" t="s">
        <v>14</v>
      </c>
      <c r="C3680" s="7">
        <v>1185732</v>
      </c>
      <c r="D3680" s="8">
        <v>44210</v>
      </c>
      <c r="E3680" s="7" t="s">
        <v>15</v>
      </c>
      <c r="F3680" s="7" t="s">
        <v>125</v>
      </c>
      <c r="G3680" s="7" t="s">
        <v>126</v>
      </c>
      <c r="H3680" s="7" t="s">
        <v>19</v>
      </c>
      <c r="I3680" s="9">
        <v>0.35000000000000003</v>
      </c>
      <c r="J3680" s="10">
        <v>3250</v>
      </c>
      <c r="K3680" s="11">
        <f t="shared" si="114"/>
        <v>1137.5</v>
      </c>
      <c r="L3680" s="11">
        <f t="shared" si="115"/>
        <v>398.125</v>
      </c>
      <c r="M3680" s="12">
        <v>0.35</v>
      </c>
      <c r="O3680" s="17"/>
      <c r="P3680" s="15"/>
      <c r="Q3680" s="13"/>
      <c r="R3680" s="14"/>
    </row>
    <row r="3681" spans="1:18" ht="15.75" customHeight="1" x14ac:dyDescent="0.25">
      <c r="A3681" s="1"/>
      <c r="B3681" s="7" t="s">
        <v>14</v>
      </c>
      <c r="C3681" s="7">
        <v>1185732</v>
      </c>
      <c r="D3681" s="8">
        <v>44210</v>
      </c>
      <c r="E3681" s="7" t="s">
        <v>15</v>
      </c>
      <c r="F3681" s="7" t="s">
        <v>125</v>
      </c>
      <c r="G3681" s="7" t="s">
        <v>126</v>
      </c>
      <c r="H3681" s="7" t="s">
        <v>20</v>
      </c>
      <c r="I3681" s="9">
        <v>0.39999999999999997</v>
      </c>
      <c r="J3681" s="10">
        <v>1750</v>
      </c>
      <c r="K3681" s="11">
        <f t="shared" si="114"/>
        <v>699.99999999999989</v>
      </c>
      <c r="L3681" s="11">
        <f t="shared" si="115"/>
        <v>244.99999999999994</v>
      </c>
      <c r="M3681" s="12">
        <v>0.35</v>
      </c>
      <c r="O3681" s="17"/>
      <c r="P3681" s="15"/>
      <c r="Q3681" s="13"/>
      <c r="R3681" s="14"/>
    </row>
    <row r="3682" spans="1:18" ht="15.75" customHeight="1" x14ac:dyDescent="0.25">
      <c r="A3682" s="1"/>
      <c r="B3682" s="7" t="s">
        <v>14</v>
      </c>
      <c r="C3682" s="7">
        <v>1185732</v>
      </c>
      <c r="D3682" s="8">
        <v>44210</v>
      </c>
      <c r="E3682" s="7" t="s">
        <v>15</v>
      </c>
      <c r="F3682" s="7" t="s">
        <v>125</v>
      </c>
      <c r="G3682" s="7" t="s">
        <v>126</v>
      </c>
      <c r="H3682" s="7" t="s">
        <v>21</v>
      </c>
      <c r="I3682" s="9">
        <v>0.55000000000000004</v>
      </c>
      <c r="J3682" s="10">
        <v>2250</v>
      </c>
      <c r="K3682" s="11">
        <f t="shared" si="114"/>
        <v>1237.5</v>
      </c>
      <c r="L3682" s="11">
        <f t="shared" si="115"/>
        <v>433.125</v>
      </c>
      <c r="M3682" s="12">
        <v>0.35</v>
      </c>
      <c r="O3682" s="17"/>
      <c r="P3682" s="15"/>
      <c r="Q3682" s="13"/>
      <c r="R3682" s="14"/>
    </row>
    <row r="3683" spans="1:18" ht="15.75" customHeight="1" x14ac:dyDescent="0.25">
      <c r="A3683" s="1"/>
      <c r="B3683" s="7" t="s">
        <v>14</v>
      </c>
      <c r="C3683" s="7">
        <v>1185732</v>
      </c>
      <c r="D3683" s="8">
        <v>44210</v>
      </c>
      <c r="E3683" s="7" t="s">
        <v>15</v>
      </c>
      <c r="F3683" s="7" t="s">
        <v>125</v>
      </c>
      <c r="G3683" s="7" t="s">
        <v>126</v>
      </c>
      <c r="H3683" s="7" t="s">
        <v>22</v>
      </c>
      <c r="I3683" s="9">
        <v>0.45</v>
      </c>
      <c r="J3683" s="10">
        <v>3250</v>
      </c>
      <c r="K3683" s="11">
        <f t="shared" si="114"/>
        <v>1462.5</v>
      </c>
      <c r="L3683" s="11">
        <f t="shared" si="115"/>
        <v>585</v>
      </c>
      <c r="M3683" s="12">
        <v>0.39999999999999997</v>
      </c>
      <c r="O3683" s="17"/>
      <c r="P3683" s="15"/>
      <c r="Q3683" s="13"/>
      <c r="R3683" s="14"/>
    </row>
    <row r="3684" spans="1:18" ht="15.75" customHeight="1" x14ac:dyDescent="0.25">
      <c r="A3684" s="1"/>
      <c r="B3684" s="7" t="s">
        <v>14</v>
      </c>
      <c r="C3684" s="7">
        <v>1185732</v>
      </c>
      <c r="D3684" s="8">
        <v>44239</v>
      </c>
      <c r="E3684" s="7" t="s">
        <v>15</v>
      </c>
      <c r="F3684" s="7" t="s">
        <v>125</v>
      </c>
      <c r="G3684" s="7" t="s">
        <v>126</v>
      </c>
      <c r="H3684" s="7" t="s">
        <v>17</v>
      </c>
      <c r="I3684" s="9">
        <v>0.45</v>
      </c>
      <c r="J3684" s="10">
        <v>5750</v>
      </c>
      <c r="K3684" s="11">
        <f t="shared" si="114"/>
        <v>2587.5</v>
      </c>
      <c r="L3684" s="11">
        <f t="shared" si="115"/>
        <v>1164.375</v>
      </c>
      <c r="M3684" s="12">
        <v>0.45</v>
      </c>
      <c r="O3684" s="17"/>
      <c r="P3684" s="15"/>
      <c r="Q3684" s="13"/>
      <c r="R3684" s="14"/>
    </row>
    <row r="3685" spans="1:18" ht="15.75" customHeight="1" x14ac:dyDescent="0.25">
      <c r="A3685" s="1"/>
      <c r="B3685" s="7" t="s">
        <v>14</v>
      </c>
      <c r="C3685" s="7">
        <v>1185732</v>
      </c>
      <c r="D3685" s="8">
        <v>44239</v>
      </c>
      <c r="E3685" s="7" t="s">
        <v>15</v>
      </c>
      <c r="F3685" s="7" t="s">
        <v>125</v>
      </c>
      <c r="G3685" s="7" t="s">
        <v>126</v>
      </c>
      <c r="H3685" s="7" t="s">
        <v>18</v>
      </c>
      <c r="I3685" s="9">
        <v>0.45</v>
      </c>
      <c r="J3685" s="10">
        <v>2250</v>
      </c>
      <c r="K3685" s="11">
        <f t="shared" si="114"/>
        <v>1012.5</v>
      </c>
      <c r="L3685" s="11">
        <f t="shared" si="115"/>
        <v>455.625</v>
      </c>
      <c r="M3685" s="12">
        <v>0.45</v>
      </c>
      <c r="O3685" s="17"/>
      <c r="P3685" s="15"/>
      <c r="Q3685" s="13"/>
      <c r="R3685" s="14"/>
    </row>
    <row r="3686" spans="1:18" ht="15.75" customHeight="1" x14ac:dyDescent="0.25">
      <c r="A3686" s="1"/>
      <c r="B3686" s="7" t="s">
        <v>14</v>
      </c>
      <c r="C3686" s="7">
        <v>1185732</v>
      </c>
      <c r="D3686" s="8">
        <v>44239</v>
      </c>
      <c r="E3686" s="7" t="s">
        <v>15</v>
      </c>
      <c r="F3686" s="7" t="s">
        <v>125</v>
      </c>
      <c r="G3686" s="7" t="s">
        <v>126</v>
      </c>
      <c r="H3686" s="7" t="s">
        <v>19</v>
      </c>
      <c r="I3686" s="9">
        <v>0.35000000000000003</v>
      </c>
      <c r="J3686" s="10">
        <v>2750</v>
      </c>
      <c r="K3686" s="11">
        <f t="shared" si="114"/>
        <v>962.50000000000011</v>
      </c>
      <c r="L3686" s="11">
        <f t="shared" si="115"/>
        <v>336.875</v>
      </c>
      <c r="M3686" s="12">
        <v>0.35</v>
      </c>
      <c r="O3686" s="17"/>
      <c r="P3686" s="15"/>
      <c r="Q3686" s="13"/>
      <c r="R3686" s="14"/>
    </row>
    <row r="3687" spans="1:18" ht="15.75" customHeight="1" x14ac:dyDescent="0.25">
      <c r="A3687" s="1"/>
      <c r="B3687" s="7" t="s">
        <v>14</v>
      </c>
      <c r="C3687" s="7">
        <v>1185732</v>
      </c>
      <c r="D3687" s="8">
        <v>44239</v>
      </c>
      <c r="E3687" s="7" t="s">
        <v>15</v>
      </c>
      <c r="F3687" s="7" t="s">
        <v>125</v>
      </c>
      <c r="G3687" s="7" t="s">
        <v>126</v>
      </c>
      <c r="H3687" s="7" t="s">
        <v>20</v>
      </c>
      <c r="I3687" s="9">
        <v>0.39999999999999997</v>
      </c>
      <c r="J3687" s="10">
        <v>1500</v>
      </c>
      <c r="K3687" s="11">
        <f t="shared" si="114"/>
        <v>600</v>
      </c>
      <c r="L3687" s="11">
        <f t="shared" si="115"/>
        <v>210</v>
      </c>
      <c r="M3687" s="12">
        <v>0.35</v>
      </c>
      <c r="O3687" s="17"/>
      <c r="P3687" s="15"/>
      <c r="Q3687" s="13"/>
      <c r="R3687" s="14"/>
    </row>
    <row r="3688" spans="1:18" ht="15.75" customHeight="1" x14ac:dyDescent="0.25">
      <c r="A3688" s="1"/>
      <c r="B3688" s="7" t="s">
        <v>14</v>
      </c>
      <c r="C3688" s="7">
        <v>1185732</v>
      </c>
      <c r="D3688" s="8">
        <v>44239</v>
      </c>
      <c r="E3688" s="7" t="s">
        <v>15</v>
      </c>
      <c r="F3688" s="7" t="s">
        <v>125</v>
      </c>
      <c r="G3688" s="7" t="s">
        <v>126</v>
      </c>
      <c r="H3688" s="7" t="s">
        <v>21</v>
      </c>
      <c r="I3688" s="9">
        <v>0.55000000000000004</v>
      </c>
      <c r="J3688" s="10">
        <v>2250</v>
      </c>
      <c r="K3688" s="11">
        <f t="shared" si="114"/>
        <v>1237.5</v>
      </c>
      <c r="L3688" s="11">
        <f t="shared" si="115"/>
        <v>433.125</v>
      </c>
      <c r="M3688" s="12">
        <v>0.35</v>
      </c>
      <c r="O3688" s="17"/>
      <c r="P3688" s="15"/>
      <c r="Q3688" s="13"/>
      <c r="R3688" s="14"/>
    </row>
    <row r="3689" spans="1:18" ht="15.75" customHeight="1" x14ac:dyDescent="0.25">
      <c r="A3689" s="1"/>
      <c r="B3689" s="7" t="s">
        <v>14</v>
      </c>
      <c r="C3689" s="7">
        <v>1185732</v>
      </c>
      <c r="D3689" s="8">
        <v>44239</v>
      </c>
      <c r="E3689" s="7" t="s">
        <v>15</v>
      </c>
      <c r="F3689" s="7" t="s">
        <v>125</v>
      </c>
      <c r="G3689" s="7" t="s">
        <v>126</v>
      </c>
      <c r="H3689" s="7" t="s">
        <v>22</v>
      </c>
      <c r="I3689" s="9">
        <v>0.45</v>
      </c>
      <c r="J3689" s="10">
        <v>3250</v>
      </c>
      <c r="K3689" s="11">
        <f t="shared" si="114"/>
        <v>1462.5</v>
      </c>
      <c r="L3689" s="11">
        <f t="shared" si="115"/>
        <v>585</v>
      </c>
      <c r="M3689" s="12">
        <v>0.39999999999999997</v>
      </c>
      <c r="O3689" s="17"/>
      <c r="P3689" s="15"/>
      <c r="Q3689" s="13"/>
      <c r="R3689" s="14"/>
    </row>
    <row r="3690" spans="1:18" ht="15.75" customHeight="1" x14ac:dyDescent="0.25">
      <c r="A3690" s="1"/>
      <c r="B3690" s="7" t="s">
        <v>14</v>
      </c>
      <c r="C3690" s="7">
        <v>1185732</v>
      </c>
      <c r="D3690" s="8">
        <v>44265</v>
      </c>
      <c r="E3690" s="7" t="s">
        <v>15</v>
      </c>
      <c r="F3690" s="7" t="s">
        <v>125</v>
      </c>
      <c r="G3690" s="7" t="s">
        <v>126</v>
      </c>
      <c r="H3690" s="7" t="s">
        <v>17</v>
      </c>
      <c r="I3690" s="9">
        <v>0.45</v>
      </c>
      <c r="J3690" s="10">
        <v>5450</v>
      </c>
      <c r="K3690" s="11">
        <f t="shared" si="114"/>
        <v>2452.5</v>
      </c>
      <c r="L3690" s="11">
        <f t="shared" si="115"/>
        <v>1103.625</v>
      </c>
      <c r="M3690" s="12">
        <v>0.45</v>
      </c>
      <c r="O3690" s="17"/>
      <c r="P3690" s="15"/>
      <c r="Q3690" s="13"/>
      <c r="R3690" s="14"/>
    </row>
    <row r="3691" spans="1:18" ht="15.75" customHeight="1" x14ac:dyDescent="0.25">
      <c r="A3691" s="1"/>
      <c r="B3691" s="7" t="s">
        <v>14</v>
      </c>
      <c r="C3691" s="7">
        <v>1185732</v>
      </c>
      <c r="D3691" s="8">
        <v>44265</v>
      </c>
      <c r="E3691" s="7" t="s">
        <v>15</v>
      </c>
      <c r="F3691" s="7" t="s">
        <v>125</v>
      </c>
      <c r="G3691" s="7" t="s">
        <v>126</v>
      </c>
      <c r="H3691" s="7" t="s">
        <v>18</v>
      </c>
      <c r="I3691" s="9">
        <v>0.45</v>
      </c>
      <c r="J3691" s="10">
        <v>2500</v>
      </c>
      <c r="K3691" s="11">
        <f t="shared" si="114"/>
        <v>1125</v>
      </c>
      <c r="L3691" s="11">
        <f t="shared" si="115"/>
        <v>506.25</v>
      </c>
      <c r="M3691" s="12">
        <v>0.45</v>
      </c>
      <c r="O3691" s="17"/>
      <c r="P3691" s="15"/>
      <c r="Q3691" s="13"/>
      <c r="R3691" s="14"/>
    </row>
    <row r="3692" spans="1:18" ht="15.75" customHeight="1" x14ac:dyDescent="0.25">
      <c r="A3692" s="1"/>
      <c r="B3692" s="7" t="s">
        <v>14</v>
      </c>
      <c r="C3692" s="7">
        <v>1185732</v>
      </c>
      <c r="D3692" s="8">
        <v>44265</v>
      </c>
      <c r="E3692" s="7" t="s">
        <v>15</v>
      </c>
      <c r="F3692" s="7" t="s">
        <v>125</v>
      </c>
      <c r="G3692" s="7" t="s">
        <v>126</v>
      </c>
      <c r="H3692" s="7" t="s">
        <v>19</v>
      </c>
      <c r="I3692" s="9">
        <v>0.35000000000000003</v>
      </c>
      <c r="J3692" s="10">
        <v>2750</v>
      </c>
      <c r="K3692" s="11">
        <f t="shared" si="114"/>
        <v>962.50000000000011</v>
      </c>
      <c r="L3692" s="11">
        <f t="shared" si="115"/>
        <v>336.875</v>
      </c>
      <c r="M3692" s="12">
        <v>0.35</v>
      </c>
      <c r="O3692" s="17"/>
      <c r="P3692" s="15"/>
      <c r="Q3692" s="13"/>
      <c r="R3692" s="14"/>
    </row>
    <row r="3693" spans="1:18" ht="15.75" customHeight="1" x14ac:dyDescent="0.25">
      <c r="A3693" s="1"/>
      <c r="B3693" s="7" t="s">
        <v>14</v>
      </c>
      <c r="C3693" s="7">
        <v>1185732</v>
      </c>
      <c r="D3693" s="8">
        <v>44265</v>
      </c>
      <c r="E3693" s="7" t="s">
        <v>15</v>
      </c>
      <c r="F3693" s="7" t="s">
        <v>125</v>
      </c>
      <c r="G3693" s="7" t="s">
        <v>126</v>
      </c>
      <c r="H3693" s="7" t="s">
        <v>20</v>
      </c>
      <c r="I3693" s="9">
        <v>0.39999999999999997</v>
      </c>
      <c r="J3693" s="10">
        <v>1250</v>
      </c>
      <c r="K3693" s="11">
        <f t="shared" si="114"/>
        <v>499.99999999999994</v>
      </c>
      <c r="L3693" s="11">
        <f t="shared" si="115"/>
        <v>174.99999999999997</v>
      </c>
      <c r="M3693" s="12">
        <v>0.35</v>
      </c>
      <c r="O3693" s="17"/>
      <c r="P3693" s="15"/>
      <c r="Q3693" s="13"/>
      <c r="R3693" s="14"/>
    </row>
    <row r="3694" spans="1:18" ht="15.75" customHeight="1" x14ac:dyDescent="0.25">
      <c r="A3694" s="1"/>
      <c r="B3694" s="7" t="s">
        <v>14</v>
      </c>
      <c r="C3694" s="7">
        <v>1185732</v>
      </c>
      <c r="D3694" s="8">
        <v>44265</v>
      </c>
      <c r="E3694" s="7" t="s">
        <v>15</v>
      </c>
      <c r="F3694" s="7" t="s">
        <v>125</v>
      </c>
      <c r="G3694" s="7" t="s">
        <v>126</v>
      </c>
      <c r="H3694" s="7" t="s">
        <v>21</v>
      </c>
      <c r="I3694" s="9">
        <v>0.55000000000000004</v>
      </c>
      <c r="J3694" s="10">
        <v>1750</v>
      </c>
      <c r="K3694" s="11">
        <f t="shared" si="114"/>
        <v>962.50000000000011</v>
      </c>
      <c r="L3694" s="11">
        <f t="shared" si="115"/>
        <v>336.875</v>
      </c>
      <c r="M3694" s="12">
        <v>0.35</v>
      </c>
      <c r="O3694" s="17"/>
      <c r="P3694" s="15"/>
      <c r="Q3694" s="13"/>
      <c r="R3694" s="14"/>
    </row>
    <row r="3695" spans="1:18" ht="15.75" customHeight="1" x14ac:dyDescent="0.25">
      <c r="A3695" s="1"/>
      <c r="B3695" s="7" t="s">
        <v>14</v>
      </c>
      <c r="C3695" s="7">
        <v>1185732</v>
      </c>
      <c r="D3695" s="8">
        <v>44265</v>
      </c>
      <c r="E3695" s="7" t="s">
        <v>15</v>
      </c>
      <c r="F3695" s="7" t="s">
        <v>125</v>
      </c>
      <c r="G3695" s="7" t="s">
        <v>126</v>
      </c>
      <c r="H3695" s="7" t="s">
        <v>22</v>
      </c>
      <c r="I3695" s="9">
        <v>0.45</v>
      </c>
      <c r="J3695" s="10">
        <v>2750</v>
      </c>
      <c r="K3695" s="11">
        <f t="shared" si="114"/>
        <v>1237.5</v>
      </c>
      <c r="L3695" s="11">
        <f t="shared" si="115"/>
        <v>494.99999999999994</v>
      </c>
      <c r="M3695" s="12">
        <v>0.39999999999999997</v>
      </c>
      <c r="O3695" s="17"/>
      <c r="P3695" s="15"/>
      <c r="Q3695" s="13"/>
      <c r="R3695" s="14"/>
    </row>
    <row r="3696" spans="1:18" ht="15.75" customHeight="1" x14ac:dyDescent="0.25">
      <c r="A3696" s="1"/>
      <c r="B3696" s="7" t="s">
        <v>14</v>
      </c>
      <c r="C3696" s="7">
        <v>1185732</v>
      </c>
      <c r="D3696" s="8">
        <v>44297</v>
      </c>
      <c r="E3696" s="7" t="s">
        <v>15</v>
      </c>
      <c r="F3696" s="7" t="s">
        <v>125</v>
      </c>
      <c r="G3696" s="7" t="s">
        <v>126</v>
      </c>
      <c r="H3696" s="7" t="s">
        <v>17</v>
      </c>
      <c r="I3696" s="9">
        <v>0.45</v>
      </c>
      <c r="J3696" s="10">
        <v>5250</v>
      </c>
      <c r="K3696" s="11">
        <f t="shared" si="114"/>
        <v>2362.5</v>
      </c>
      <c r="L3696" s="11">
        <f t="shared" si="115"/>
        <v>1063.125</v>
      </c>
      <c r="M3696" s="12">
        <v>0.45</v>
      </c>
      <c r="O3696" s="17"/>
      <c r="P3696" s="15"/>
      <c r="Q3696" s="13"/>
      <c r="R3696" s="14"/>
    </row>
    <row r="3697" spans="1:18" ht="15.75" customHeight="1" x14ac:dyDescent="0.25">
      <c r="A3697" s="1"/>
      <c r="B3697" s="7" t="s">
        <v>14</v>
      </c>
      <c r="C3697" s="7">
        <v>1185732</v>
      </c>
      <c r="D3697" s="8">
        <v>44297</v>
      </c>
      <c r="E3697" s="7" t="s">
        <v>15</v>
      </c>
      <c r="F3697" s="7" t="s">
        <v>125</v>
      </c>
      <c r="G3697" s="7" t="s">
        <v>126</v>
      </c>
      <c r="H3697" s="7" t="s">
        <v>18</v>
      </c>
      <c r="I3697" s="9">
        <v>0.45</v>
      </c>
      <c r="J3697" s="10">
        <v>2250</v>
      </c>
      <c r="K3697" s="11">
        <f t="shared" si="114"/>
        <v>1012.5</v>
      </c>
      <c r="L3697" s="11">
        <f t="shared" si="115"/>
        <v>455.625</v>
      </c>
      <c r="M3697" s="12">
        <v>0.45</v>
      </c>
      <c r="O3697" s="17"/>
      <c r="P3697" s="15"/>
      <c r="Q3697" s="13"/>
      <c r="R3697" s="14"/>
    </row>
    <row r="3698" spans="1:18" ht="15.75" customHeight="1" x14ac:dyDescent="0.25">
      <c r="A3698" s="1"/>
      <c r="B3698" s="7" t="s">
        <v>14</v>
      </c>
      <c r="C3698" s="7">
        <v>1185732</v>
      </c>
      <c r="D3698" s="8">
        <v>44297</v>
      </c>
      <c r="E3698" s="7" t="s">
        <v>15</v>
      </c>
      <c r="F3698" s="7" t="s">
        <v>125</v>
      </c>
      <c r="G3698" s="7" t="s">
        <v>126</v>
      </c>
      <c r="H3698" s="7" t="s">
        <v>19</v>
      </c>
      <c r="I3698" s="9">
        <v>0.35000000000000003</v>
      </c>
      <c r="J3698" s="10">
        <v>2250</v>
      </c>
      <c r="K3698" s="11">
        <f t="shared" si="114"/>
        <v>787.50000000000011</v>
      </c>
      <c r="L3698" s="11">
        <f t="shared" si="115"/>
        <v>275.625</v>
      </c>
      <c r="M3698" s="12">
        <v>0.35</v>
      </c>
      <c r="O3698" s="17"/>
      <c r="P3698" s="15"/>
      <c r="Q3698" s="13"/>
      <c r="R3698" s="14"/>
    </row>
    <row r="3699" spans="1:18" ht="15.75" customHeight="1" x14ac:dyDescent="0.25">
      <c r="A3699" s="1"/>
      <c r="B3699" s="7" t="s">
        <v>14</v>
      </c>
      <c r="C3699" s="7">
        <v>1185732</v>
      </c>
      <c r="D3699" s="8">
        <v>44297</v>
      </c>
      <c r="E3699" s="7" t="s">
        <v>15</v>
      </c>
      <c r="F3699" s="7" t="s">
        <v>125</v>
      </c>
      <c r="G3699" s="7" t="s">
        <v>126</v>
      </c>
      <c r="H3699" s="7" t="s">
        <v>20</v>
      </c>
      <c r="I3699" s="9">
        <v>0.39999999999999997</v>
      </c>
      <c r="J3699" s="10">
        <v>1500</v>
      </c>
      <c r="K3699" s="11">
        <f t="shared" si="114"/>
        <v>600</v>
      </c>
      <c r="L3699" s="11">
        <f t="shared" si="115"/>
        <v>210</v>
      </c>
      <c r="M3699" s="12">
        <v>0.35</v>
      </c>
      <c r="O3699" s="17"/>
      <c r="P3699" s="15"/>
      <c r="Q3699" s="13"/>
      <c r="R3699" s="14"/>
    </row>
    <row r="3700" spans="1:18" ht="15.75" customHeight="1" x14ac:dyDescent="0.25">
      <c r="A3700" s="1"/>
      <c r="B3700" s="7" t="s">
        <v>14</v>
      </c>
      <c r="C3700" s="7">
        <v>1185732</v>
      </c>
      <c r="D3700" s="8">
        <v>44297</v>
      </c>
      <c r="E3700" s="7" t="s">
        <v>15</v>
      </c>
      <c r="F3700" s="7" t="s">
        <v>125</v>
      </c>
      <c r="G3700" s="7" t="s">
        <v>126</v>
      </c>
      <c r="H3700" s="7" t="s">
        <v>21</v>
      </c>
      <c r="I3700" s="9">
        <v>0.55000000000000004</v>
      </c>
      <c r="J3700" s="10">
        <v>1500</v>
      </c>
      <c r="K3700" s="11">
        <f t="shared" si="114"/>
        <v>825.00000000000011</v>
      </c>
      <c r="L3700" s="11">
        <f t="shared" si="115"/>
        <v>288.75</v>
      </c>
      <c r="M3700" s="12">
        <v>0.35</v>
      </c>
      <c r="O3700" s="17"/>
      <c r="P3700" s="15"/>
      <c r="Q3700" s="13"/>
      <c r="R3700" s="14"/>
    </row>
    <row r="3701" spans="1:18" ht="15.75" customHeight="1" x14ac:dyDescent="0.25">
      <c r="A3701" s="1"/>
      <c r="B3701" s="7" t="s">
        <v>14</v>
      </c>
      <c r="C3701" s="7">
        <v>1185732</v>
      </c>
      <c r="D3701" s="8">
        <v>44297</v>
      </c>
      <c r="E3701" s="7" t="s">
        <v>15</v>
      </c>
      <c r="F3701" s="7" t="s">
        <v>125</v>
      </c>
      <c r="G3701" s="7" t="s">
        <v>126</v>
      </c>
      <c r="H3701" s="7" t="s">
        <v>22</v>
      </c>
      <c r="I3701" s="9">
        <v>0.45</v>
      </c>
      <c r="J3701" s="10">
        <v>3000</v>
      </c>
      <c r="K3701" s="11">
        <f t="shared" si="114"/>
        <v>1350</v>
      </c>
      <c r="L3701" s="11">
        <f t="shared" si="115"/>
        <v>540</v>
      </c>
      <c r="M3701" s="12">
        <v>0.39999999999999997</v>
      </c>
      <c r="O3701" s="17"/>
      <c r="P3701" s="15"/>
      <c r="Q3701" s="13"/>
      <c r="R3701" s="14"/>
    </row>
    <row r="3702" spans="1:18" ht="15.75" customHeight="1" x14ac:dyDescent="0.25">
      <c r="A3702" s="1"/>
      <c r="B3702" s="7" t="s">
        <v>14</v>
      </c>
      <c r="C3702" s="7">
        <v>1185732</v>
      </c>
      <c r="D3702" s="8">
        <v>44326</v>
      </c>
      <c r="E3702" s="7" t="s">
        <v>15</v>
      </c>
      <c r="F3702" s="7" t="s">
        <v>125</v>
      </c>
      <c r="G3702" s="7" t="s">
        <v>126</v>
      </c>
      <c r="H3702" s="7" t="s">
        <v>17</v>
      </c>
      <c r="I3702" s="9">
        <v>0.6</v>
      </c>
      <c r="J3702" s="10">
        <v>5700</v>
      </c>
      <c r="K3702" s="11">
        <f t="shared" si="114"/>
        <v>3420</v>
      </c>
      <c r="L3702" s="11">
        <f t="shared" si="115"/>
        <v>1539</v>
      </c>
      <c r="M3702" s="12">
        <v>0.45</v>
      </c>
      <c r="O3702" s="17"/>
      <c r="P3702" s="15"/>
      <c r="Q3702" s="13"/>
      <c r="R3702" s="14"/>
    </row>
    <row r="3703" spans="1:18" ht="15.75" customHeight="1" x14ac:dyDescent="0.25">
      <c r="A3703" s="1"/>
      <c r="B3703" s="7" t="s">
        <v>14</v>
      </c>
      <c r="C3703" s="7">
        <v>1185732</v>
      </c>
      <c r="D3703" s="8">
        <v>44326</v>
      </c>
      <c r="E3703" s="7" t="s">
        <v>15</v>
      </c>
      <c r="F3703" s="7" t="s">
        <v>125</v>
      </c>
      <c r="G3703" s="7" t="s">
        <v>126</v>
      </c>
      <c r="H3703" s="7" t="s">
        <v>18</v>
      </c>
      <c r="I3703" s="9">
        <v>0.55000000000000004</v>
      </c>
      <c r="J3703" s="10">
        <v>2750</v>
      </c>
      <c r="K3703" s="11">
        <f t="shared" si="114"/>
        <v>1512.5000000000002</v>
      </c>
      <c r="L3703" s="11">
        <f t="shared" si="115"/>
        <v>680.62500000000011</v>
      </c>
      <c r="M3703" s="12">
        <v>0.45</v>
      </c>
      <c r="O3703" s="17"/>
      <c r="P3703" s="15"/>
      <c r="Q3703" s="13"/>
      <c r="R3703" s="14"/>
    </row>
    <row r="3704" spans="1:18" ht="15.75" customHeight="1" x14ac:dyDescent="0.25">
      <c r="A3704" s="1"/>
      <c r="B3704" s="7" t="s">
        <v>14</v>
      </c>
      <c r="C3704" s="7">
        <v>1185732</v>
      </c>
      <c r="D3704" s="8">
        <v>44326</v>
      </c>
      <c r="E3704" s="7" t="s">
        <v>15</v>
      </c>
      <c r="F3704" s="7" t="s">
        <v>125</v>
      </c>
      <c r="G3704" s="7" t="s">
        <v>126</v>
      </c>
      <c r="H3704" s="7" t="s">
        <v>19</v>
      </c>
      <c r="I3704" s="9">
        <v>0.5</v>
      </c>
      <c r="J3704" s="10">
        <v>3000</v>
      </c>
      <c r="K3704" s="11">
        <f t="shared" si="114"/>
        <v>1500</v>
      </c>
      <c r="L3704" s="11">
        <f t="shared" si="115"/>
        <v>525</v>
      </c>
      <c r="M3704" s="12">
        <v>0.35</v>
      </c>
      <c r="O3704" s="17"/>
      <c r="P3704" s="15"/>
      <c r="Q3704" s="13"/>
      <c r="R3704" s="14"/>
    </row>
    <row r="3705" spans="1:18" ht="15.75" customHeight="1" x14ac:dyDescent="0.25">
      <c r="A3705" s="1"/>
      <c r="B3705" s="7" t="s">
        <v>14</v>
      </c>
      <c r="C3705" s="7">
        <v>1185732</v>
      </c>
      <c r="D3705" s="8">
        <v>44326</v>
      </c>
      <c r="E3705" s="7" t="s">
        <v>15</v>
      </c>
      <c r="F3705" s="7" t="s">
        <v>125</v>
      </c>
      <c r="G3705" s="7" t="s">
        <v>126</v>
      </c>
      <c r="H3705" s="7" t="s">
        <v>20</v>
      </c>
      <c r="I3705" s="9">
        <v>0.5</v>
      </c>
      <c r="J3705" s="10">
        <v>2500</v>
      </c>
      <c r="K3705" s="11">
        <f t="shared" si="114"/>
        <v>1250</v>
      </c>
      <c r="L3705" s="11">
        <f t="shared" si="115"/>
        <v>437.5</v>
      </c>
      <c r="M3705" s="12">
        <v>0.35</v>
      </c>
      <c r="O3705" s="17"/>
      <c r="P3705" s="15"/>
      <c r="Q3705" s="13"/>
      <c r="R3705" s="14"/>
    </row>
    <row r="3706" spans="1:18" ht="15.75" customHeight="1" x14ac:dyDescent="0.25">
      <c r="A3706" s="1"/>
      <c r="B3706" s="7" t="s">
        <v>14</v>
      </c>
      <c r="C3706" s="7">
        <v>1185732</v>
      </c>
      <c r="D3706" s="8">
        <v>44326</v>
      </c>
      <c r="E3706" s="7" t="s">
        <v>15</v>
      </c>
      <c r="F3706" s="7" t="s">
        <v>125</v>
      </c>
      <c r="G3706" s="7" t="s">
        <v>126</v>
      </c>
      <c r="H3706" s="7" t="s">
        <v>21</v>
      </c>
      <c r="I3706" s="9">
        <v>0.6</v>
      </c>
      <c r="J3706" s="10">
        <v>2750</v>
      </c>
      <c r="K3706" s="11">
        <f t="shared" si="114"/>
        <v>1650</v>
      </c>
      <c r="L3706" s="11">
        <f t="shared" si="115"/>
        <v>577.5</v>
      </c>
      <c r="M3706" s="12">
        <v>0.35</v>
      </c>
      <c r="O3706" s="17"/>
      <c r="P3706" s="15"/>
      <c r="Q3706" s="13"/>
      <c r="R3706" s="14"/>
    </row>
    <row r="3707" spans="1:18" ht="15.75" customHeight="1" x14ac:dyDescent="0.25">
      <c r="A3707" s="1"/>
      <c r="B3707" s="7" t="s">
        <v>14</v>
      </c>
      <c r="C3707" s="7">
        <v>1185732</v>
      </c>
      <c r="D3707" s="8">
        <v>44326</v>
      </c>
      <c r="E3707" s="7" t="s">
        <v>15</v>
      </c>
      <c r="F3707" s="7" t="s">
        <v>125</v>
      </c>
      <c r="G3707" s="7" t="s">
        <v>126</v>
      </c>
      <c r="H3707" s="7" t="s">
        <v>22</v>
      </c>
      <c r="I3707" s="9">
        <v>0.65</v>
      </c>
      <c r="J3707" s="10">
        <v>4000</v>
      </c>
      <c r="K3707" s="11">
        <f t="shared" si="114"/>
        <v>2600</v>
      </c>
      <c r="L3707" s="11">
        <f t="shared" si="115"/>
        <v>1040</v>
      </c>
      <c r="M3707" s="12">
        <v>0.39999999999999997</v>
      </c>
      <c r="O3707" s="17"/>
      <c r="P3707" s="15"/>
      <c r="Q3707" s="13"/>
      <c r="R3707" s="14"/>
    </row>
    <row r="3708" spans="1:18" ht="15.75" customHeight="1" x14ac:dyDescent="0.25">
      <c r="A3708" s="1"/>
      <c r="B3708" s="7" t="s">
        <v>14</v>
      </c>
      <c r="C3708" s="7">
        <v>1185732</v>
      </c>
      <c r="D3708" s="8">
        <v>44359</v>
      </c>
      <c r="E3708" s="7" t="s">
        <v>15</v>
      </c>
      <c r="F3708" s="7" t="s">
        <v>125</v>
      </c>
      <c r="G3708" s="7" t="s">
        <v>126</v>
      </c>
      <c r="H3708" s="7" t="s">
        <v>17</v>
      </c>
      <c r="I3708" s="9">
        <v>0.6</v>
      </c>
      <c r="J3708" s="10">
        <v>6500</v>
      </c>
      <c r="K3708" s="11">
        <f t="shared" si="114"/>
        <v>3900</v>
      </c>
      <c r="L3708" s="11">
        <f t="shared" si="115"/>
        <v>1755</v>
      </c>
      <c r="M3708" s="12">
        <v>0.45</v>
      </c>
      <c r="O3708" s="17"/>
      <c r="P3708" s="15"/>
      <c r="Q3708" s="13"/>
      <c r="R3708" s="14"/>
    </row>
    <row r="3709" spans="1:18" ht="15.75" customHeight="1" x14ac:dyDescent="0.25">
      <c r="A3709" s="1"/>
      <c r="B3709" s="7" t="s">
        <v>14</v>
      </c>
      <c r="C3709" s="7">
        <v>1185732</v>
      </c>
      <c r="D3709" s="8">
        <v>44359</v>
      </c>
      <c r="E3709" s="7" t="s">
        <v>15</v>
      </c>
      <c r="F3709" s="7" t="s">
        <v>125</v>
      </c>
      <c r="G3709" s="7" t="s">
        <v>126</v>
      </c>
      <c r="H3709" s="7" t="s">
        <v>18</v>
      </c>
      <c r="I3709" s="9">
        <v>0.55000000000000004</v>
      </c>
      <c r="J3709" s="10">
        <v>4000</v>
      </c>
      <c r="K3709" s="11">
        <f t="shared" si="114"/>
        <v>2200</v>
      </c>
      <c r="L3709" s="11">
        <f t="shared" si="115"/>
        <v>990</v>
      </c>
      <c r="M3709" s="12">
        <v>0.45</v>
      </c>
      <c r="O3709" s="17"/>
      <c r="P3709" s="15"/>
      <c r="Q3709" s="13"/>
      <c r="R3709" s="14"/>
    </row>
    <row r="3710" spans="1:18" ht="15.75" customHeight="1" x14ac:dyDescent="0.25">
      <c r="A3710" s="1"/>
      <c r="B3710" s="7" t="s">
        <v>14</v>
      </c>
      <c r="C3710" s="7">
        <v>1185732</v>
      </c>
      <c r="D3710" s="8">
        <v>44359</v>
      </c>
      <c r="E3710" s="7" t="s">
        <v>15</v>
      </c>
      <c r="F3710" s="7" t="s">
        <v>125</v>
      </c>
      <c r="G3710" s="7" t="s">
        <v>126</v>
      </c>
      <c r="H3710" s="7" t="s">
        <v>19</v>
      </c>
      <c r="I3710" s="9">
        <v>0.5</v>
      </c>
      <c r="J3710" s="10">
        <v>3250</v>
      </c>
      <c r="K3710" s="11">
        <f t="shared" si="114"/>
        <v>1625</v>
      </c>
      <c r="L3710" s="11">
        <f t="shared" si="115"/>
        <v>568.75</v>
      </c>
      <c r="M3710" s="12">
        <v>0.35</v>
      </c>
      <c r="O3710" s="17"/>
      <c r="P3710" s="15"/>
      <c r="Q3710" s="13"/>
      <c r="R3710" s="14"/>
    </row>
    <row r="3711" spans="1:18" ht="15.75" customHeight="1" x14ac:dyDescent="0.25">
      <c r="A3711" s="1"/>
      <c r="B3711" s="7" t="s">
        <v>14</v>
      </c>
      <c r="C3711" s="7">
        <v>1185732</v>
      </c>
      <c r="D3711" s="8">
        <v>44359</v>
      </c>
      <c r="E3711" s="7" t="s">
        <v>15</v>
      </c>
      <c r="F3711" s="7" t="s">
        <v>125</v>
      </c>
      <c r="G3711" s="7" t="s">
        <v>126</v>
      </c>
      <c r="H3711" s="7" t="s">
        <v>20</v>
      </c>
      <c r="I3711" s="9">
        <v>0.5</v>
      </c>
      <c r="J3711" s="10">
        <v>3000</v>
      </c>
      <c r="K3711" s="11">
        <f t="shared" si="114"/>
        <v>1500</v>
      </c>
      <c r="L3711" s="11">
        <f t="shared" si="115"/>
        <v>525</v>
      </c>
      <c r="M3711" s="12">
        <v>0.35</v>
      </c>
      <c r="O3711" s="17"/>
      <c r="P3711" s="15"/>
      <c r="Q3711" s="13"/>
      <c r="R3711" s="14"/>
    </row>
    <row r="3712" spans="1:18" ht="15.75" customHeight="1" x14ac:dyDescent="0.25">
      <c r="A3712" s="1"/>
      <c r="B3712" s="7" t="s">
        <v>14</v>
      </c>
      <c r="C3712" s="7">
        <v>1185732</v>
      </c>
      <c r="D3712" s="8">
        <v>44359</v>
      </c>
      <c r="E3712" s="7" t="s">
        <v>15</v>
      </c>
      <c r="F3712" s="7" t="s">
        <v>125</v>
      </c>
      <c r="G3712" s="7" t="s">
        <v>126</v>
      </c>
      <c r="H3712" s="7" t="s">
        <v>21</v>
      </c>
      <c r="I3712" s="9">
        <v>0.6</v>
      </c>
      <c r="J3712" s="10">
        <v>3000</v>
      </c>
      <c r="K3712" s="11">
        <f t="shared" si="114"/>
        <v>1800</v>
      </c>
      <c r="L3712" s="11">
        <f t="shared" si="115"/>
        <v>630</v>
      </c>
      <c r="M3712" s="12">
        <v>0.35</v>
      </c>
      <c r="O3712" s="17"/>
      <c r="P3712" s="15"/>
      <c r="Q3712" s="13"/>
      <c r="R3712" s="14"/>
    </row>
    <row r="3713" spans="1:18" ht="15.75" customHeight="1" x14ac:dyDescent="0.25">
      <c r="A3713" s="1"/>
      <c r="B3713" s="7" t="s">
        <v>14</v>
      </c>
      <c r="C3713" s="7">
        <v>1185732</v>
      </c>
      <c r="D3713" s="8">
        <v>44359</v>
      </c>
      <c r="E3713" s="7" t="s">
        <v>15</v>
      </c>
      <c r="F3713" s="7" t="s">
        <v>125</v>
      </c>
      <c r="G3713" s="7" t="s">
        <v>126</v>
      </c>
      <c r="H3713" s="7" t="s">
        <v>22</v>
      </c>
      <c r="I3713" s="9">
        <v>0.65</v>
      </c>
      <c r="J3713" s="10">
        <v>4500</v>
      </c>
      <c r="K3713" s="11">
        <f t="shared" si="114"/>
        <v>2925</v>
      </c>
      <c r="L3713" s="11">
        <f t="shared" si="115"/>
        <v>1170</v>
      </c>
      <c r="M3713" s="12">
        <v>0.39999999999999997</v>
      </c>
      <c r="O3713" s="17"/>
      <c r="P3713" s="15"/>
      <c r="Q3713" s="13"/>
      <c r="R3713" s="14"/>
    </row>
    <row r="3714" spans="1:18" ht="15.75" customHeight="1" x14ac:dyDescent="0.25">
      <c r="A3714" s="1"/>
      <c r="B3714" s="7" t="s">
        <v>14</v>
      </c>
      <c r="C3714" s="7">
        <v>1185732</v>
      </c>
      <c r="D3714" s="8">
        <v>44387</v>
      </c>
      <c r="E3714" s="7" t="s">
        <v>15</v>
      </c>
      <c r="F3714" s="7" t="s">
        <v>125</v>
      </c>
      <c r="G3714" s="7" t="s">
        <v>126</v>
      </c>
      <c r="H3714" s="7" t="s">
        <v>17</v>
      </c>
      <c r="I3714" s="9">
        <v>0.6</v>
      </c>
      <c r="J3714" s="10">
        <v>6750</v>
      </c>
      <c r="K3714" s="11">
        <f t="shared" si="114"/>
        <v>4050</v>
      </c>
      <c r="L3714" s="11">
        <f t="shared" si="115"/>
        <v>1822.5</v>
      </c>
      <c r="M3714" s="12">
        <v>0.45</v>
      </c>
      <c r="O3714" s="17"/>
      <c r="P3714" s="15"/>
      <c r="Q3714" s="13"/>
      <c r="R3714" s="14"/>
    </row>
    <row r="3715" spans="1:18" ht="15.75" customHeight="1" x14ac:dyDescent="0.25">
      <c r="A3715" s="1"/>
      <c r="B3715" s="7" t="s">
        <v>14</v>
      </c>
      <c r="C3715" s="7">
        <v>1185732</v>
      </c>
      <c r="D3715" s="8">
        <v>44387</v>
      </c>
      <c r="E3715" s="7" t="s">
        <v>15</v>
      </c>
      <c r="F3715" s="7" t="s">
        <v>125</v>
      </c>
      <c r="G3715" s="7" t="s">
        <v>126</v>
      </c>
      <c r="H3715" s="7" t="s">
        <v>18</v>
      </c>
      <c r="I3715" s="9">
        <v>0.55000000000000004</v>
      </c>
      <c r="J3715" s="10">
        <v>4250</v>
      </c>
      <c r="K3715" s="11">
        <f t="shared" si="114"/>
        <v>2337.5</v>
      </c>
      <c r="L3715" s="11">
        <f t="shared" si="115"/>
        <v>1051.875</v>
      </c>
      <c r="M3715" s="12">
        <v>0.45</v>
      </c>
      <c r="O3715" s="17"/>
      <c r="P3715" s="15"/>
      <c r="Q3715" s="13"/>
      <c r="R3715" s="14"/>
    </row>
    <row r="3716" spans="1:18" ht="15.75" customHeight="1" x14ac:dyDescent="0.25">
      <c r="A3716" s="1"/>
      <c r="B3716" s="7" t="s">
        <v>14</v>
      </c>
      <c r="C3716" s="7">
        <v>1185732</v>
      </c>
      <c r="D3716" s="8">
        <v>44387</v>
      </c>
      <c r="E3716" s="7" t="s">
        <v>15</v>
      </c>
      <c r="F3716" s="7" t="s">
        <v>125</v>
      </c>
      <c r="G3716" s="7" t="s">
        <v>126</v>
      </c>
      <c r="H3716" s="7" t="s">
        <v>19</v>
      </c>
      <c r="I3716" s="9">
        <v>0.5</v>
      </c>
      <c r="J3716" s="10">
        <v>3500</v>
      </c>
      <c r="K3716" s="11">
        <f t="shared" si="114"/>
        <v>1750</v>
      </c>
      <c r="L3716" s="11">
        <f t="shared" si="115"/>
        <v>612.5</v>
      </c>
      <c r="M3716" s="12">
        <v>0.35</v>
      </c>
      <c r="O3716" s="17"/>
      <c r="P3716" s="15"/>
      <c r="Q3716" s="13"/>
      <c r="R3716" s="14"/>
    </row>
    <row r="3717" spans="1:18" ht="15.75" customHeight="1" x14ac:dyDescent="0.25">
      <c r="A3717" s="1"/>
      <c r="B3717" s="7" t="s">
        <v>14</v>
      </c>
      <c r="C3717" s="7">
        <v>1185732</v>
      </c>
      <c r="D3717" s="8">
        <v>44387</v>
      </c>
      <c r="E3717" s="7" t="s">
        <v>15</v>
      </c>
      <c r="F3717" s="7" t="s">
        <v>125</v>
      </c>
      <c r="G3717" s="7" t="s">
        <v>126</v>
      </c>
      <c r="H3717" s="7" t="s">
        <v>20</v>
      </c>
      <c r="I3717" s="9">
        <v>0.5</v>
      </c>
      <c r="J3717" s="10">
        <v>3000</v>
      </c>
      <c r="K3717" s="11">
        <f t="shared" si="114"/>
        <v>1500</v>
      </c>
      <c r="L3717" s="11">
        <f t="shared" si="115"/>
        <v>525</v>
      </c>
      <c r="M3717" s="12">
        <v>0.35</v>
      </c>
      <c r="O3717" s="17"/>
      <c r="P3717" s="15"/>
      <c r="Q3717" s="13"/>
      <c r="R3717" s="14"/>
    </row>
    <row r="3718" spans="1:18" ht="15.75" customHeight="1" x14ac:dyDescent="0.25">
      <c r="A3718" s="1"/>
      <c r="B3718" s="7" t="s">
        <v>14</v>
      </c>
      <c r="C3718" s="7">
        <v>1185732</v>
      </c>
      <c r="D3718" s="8">
        <v>44387</v>
      </c>
      <c r="E3718" s="7" t="s">
        <v>15</v>
      </c>
      <c r="F3718" s="7" t="s">
        <v>125</v>
      </c>
      <c r="G3718" s="7" t="s">
        <v>126</v>
      </c>
      <c r="H3718" s="7" t="s">
        <v>21</v>
      </c>
      <c r="I3718" s="9">
        <v>0.6</v>
      </c>
      <c r="J3718" s="10">
        <v>3250</v>
      </c>
      <c r="K3718" s="11">
        <f t="shared" ref="K3718:K3781" si="116">I3718*J3718</f>
        <v>1950</v>
      </c>
      <c r="L3718" s="11">
        <f t="shared" ref="L3718:L3781" si="117">K3718*M3718</f>
        <v>682.5</v>
      </c>
      <c r="M3718" s="12">
        <v>0.35</v>
      </c>
      <c r="O3718" s="17"/>
      <c r="P3718" s="15"/>
      <c r="Q3718" s="13"/>
      <c r="R3718" s="14"/>
    </row>
    <row r="3719" spans="1:18" ht="15.75" customHeight="1" x14ac:dyDescent="0.25">
      <c r="A3719" s="1"/>
      <c r="B3719" s="7" t="s">
        <v>14</v>
      </c>
      <c r="C3719" s="7">
        <v>1185732</v>
      </c>
      <c r="D3719" s="8">
        <v>44387</v>
      </c>
      <c r="E3719" s="7" t="s">
        <v>15</v>
      </c>
      <c r="F3719" s="7" t="s">
        <v>125</v>
      </c>
      <c r="G3719" s="7" t="s">
        <v>126</v>
      </c>
      <c r="H3719" s="7" t="s">
        <v>22</v>
      </c>
      <c r="I3719" s="9">
        <v>0.65</v>
      </c>
      <c r="J3719" s="10">
        <v>5000</v>
      </c>
      <c r="K3719" s="11">
        <f t="shared" si="116"/>
        <v>3250</v>
      </c>
      <c r="L3719" s="11">
        <f t="shared" si="117"/>
        <v>1300</v>
      </c>
      <c r="M3719" s="12">
        <v>0.39999999999999997</v>
      </c>
      <c r="O3719" s="17"/>
      <c r="P3719" s="15"/>
      <c r="Q3719" s="13"/>
      <c r="R3719" s="14"/>
    </row>
    <row r="3720" spans="1:18" ht="15.75" customHeight="1" x14ac:dyDescent="0.25">
      <c r="A3720" s="1"/>
      <c r="B3720" s="7" t="s">
        <v>14</v>
      </c>
      <c r="C3720" s="7">
        <v>1185732</v>
      </c>
      <c r="D3720" s="8">
        <v>44419</v>
      </c>
      <c r="E3720" s="7" t="s">
        <v>15</v>
      </c>
      <c r="F3720" s="7" t="s">
        <v>125</v>
      </c>
      <c r="G3720" s="7" t="s">
        <v>126</v>
      </c>
      <c r="H3720" s="7" t="s">
        <v>17</v>
      </c>
      <c r="I3720" s="9">
        <v>0.6</v>
      </c>
      <c r="J3720" s="10">
        <v>6500</v>
      </c>
      <c r="K3720" s="11">
        <f t="shared" si="116"/>
        <v>3900</v>
      </c>
      <c r="L3720" s="11">
        <f t="shared" si="117"/>
        <v>1755</v>
      </c>
      <c r="M3720" s="12">
        <v>0.45</v>
      </c>
      <c r="O3720" s="17"/>
      <c r="P3720" s="15"/>
      <c r="Q3720" s="13"/>
      <c r="R3720" s="14"/>
    </row>
    <row r="3721" spans="1:18" ht="15.75" customHeight="1" x14ac:dyDescent="0.25">
      <c r="A3721" s="1"/>
      <c r="B3721" s="7" t="s">
        <v>14</v>
      </c>
      <c r="C3721" s="7">
        <v>1185732</v>
      </c>
      <c r="D3721" s="8">
        <v>44419</v>
      </c>
      <c r="E3721" s="7" t="s">
        <v>15</v>
      </c>
      <c r="F3721" s="7" t="s">
        <v>125</v>
      </c>
      <c r="G3721" s="7" t="s">
        <v>126</v>
      </c>
      <c r="H3721" s="7" t="s">
        <v>18</v>
      </c>
      <c r="I3721" s="9">
        <v>0.55000000000000004</v>
      </c>
      <c r="J3721" s="10">
        <v>4250</v>
      </c>
      <c r="K3721" s="11">
        <f t="shared" si="116"/>
        <v>2337.5</v>
      </c>
      <c r="L3721" s="11">
        <f t="shared" si="117"/>
        <v>1051.875</v>
      </c>
      <c r="M3721" s="12">
        <v>0.45</v>
      </c>
      <c r="O3721" s="17"/>
      <c r="P3721" s="15"/>
      <c r="Q3721" s="13"/>
      <c r="R3721" s="14"/>
    </row>
    <row r="3722" spans="1:18" ht="15.75" customHeight="1" x14ac:dyDescent="0.25">
      <c r="A3722" s="1"/>
      <c r="B3722" s="7" t="s">
        <v>14</v>
      </c>
      <c r="C3722" s="7">
        <v>1185732</v>
      </c>
      <c r="D3722" s="8">
        <v>44419</v>
      </c>
      <c r="E3722" s="7" t="s">
        <v>15</v>
      </c>
      <c r="F3722" s="7" t="s">
        <v>125</v>
      </c>
      <c r="G3722" s="7" t="s">
        <v>126</v>
      </c>
      <c r="H3722" s="7" t="s">
        <v>19</v>
      </c>
      <c r="I3722" s="9">
        <v>0.5</v>
      </c>
      <c r="J3722" s="10">
        <v>3500</v>
      </c>
      <c r="K3722" s="11">
        <f t="shared" si="116"/>
        <v>1750</v>
      </c>
      <c r="L3722" s="11">
        <f t="shared" si="117"/>
        <v>612.5</v>
      </c>
      <c r="M3722" s="12">
        <v>0.35</v>
      </c>
      <c r="O3722" s="17"/>
      <c r="P3722" s="15"/>
      <c r="Q3722" s="13"/>
      <c r="R3722" s="14"/>
    </row>
    <row r="3723" spans="1:18" ht="15.75" customHeight="1" x14ac:dyDescent="0.25">
      <c r="A3723" s="1"/>
      <c r="B3723" s="7" t="s">
        <v>14</v>
      </c>
      <c r="C3723" s="7">
        <v>1185732</v>
      </c>
      <c r="D3723" s="8">
        <v>44419</v>
      </c>
      <c r="E3723" s="7" t="s">
        <v>15</v>
      </c>
      <c r="F3723" s="7" t="s">
        <v>125</v>
      </c>
      <c r="G3723" s="7" t="s">
        <v>126</v>
      </c>
      <c r="H3723" s="7" t="s">
        <v>20</v>
      </c>
      <c r="I3723" s="9">
        <v>0.5</v>
      </c>
      <c r="J3723" s="10">
        <v>2500</v>
      </c>
      <c r="K3723" s="11">
        <f t="shared" si="116"/>
        <v>1250</v>
      </c>
      <c r="L3723" s="11">
        <f t="shared" si="117"/>
        <v>437.5</v>
      </c>
      <c r="M3723" s="12">
        <v>0.35</v>
      </c>
      <c r="O3723" s="17"/>
      <c r="P3723" s="15"/>
      <c r="Q3723" s="13"/>
      <c r="R3723" s="14"/>
    </row>
    <row r="3724" spans="1:18" ht="15.75" customHeight="1" x14ac:dyDescent="0.25">
      <c r="A3724" s="1"/>
      <c r="B3724" s="7" t="s">
        <v>14</v>
      </c>
      <c r="C3724" s="7">
        <v>1185732</v>
      </c>
      <c r="D3724" s="8">
        <v>44419</v>
      </c>
      <c r="E3724" s="7" t="s">
        <v>15</v>
      </c>
      <c r="F3724" s="7" t="s">
        <v>125</v>
      </c>
      <c r="G3724" s="7" t="s">
        <v>126</v>
      </c>
      <c r="H3724" s="7" t="s">
        <v>21</v>
      </c>
      <c r="I3724" s="9">
        <v>0.6</v>
      </c>
      <c r="J3724" s="10">
        <v>2250</v>
      </c>
      <c r="K3724" s="11">
        <f t="shared" si="116"/>
        <v>1350</v>
      </c>
      <c r="L3724" s="11">
        <f t="shared" si="117"/>
        <v>472.49999999999994</v>
      </c>
      <c r="M3724" s="12">
        <v>0.35</v>
      </c>
      <c r="O3724" s="17"/>
      <c r="P3724" s="15"/>
      <c r="Q3724" s="13"/>
      <c r="R3724" s="14"/>
    </row>
    <row r="3725" spans="1:18" ht="15.75" customHeight="1" x14ac:dyDescent="0.25">
      <c r="A3725" s="1"/>
      <c r="B3725" s="7" t="s">
        <v>14</v>
      </c>
      <c r="C3725" s="7">
        <v>1185732</v>
      </c>
      <c r="D3725" s="8">
        <v>44419</v>
      </c>
      <c r="E3725" s="7" t="s">
        <v>15</v>
      </c>
      <c r="F3725" s="7" t="s">
        <v>125</v>
      </c>
      <c r="G3725" s="7" t="s">
        <v>126</v>
      </c>
      <c r="H3725" s="7" t="s">
        <v>22</v>
      </c>
      <c r="I3725" s="9">
        <v>0.65</v>
      </c>
      <c r="J3725" s="10">
        <v>4000</v>
      </c>
      <c r="K3725" s="11">
        <f t="shared" si="116"/>
        <v>2600</v>
      </c>
      <c r="L3725" s="11">
        <f t="shared" si="117"/>
        <v>1040</v>
      </c>
      <c r="M3725" s="12">
        <v>0.39999999999999997</v>
      </c>
      <c r="O3725" s="17"/>
      <c r="P3725" s="15"/>
      <c r="Q3725" s="13"/>
      <c r="R3725" s="14"/>
    </row>
    <row r="3726" spans="1:18" ht="15.75" customHeight="1" x14ac:dyDescent="0.25">
      <c r="A3726" s="1"/>
      <c r="B3726" s="7" t="s">
        <v>14</v>
      </c>
      <c r="C3726" s="7">
        <v>1185732</v>
      </c>
      <c r="D3726" s="8">
        <v>44449</v>
      </c>
      <c r="E3726" s="7" t="s">
        <v>15</v>
      </c>
      <c r="F3726" s="7" t="s">
        <v>125</v>
      </c>
      <c r="G3726" s="7" t="s">
        <v>126</v>
      </c>
      <c r="H3726" s="7" t="s">
        <v>17</v>
      </c>
      <c r="I3726" s="9">
        <v>0.6</v>
      </c>
      <c r="J3726" s="10">
        <v>5250</v>
      </c>
      <c r="K3726" s="11">
        <f t="shared" si="116"/>
        <v>3150</v>
      </c>
      <c r="L3726" s="11">
        <f t="shared" si="117"/>
        <v>1417.5</v>
      </c>
      <c r="M3726" s="12">
        <v>0.45</v>
      </c>
      <c r="O3726" s="17"/>
      <c r="P3726" s="15"/>
      <c r="Q3726" s="13"/>
      <c r="R3726" s="14"/>
    </row>
    <row r="3727" spans="1:18" ht="15.75" customHeight="1" x14ac:dyDescent="0.25">
      <c r="A3727" s="1"/>
      <c r="B3727" s="7" t="s">
        <v>14</v>
      </c>
      <c r="C3727" s="7">
        <v>1185732</v>
      </c>
      <c r="D3727" s="8">
        <v>44449</v>
      </c>
      <c r="E3727" s="7" t="s">
        <v>15</v>
      </c>
      <c r="F3727" s="7" t="s">
        <v>125</v>
      </c>
      <c r="G3727" s="7" t="s">
        <v>126</v>
      </c>
      <c r="H3727" s="7" t="s">
        <v>18</v>
      </c>
      <c r="I3727" s="9">
        <v>0.55000000000000004</v>
      </c>
      <c r="J3727" s="10">
        <v>3250</v>
      </c>
      <c r="K3727" s="11">
        <f t="shared" si="116"/>
        <v>1787.5000000000002</v>
      </c>
      <c r="L3727" s="11">
        <f t="shared" si="117"/>
        <v>804.37500000000011</v>
      </c>
      <c r="M3727" s="12">
        <v>0.45</v>
      </c>
      <c r="O3727" s="17"/>
      <c r="P3727" s="15"/>
      <c r="Q3727" s="13"/>
      <c r="R3727" s="14"/>
    </row>
    <row r="3728" spans="1:18" ht="15.75" customHeight="1" x14ac:dyDescent="0.25">
      <c r="A3728" s="1"/>
      <c r="B3728" s="7" t="s">
        <v>14</v>
      </c>
      <c r="C3728" s="7">
        <v>1185732</v>
      </c>
      <c r="D3728" s="8">
        <v>44449</v>
      </c>
      <c r="E3728" s="7" t="s">
        <v>15</v>
      </c>
      <c r="F3728" s="7" t="s">
        <v>125</v>
      </c>
      <c r="G3728" s="7" t="s">
        <v>126</v>
      </c>
      <c r="H3728" s="7" t="s">
        <v>19</v>
      </c>
      <c r="I3728" s="9">
        <v>0.5</v>
      </c>
      <c r="J3728" s="10">
        <v>2250</v>
      </c>
      <c r="K3728" s="11">
        <f t="shared" si="116"/>
        <v>1125</v>
      </c>
      <c r="L3728" s="11">
        <f t="shared" si="117"/>
        <v>393.75</v>
      </c>
      <c r="M3728" s="12">
        <v>0.35</v>
      </c>
      <c r="O3728" s="17"/>
      <c r="P3728" s="15"/>
      <c r="Q3728" s="13"/>
      <c r="R3728" s="14"/>
    </row>
    <row r="3729" spans="1:18" ht="15.75" customHeight="1" x14ac:dyDescent="0.25">
      <c r="A3729" s="1"/>
      <c r="B3729" s="7" t="s">
        <v>14</v>
      </c>
      <c r="C3729" s="7">
        <v>1185732</v>
      </c>
      <c r="D3729" s="8">
        <v>44449</v>
      </c>
      <c r="E3729" s="7" t="s">
        <v>15</v>
      </c>
      <c r="F3729" s="7" t="s">
        <v>125</v>
      </c>
      <c r="G3729" s="7" t="s">
        <v>126</v>
      </c>
      <c r="H3729" s="7" t="s">
        <v>20</v>
      </c>
      <c r="I3729" s="9">
        <v>0.5</v>
      </c>
      <c r="J3729" s="10">
        <v>2000</v>
      </c>
      <c r="K3729" s="11">
        <f t="shared" si="116"/>
        <v>1000</v>
      </c>
      <c r="L3729" s="11">
        <f t="shared" si="117"/>
        <v>350</v>
      </c>
      <c r="M3729" s="12">
        <v>0.35</v>
      </c>
      <c r="O3729" s="17"/>
      <c r="P3729" s="15"/>
      <c r="Q3729" s="13"/>
      <c r="R3729" s="14"/>
    </row>
    <row r="3730" spans="1:18" ht="15.75" customHeight="1" x14ac:dyDescent="0.25">
      <c r="A3730" s="1"/>
      <c r="B3730" s="7" t="s">
        <v>14</v>
      </c>
      <c r="C3730" s="7">
        <v>1185732</v>
      </c>
      <c r="D3730" s="8">
        <v>44449</v>
      </c>
      <c r="E3730" s="7" t="s">
        <v>15</v>
      </c>
      <c r="F3730" s="7" t="s">
        <v>125</v>
      </c>
      <c r="G3730" s="7" t="s">
        <v>126</v>
      </c>
      <c r="H3730" s="7" t="s">
        <v>21</v>
      </c>
      <c r="I3730" s="9">
        <v>0.6</v>
      </c>
      <c r="J3730" s="10">
        <v>2000</v>
      </c>
      <c r="K3730" s="11">
        <f t="shared" si="116"/>
        <v>1200</v>
      </c>
      <c r="L3730" s="11">
        <f t="shared" si="117"/>
        <v>420</v>
      </c>
      <c r="M3730" s="12">
        <v>0.35</v>
      </c>
      <c r="O3730" s="17"/>
      <c r="P3730" s="15"/>
      <c r="Q3730" s="13"/>
      <c r="R3730" s="14"/>
    </row>
    <row r="3731" spans="1:18" ht="15.75" customHeight="1" x14ac:dyDescent="0.25">
      <c r="A3731" s="1"/>
      <c r="B3731" s="7" t="s">
        <v>14</v>
      </c>
      <c r="C3731" s="7">
        <v>1185732</v>
      </c>
      <c r="D3731" s="8">
        <v>44449</v>
      </c>
      <c r="E3731" s="7" t="s">
        <v>15</v>
      </c>
      <c r="F3731" s="7" t="s">
        <v>125</v>
      </c>
      <c r="G3731" s="7" t="s">
        <v>126</v>
      </c>
      <c r="H3731" s="7" t="s">
        <v>22</v>
      </c>
      <c r="I3731" s="9">
        <v>0.65</v>
      </c>
      <c r="J3731" s="10">
        <v>3000</v>
      </c>
      <c r="K3731" s="11">
        <f t="shared" si="116"/>
        <v>1950</v>
      </c>
      <c r="L3731" s="11">
        <f t="shared" si="117"/>
        <v>779.99999999999989</v>
      </c>
      <c r="M3731" s="12">
        <v>0.39999999999999997</v>
      </c>
      <c r="O3731" s="17"/>
      <c r="P3731" s="15"/>
      <c r="Q3731" s="13"/>
      <c r="R3731" s="14"/>
    </row>
    <row r="3732" spans="1:18" ht="15.75" customHeight="1" x14ac:dyDescent="0.25">
      <c r="A3732" s="1"/>
      <c r="B3732" s="7" t="s">
        <v>14</v>
      </c>
      <c r="C3732" s="7">
        <v>1185732</v>
      </c>
      <c r="D3732" s="8">
        <v>44481</v>
      </c>
      <c r="E3732" s="7" t="s">
        <v>15</v>
      </c>
      <c r="F3732" s="7" t="s">
        <v>125</v>
      </c>
      <c r="G3732" s="7" t="s">
        <v>126</v>
      </c>
      <c r="H3732" s="7" t="s">
        <v>17</v>
      </c>
      <c r="I3732" s="9">
        <v>0.65</v>
      </c>
      <c r="J3732" s="10">
        <v>4750</v>
      </c>
      <c r="K3732" s="11">
        <f t="shared" si="116"/>
        <v>3087.5</v>
      </c>
      <c r="L3732" s="11">
        <f t="shared" si="117"/>
        <v>1389.375</v>
      </c>
      <c r="M3732" s="12">
        <v>0.45</v>
      </c>
      <c r="O3732" s="17"/>
      <c r="P3732" s="15"/>
      <c r="Q3732" s="13"/>
      <c r="R3732" s="14"/>
    </row>
    <row r="3733" spans="1:18" ht="15.75" customHeight="1" x14ac:dyDescent="0.25">
      <c r="A3733" s="1"/>
      <c r="B3733" s="7" t="s">
        <v>14</v>
      </c>
      <c r="C3733" s="7">
        <v>1185732</v>
      </c>
      <c r="D3733" s="8">
        <v>44481</v>
      </c>
      <c r="E3733" s="7" t="s">
        <v>15</v>
      </c>
      <c r="F3733" s="7" t="s">
        <v>125</v>
      </c>
      <c r="G3733" s="7" t="s">
        <v>126</v>
      </c>
      <c r="H3733" s="7" t="s">
        <v>18</v>
      </c>
      <c r="I3733" s="9">
        <v>0.60000000000000009</v>
      </c>
      <c r="J3733" s="10">
        <v>3000</v>
      </c>
      <c r="K3733" s="11">
        <f t="shared" si="116"/>
        <v>1800.0000000000002</v>
      </c>
      <c r="L3733" s="11">
        <f t="shared" si="117"/>
        <v>810.00000000000011</v>
      </c>
      <c r="M3733" s="12">
        <v>0.45</v>
      </c>
      <c r="O3733" s="17"/>
      <c r="P3733" s="15"/>
      <c r="Q3733" s="13"/>
      <c r="R3733" s="14"/>
    </row>
    <row r="3734" spans="1:18" ht="15.75" customHeight="1" x14ac:dyDescent="0.25">
      <c r="A3734" s="1"/>
      <c r="B3734" s="7" t="s">
        <v>14</v>
      </c>
      <c r="C3734" s="7">
        <v>1185732</v>
      </c>
      <c r="D3734" s="8">
        <v>44481</v>
      </c>
      <c r="E3734" s="7" t="s">
        <v>15</v>
      </c>
      <c r="F3734" s="7" t="s">
        <v>125</v>
      </c>
      <c r="G3734" s="7" t="s">
        <v>126</v>
      </c>
      <c r="H3734" s="7" t="s">
        <v>19</v>
      </c>
      <c r="I3734" s="9">
        <v>0.60000000000000009</v>
      </c>
      <c r="J3734" s="10">
        <v>2000</v>
      </c>
      <c r="K3734" s="11">
        <f t="shared" si="116"/>
        <v>1200.0000000000002</v>
      </c>
      <c r="L3734" s="11">
        <f t="shared" si="117"/>
        <v>420.00000000000006</v>
      </c>
      <c r="M3734" s="12">
        <v>0.35</v>
      </c>
      <c r="O3734" s="17"/>
      <c r="P3734" s="15"/>
      <c r="Q3734" s="13"/>
      <c r="R3734" s="14"/>
    </row>
    <row r="3735" spans="1:18" ht="15.75" customHeight="1" x14ac:dyDescent="0.25">
      <c r="A3735" s="1"/>
      <c r="B3735" s="7" t="s">
        <v>14</v>
      </c>
      <c r="C3735" s="7">
        <v>1185732</v>
      </c>
      <c r="D3735" s="8">
        <v>44481</v>
      </c>
      <c r="E3735" s="7" t="s">
        <v>15</v>
      </c>
      <c r="F3735" s="7" t="s">
        <v>125</v>
      </c>
      <c r="G3735" s="7" t="s">
        <v>126</v>
      </c>
      <c r="H3735" s="7" t="s">
        <v>20</v>
      </c>
      <c r="I3735" s="9">
        <v>0.60000000000000009</v>
      </c>
      <c r="J3735" s="10">
        <v>1750</v>
      </c>
      <c r="K3735" s="11">
        <f t="shared" si="116"/>
        <v>1050.0000000000002</v>
      </c>
      <c r="L3735" s="11">
        <f t="shared" si="117"/>
        <v>367.50000000000006</v>
      </c>
      <c r="M3735" s="12">
        <v>0.35</v>
      </c>
      <c r="O3735" s="17"/>
      <c r="P3735" s="15"/>
      <c r="Q3735" s="13"/>
      <c r="R3735" s="14"/>
    </row>
    <row r="3736" spans="1:18" ht="15.75" customHeight="1" x14ac:dyDescent="0.25">
      <c r="A3736" s="1"/>
      <c r="B3736" s="7" t="s">
        <v>14</v>
      </c>
      <c r="C3736" s="7">
        <v>1185732</v>
      </c>
      <c r="D3736" s="8">
        <v>44481</v>
      </c>
      <c r="E3736" s="7" t="s">
        <v>15</v>
      </c>
      <c r="F3736" s="7" t="s">
        <v>125</v>
      </c>
      <c r="G3736" s="7" t="s">
        <v>126</v>
      </c>
      <c r="H3736" s="7" t="s">
        <v>21</v>
      </c>
      <c r="I3736" s="9">
        <v>0.70000000000000007</v>
      </c>
      <c r="J3736" s="10">
        <v>1750</v>
      </c>
      <c r="K3736" s="11">
        <f t="shared" si="116"/>
        <v>1225.0000000000002</v>
      </c>
      <c r="L3736" s="11">
        <f t="shared" si="117"/>
        <v>428.75000000000006</v>
      </c>
      <c r="M3736" s="12">
        <v>0.35</v>
      </c>
      <c r="O3736" s="17"/>
      <c r="P3736" s="15"/>
      <c r="Q3736" s="13"/>
      <c r="R3736" s="14"/>
    </row>
    <row r="3737" spans="1:18" ht="15.75" customHeight="1" x14ac:dyDescent="0.25">
      <c r="A3737" s="1"/>
      <c r="B3737" s="7" t="s">
        <v>14</v>
      </c>
      <c r="C3737" s="7">
        <v>1185732</v>
      </c>
      <c r="D3737" s="8">
        <v>44481</v>
      </c>
      <c r="E3737" s="7" t="s">
        <v>15</v>
      </c>
      <c r="F3737" s="7" t="s">
        <v>125</v>
      </c>
      <c r="G3737" s="7" t="s">
        <v>126</v>
      </c>
      <c r="H3737" s="7" t="s">
        <v>22</v>
      </c>
      <c r="I3737" s="9">
        <v>0.75</v>
      </c>
      <c r="J3737" s="10">
        <v>3000</v>
      </c>
      <c r="K3737" s="11">
        <f t="shared" si="116"/>
        <v>2250</v>
      </c>
      <c r="L3737" s="11">
        <f t="shared" si="117"/>
        <v>899.99999999999989</v>
      </c>
      <c r="M3737" s="12">
        <v>0.39999999999999997</v>
      </c>
      <c r="O3737" s="17"/>
      <c r="P3737" s="15"/>
      <c r="Q3737" s="13"/>
      <c r="R3737" s="14"/>
    </row>
    <row r="3738" spans="1:18" ht="15.75" customHeight="1" x14ac:dyDescent="0.25">
      <c r="A3738" s="1"/>
      <c r="B3738" s="7" t="s">
        <v>14</v>
      </c>
      <c r="C3738" s="7">
        <v>1185732</v>
      </c>
      <c r="D3738" s="8">
        <v>44511</v>
      </c>
      <c r="E3738" s="7" t="s">
        <v>15</v>
      </c>
      <c r="F3738" s="7" t="s">
        <v>125</v>
      </c>
      <c r="G3738" s="7" t="s">
        <v>126</v>
      </c>
      <c r="H3738" s="7" t="s">
        <v>17</v>
      </c>
      <c r="I3738" s="9">
        <v>0.70000000000000007</v>
      </c>
      <c r="J3738" s="10">
        <v>4500</v>
      </c>
      <c r="K3738" s="11">
        <f t="shared" si="116"/>
        <v>3150.0000000000005</v>
      </c>
      <c r="L3738" s="11">
        <f t="shared" si="117"/>
        <v>1417.5000000000002</v>
      </c>
      <c r="M3738" s="12">
        <v>0.45</v>
      </c>
      <c r="O3738" s="17"/>
      <c r="P3738" s="15"/>
      <c r="Q3738" s="13"/>
      <c r="R3738" s="14"/>
    </row>
    <row r="3739" spans="1:18" ht="15.75" customHeight="1" x14ac:dyDescent="0.25">
      <c r="A3739" s="1"/>
      <c r="B3739" s="7" t="s">
        <v>14</v>
      </c>
      <c r="C3739" s="7">
        <v>1185732</v>
      </c>
      <c r="D3739" s="8">
        <v>44511</v>
      </c>
      <c r="E3739" s="7" t="s">
        <v>15</v>
      </c>
      <c r="F3739" s="7" t="s">
        <v>125</v>
      </c>
      <c r="G3739" s="7" t="s">
        <v>126</v>
      </c>
      <c r="H3739" s="7" t="s">
        <v>18</v>
      </c>
      <c r="I3739" s="9">
        <v>0.60000000000000009</v>
      </c>
      <c r="J3739" s="10">
        <v>3250</v>
      </c>
      <c r="K3739" s="11">
        <f t="shared" si="116"/>
        <v>1950.0000000000002</v>
      </c>
      <c r="L3739" s="11">
        <f t="shared" si="117"/>
        <v>877.50000000000011</v>
      </c>
      <c r="M3739" s="12">
        <v>0.45</v>
      </c>
      <c r="O3739" s="17"/>
      <c r="P3739" s="15"/>
      <c r="Q3739" s="13"/>
      <c r="R3739" s="14"/>
    </row>
    <row r="3740" spans="1:18" ht="15.75" customHeight="1" x14ac:dyDescent="0.25">
      <c r="A3740" s="1"/>
      <c r="B3740" s="7" t="s">
        <v>14</v>
      </c>
      <c r="C3740" s="7">
        <v>1185732</v>
      </c>
      <c r="D3740" s="8">
        <v>44511</v>
      </c>
      <c r="E3740" s="7" t="s">
        <v>15</v>
      </c>
      <c r="F3740" s="7" t="s">
        <v>125</v>
      </c>
      <c r="G3740" s="7" t="s">
        <v>126</v>
      </c>
      <c r="H3740" s="7" t="s">
        <v>19</v>
      </c>
      <c r="I3740" s="9">
        <v>0.60000000000000009</v>
      </c>
      <c r="J3740" s="10">
        <v>3200</v>
      </c>
      <c r="K3740" s="11">
        <f t="shared" si="116"/>
        <v>1920.0000000000002</v>
      </c>
      <c r="L3740" s="11">
        <f t="shared" si="117"/>
        <v>672</v>
      </c>
      <c r="M3740" s="12">
        <v>0.35</v>
      </c>
      <c r="O3740" s="17"/>
      <c r="P3740" s="15"/>
      <c r="Q3740" s="13"/>
      <c r="R3740" s="14"/>
    </row>
    <row r="3741" spans="1:18" ht="15.75" customHeight="1" x14ac:dyDescent="0.25">
      <c r="A3741" s="1"/>
      <c r="B3741" s="7" t="s">
        <v>14</v>
      </c>
      <c r="C3741" s="7">
        <v>1185732</v>
      </c>
      <c r="D3741" s="8">
        <v>44511</v>
      </c>
      <c r="E3741" s="7" t="s">
        <v>15</v>
      </c>
      <c r="F3741" s="7" t="s">
        <v>125</v>
      </c>
      <c r="G3741" s="7" t="s">
        <v>126</v>
      </c>
      <c r="H3741" s="7" t="s">
        <v>20</v>
      </c>
      <c r="I3741" s="9">
        <v>0.60000000000000009</v>
      </c>
      <c r="J3741" s="10">
        <v>3000</v>
      </c>
      <c r="K3741" s="11">
        <f t="shared" si="116"/>
        <v>1800.0000000000002</v>
      </c>
      <c r="L3741" s="11">
        <f t="shared" si="117"/>
        <v>630</v>
      </c>
      <c r="M3741" s="12">
        <v>0.35</v>
      </c>
      <c r="O3741" s="17"/>
      <c r="P3741" s="15"/>
      <c r="Q3741" s="13"/>
      <c r="R3741" s="14"/>
    </row>
    <row r="3742" spans="1:18" ht="15.75" customHeight="1" x14ac:dyDescent="0.25">
      <c r="A3742" s="1"/>
      <c r="B3742" s="7" t="s">
        <v>14</v>
      </c>
      <c r="C3742" s="7">
        <v>1185732</v>
      </c>
      <c r="D3742" s="8">
        <v>44511</v>
      </c>
      <c r="E3742" s="7" t="s">
        <v>15</v>
      </c>
      <c r="F3742" s="7" t="s">
        <v>125</v>
      </c>
      <c r="G3742" s="7" t="s">
        <v>126</v>
      </c>
      <c r="H3742" s="7" t="s">
        <v>21</v>
      </c>
      <c r="I3742" s="9">
        <v>0.70000000000000007</v>
      </c>
      <c r="J3742" s="10">
        <v>2750</v>
      </c>
      <c r="K3742" s="11">
        <f t="shared" si="116"/>
        <v>1925.0000000000002</v>
      </c>
      <c r="L3742" s="11">
        <f t="shared" si="117"/>
        <v>673.75</v>
      </c>
      <c r="M3742" s="12">
        <v>0.35</v>
      </c>
      <c r="O3742" s="17"/>
      <c r="P3742" s="15"/>
      <c r="Q3742" s="13"/>
      <c r="R3742" s="14"/>
    </row>
    <row r="3743" spans="1:18" ht="15.75" customHeight="1" x14ac:dyDescent="0.25">
      <c r="A3743" s="1"/>
      <c r="B3743" s="7" t="s">
        <v>14</v>
      </c>
      <c r="C3743" s="7">
        <v>1185732</v>
      </c>
      <c r="D3743" s="8">
        <v>44511</v>
      </c>
      <c r="E3743" s="7" t="s">
        <v>15</v>
      </c>
      <c r="F3743" s="7" t="s">
        <v>125</v>
      </c>
      <c r="G3743" s="7" t="s">
        <v>126</v>
      </c>
      <c r="H3743" s="7" t="s">
        <v>22</v>
      </c>
      <c r="I3743" s="9">
        <v>0.75</v>
      </c>
      <c r="J3743" s="10">
        <v>3750</v>
      </c>
      <c r="K3743" s="11">
        <f t="shared" si="116"/>
        <v>2812.5</v>
      </c>
      <c r="L3743" s="11">
        <f t="shared" si="117"/>
        <v>1125</v>
      </c>
      <c r="M3743" s="12">
        <v>0.39999999999999997</v>
      </c>
      <c r="O3743" s="17"/>
      <c r="P3743" s="15"/>
      <c r="Q3743" s="13"/>
      <c r="R3743" s="14"/>
    </row>
    <row r="3744" spans="1:18" ht="15.75" customHeight="1" x14ac:dyDescent="0.25">
      <c r="A3744" s="1"/>
      <c r="B3744" s="7" t="s">
        <v>14</v>
      </c>
      <c r="C3744" s="7">
        <v>1185732</v>
      </c>
      <c r="D3744" s="8">
        <v>44540</v>
      </c>
      <c r="E3744" s="7" t="s">
        <v>15</v>
      </c>
      <c r="F3744" s="7" t="s">
        <v>125</v>
      </c>
      <c r="G3744" s="7" t="s">
        <v>126</v>
      </c>
      <c r="H3744" s="7" t="s">
        <v>17</v>
      </c>
      <c r="I3744" s="9">
        <v>0.70000000000000007</v>
      </c>
      <c r="J3744" s="10">
        <v>6000</v>
      </c>
      <c r="K3744" s="11">
        <f t="shared" si="116"/>
        <v>4200</v>
      </c>
      <c r="L3744" s="11">
        <f t="shared" si="117"/>
        <v>1890</v>
      </c>
      <c r="M3744" s="12">
        <v>0.45</v>
      </c>
      <c r="O3744" s="17"/>
      <c r="P3744" s="15"/>
      <c r="Q3744" s="13"/>
      <c r="R3744" s="14"/>
    </row>
    <row r="3745" spans="1:18" ht="15.75" customHeight="1" x14ac:dyDescent="0.25">
      <c r="A3745" s="1"/>
      <c r="B3745" s="7" t="s">
        <v>14</v>
      </c>
      <c r="C3745" s="7">
        <v>1185732</v>
      </c>
      <c r="D3745" s="8">
        <v>44540</v>
      </c>
      <c r="E3745" s="7" t="s">
        <v>15</v>
      </c>
      <c r="F3745" s="7" t="s">
        <v>125</v>
      </c>
      <c r="G3745" s="7" t="s">
        <v>126</v>
      </c>
      <c r="H3745" s="7" t="s">
        <v>18</v>
      </c>
      <c r="I3745" s="9">
        <v>0.60000000000000009</v>
      </c>
      <c r="J3745" s="10">
        <v>4000</v>
      </c>
      <c r="K3745" s="11">
        <f t="shared" si="116"/>
        <v>2400.0000000000005</v>
      </c>
      <c r="L3745" s="11">
        <f t="shared" si="117"/>
        <v>1080.0000000000002</v>
      </c>
      <c r="M3745" s="12">
        <v>0.45</v>
      </c>
      <c r="O3745" s="17"/>
      <c r="P3745" s="15"/>
      <c r="Q3745" s="13"/>
      <c r="R3745" s="14"/>
    </row>
    <row r="3746" spans="1:18" ht="15.75" customHeight="1" x14ac:dyDescent="0.25">
      <c r="A3746" s="1"/>
      <c r="B3746" s="7" t="s">
        <v>14</v>
      </c>
      <c r="C3746" s="7">
        <v>1185732</v>
      </c>
      <c r="D3746" s="8">
        <v>44540</v>
      </c>
      <c r="E3746" s="7" t="s">
        <v>15</v>
      </c>
      <c r="F3746" s="7" t="s">
        <v>125</v>
      </c>
      <c r="G3746" s="7" t="s">
        <v>126</v>
      </c>
      <c r="H3746" s="7" t="s">
        <v>19</v>
      </c>
      <c r="I3746" s="9">
        <v>0.60000000000000009</v>
      </c>
      <c r="J3746" s="10">
        <v>3750</v>
      </c>
      <c r="K3746" s="11">
        <f t="shared" si="116"/>
        <v>2250.0000000000005</v>
      </c>
      <c r="L3746" s="11">
        <f t="shared" si="117"/>
        <v>787.50000000000011</v>
      </c>
      <c r="M3746" s="12">
        <v>0.35</v>
      </c>
      <c r="O3746" s="17"/>
      <c r="P3746" s="15"/>
      <c r="Q3746" s="13"/>
      <c r="R3746" s="14"/>
    </row>
    <row r="3747" spans="1:18" ht="15.75" customHeight="1" x14ac:dyDescent="0.25">
      <c r="A3747" s="1"/>
      <c r="B3747" s="7" t="s">
        <v>14</v>
      </c>
      <c r="C3747" s="7">
        <v>1185732</v>
      </c>
      <c r="D3747" s="8">
        <v>44540</v>
      </c>
      <c r="E3747" s="7" t="s">
        <v>15</v>
      </c>
      <c r="F3747" s="7" t="s">
        <v>125</v>
      </c>
      <c r="G3747" s="7" t="s">
        <v>126</v>
      </c>
      <c r="H3747" s="7" t="s">
        <v>20</v>
      </c>
      <c r="I3747" s="9">
        <v>0.60000000000000009</v>
      </c>
      <c r="J3747" s="10">
        <v>3250</v>
      </c>
      <c r="K3747" s="11">
        <f t="shared" si="116"/>
        <v>1950.0000000000002</v>
      </c>
      <c r="L3747" s="11">
        <f t="shared" si="117"/>
        <v>682.5</v>
      </c>
      <c r="M3747" s="12">
        <v>0.35</v>
      </c>
      <c r="O3747" s="17"/>
      <c r="P3747" s="15"/>
      <c r="Q3747" s="13"/>
      <c r="R3747" s="14"/>
    </row>
    <row r="3748" spans="1:18" ht="15.75" customHeight="1" x14ac:dyDescent="0.25">
      <c r="A3748" s="1"/>
      <c r="B3748" s="7" t="s">
        <v>14</v>
      </c>
      <c r="C3748" s="7">
        <v>1185732</v>
      </c>
      <c r="D3748" s="8">
        <v>44540</v>
      </c>
      <c r="E3748" s="7" t="s">
        <v>15</v>
      </c>
      <c r="F3748" s="7" t="s">
        <v>125</v>
      </c>
      <c r="G3748" s="7" t="s">
        <v>126</v>
      </c>
      <c r="H3748" s="7" t="s">
        <v>21</v>
      </c>
      <c r="I3748" s="9">
        <v>0.70000000000000007</v>
      </c>
      <c r="J3748" s="10">
        <v>3250</v>
      </c>
      <c r="K3748" s="11">
        <f t="shared" si="116"/>
        <v>2275</v>
      </c>
      <c r="L3748" s="11">
        <f t="shared" si="117"/>
        <v>796.25</v>
      </c>
      <c r="M3748" s="12">
        <v>0.35</v>
      </c>
      <c r="O3748" s="17"/>
      <c r="P3748" s="15"/>
      <c r="Q3748" s="13"/>
      <c r="R3748" s="14"/>
    </row>
    <row r="3749" spans="1:18" ht="15.75" customHeight="1" x14ac:dyDescent="0.25">
      <c r="A3749" s="1"/>
      <c r="B3749" s="7" t="s">
        <v>14</v>
      </c>
      <c r="C3749" s="7">
        <v>1185732</v>
      </c>
      <c r="D3749" s="8">
        <v>44540</v>
      </c>
      <c r="E3749" s="7" t="s">
        <v>15</v>
      </c>
      <c r="F3749" s="7" t="s">
        <v>125</v>
      </c>
      <c r="G3749" s="7" t="s">
        <v>126</v>
      </c>
      <c r="H3749" s="7" t="s">
        <v>22</v>
      </c>
      <c r="I3749" s="9">
        <v>0.75</v>
      </c>
      <c r="J3749" s="10">
        <v>4250</v>
      </c>
      <c r="K3749" s="11">
        <f t="shared" si="116"/>
        <v>3187.5</v>
      </c>
      <c r="L3749" s="11">
        <f t="shared" si="117"/>
        <v>1275</v>
      </c>
      <c r="M3749" s="12">
        <v>0.39999999999999997</v>
      </c>
      <c r="O3749" s="17"/>
      <c r="P3749" s="15"/>
      <c r="Q3749" s="13"/>
      <c r="R3749" s="14"/>
    </row>
    <row r="3750" spans="1:18" ht="15.75" customHeight="1" x14ac:dyDescent="0.25">
      <c r="A3750" s="1" t="s">
        <v>39</v>
      </c>
      <c r="B3750" s="7" t="s">
        <v>14</v>
      </c>
      <c r="C3750" s="7">
        <v>1185732</v>
      </c>
      <c r="D3750" s="8">
        <v>44217</v>
      </c>
      <c r="E3750" s="7" t="s">
        <v>15</v>
      </c>
      <c r="F3750" s="7" t="s">
        <v>127</v>
      </c>
      <c r="G3750" s="7" t="s">
        <v>128</v>
      </c>
      <c r="H3750" s="7" t="s">
        <v>17</v>
      </c>
      <c r="I3750" s="9">
        <v>0.5</v>
      </c>
      <c r="J3750" s="10">
        <v>5250</v>
      </c>
      <c r="K3750" s="11">
        <f t="shared" si="116"/>
        <v>2625</v>
      </c>
      <c r="L3750" s="11">
        <f t="shared" si="117"/>
        <v>1050</v>
      </c>
      <c r="M3750" s="12">
        <v>0.4</v>
      </c>
      <c r="O3750" s="17"/>
      <c r="P3750" s="15"/>
      <c r="Q3750" s="13"/>
      <c r="R3750" s="14"/>
    </row>
    <row r="3751" spans="1:18" ht="15.75" customHeight="1" x14ac:dyDescent="0.25">
      <c r="A3751" s="1"/>
      <c r="B3751" s="7" t="s">
        <v>14</v>
      </c>
      <c r="C3751" s="7">
        <v>1185732</v>
      </c>
      <c r="D3751" s="8">
        <v>44217</v>
      </c>
      <c r="E3751" s="7" t="s">
        <v>15</v>
      </c>
      <c r="F3751" s="7" t="s">
        <v>127</v>
      </c>
      <c r="G3751" s="7" t="s">
        <v>128</v>
      </c>
      <c r="H3751" s="7" t="s">
        <v>18</v>
      </c>
      <c r="I3751" s="9">
        <v>0.5</v>
      </c>
      <c r="J3751" s="10">
        <v>3250</v>
      </c>
      <c r="K3751" s="11">
        <f t="shared" si="116"/>
        <v>1625</v>
      </c>
      <c r="L3751" s="11">
        <f t="shared" si="117"/>
        <v>650</v>
      </c>
      <c r="M3751" s="12">
        <v>0.4</v>
      </c>
      <c r="O3751" s="17"/>
      <c r="P3751" s="15"/>
      <c r="Q3751" s="13"/>
      <c r="R3751" s="14"/>
    </row>
    <row r="3752" spans="1:18" ht="15.75" customHeight="1" x14ac:dyDescent="0.25">
      <c r="A3752" s="1"/>
      <c r="B3752" s="7" t="s">
        <v>14</v>
      </c>
      <c r="C3752" s="7">
        <v>1185732</v>
      </c>
      <c r="D3752" s="8">
        <v>44217</v>
      </c>
      <c r="E3752" s="7" t="s">
        <v>15</v>
      </c>
      <c r="F3752" s="7" t="s">
        <v>127</v>
      </c>
      <c r="G3752" s="7" t="s">
        <v>128</v>
      </c>
      <c r="H3752" s="7" t="s">
        <v>19</v>
      </c>
      <c r="I3752" s="9">
        <v>0.4</v>
      </c>
      <c r="J3752" s="10">
        <v>3250</v>
      </c>
      <c r="K3752" s="11">
        <f t="shared" si="116"/>
        <v>1300</v>
      </c>
      <c r="L3752" s="11">
        <f t="shared" si="117"/>
        <v>390</v>
      </c>
      <c r="M3752" s="12">
        <v>0.3</v>
      </c>
      <c r="O3752" s="17"/>
      <c r="P3752" s="15"/>
      <c r="Q3752" s="13"/>
      <c r="R3752" s="14"/>
    </row>
    <row r="3753" spans="1:18" ht="15.75" customHeight="1" x14ac:dyDescent="0.25">
      <c r="A3753" s="1"/>
      <c r="B3753" s="7" t="s">
        <v>14</v>
      </c>
      <c r="C3753" s="7">
        <v>1185732</v>
      </c>
      <c r="D3753" s="8">
        <v>44217</v>
      </c>
      <c r="E3753" s="7" t="s">
        <v>15</v>
      </c>
      <c r="F3753" s="7" t="s">
        <v>127</v>
      </c>
      <c r="G3753" s="7" t="s">
        <v>128</v>
      </c>
      <c r="H3753" s="7" t="s">
        <v>20</v>
      </c>
      <c r="I3753" s="9">
        <v>0.44999999999999996</v>
      </c>
      <c r="J3753" s="10">
        <v>1750</v>
      </c>
      <c r="K3753" s="11">
        <f t="shared" si="116"/>
        <v>787.49999999999989</v>
      </c>
      <c r="L3753" s="11">
        <f t="shared" si="117"/>
        <v>236.24999999999994</v>
      </c>
      <c r="M3753" s="12">
        <v>0.3</v>
      </c>
      <c r="O3753" s="17"/>
      <c r="P3753" s="15"/>
      <c r="Q3753" s="13"/>
      <c r="R3753" s="14"/>
    </row>
    <row r="3754" spans="1:18" ht="15.75" customHeight="1" x14ac:dyDescent="0.25">
      <c r="A3754" s="1"/>
      <c r="B3754" s="7" t="s">
        <v>14</v>
      </c>
      <c r="C3754" s="7">
        <v>1185732</v>
      </c>
      <c r="D3754" s="8">
        <v>44217</v>
      </c>
      <c r="E3754" s="7" t="s">
        <v>15</v>
      </c>
      <c r="F3754" s="7" t="s">
        <v>127</v>
      </c>
      <c r="G3754" s="7" t="s">
        <v>128</v>
      </c>
      <c r="H3754" s="7" t="s">
        <v>21</v>
      </c>
      <c r="I3754" s="9">
        <v>0.60000000000000009</v>
      </c>
      <c r="J3754" s="10">
        <v>2250</v>
      </c>
      <c r="K3754" s="11">
        <f t="shared" si="116"/>
        <v>1350.0000000000002</v>
      </c>
      <c r="L3754" s="11">
        <f t="shared" si="117"/>
        <v>405.00000000000006</v>
      </c>
      <c r="M3754" s="12">
        <v>0.3</v>
      </c>
      <c r="O3754" s="17"/>
      <c r="P3754" s="15"/>
      <c r="Q3754" s="13"/>
      <c r="R3754" s="14"/>
    </row>
    <row r="3755" spans="1:18" ht="15.75" customHeight="1" x14ac:dyDescent="0.25">
      <c r="A3755" s="1"/>
      <c r="B3755" s="7" t="s">
        <v>14</v>
      </c>
      <c r="C3755" s="7">
        <v>1185732</v>
      </c>
      <c r="D3755" s="8">
        <v>44217</v>
      </c>
      <c r="E3755" s="7" t="s">
        <v>15</v>
      </c>
      <c r="F3755" s="7" t="s">
        <v>127</v>
      </c>
      <c r="G3755" s="7" t="s">
        <v>128</v>
      </c>
      <c r="H3755" s="7" t="s">
        <v>22</v>
      </c>
      <c r="I3755" s="9">
        <v>0.5</v>
      </c>
      <c r="J3755" s="10">
        <v>3250</v>
      </c>
      <c r="K3755" s="11">
        <f t="shared" si="116"/>
        <v>1625</v>
      </c>
      <c r="L3755" s="11">
        <f t="shared" si="117"/>
        <v>568.75</v>
      </c>
      <c r="M3755" s="12">
        <v>0.35</v>
      </c>
      <c r="O3755" s="17"/>
      <c r="P3755" s="15"/>
      <c r="Q3755" s="13"/>
      <c r="R3755" s="14"/>
    </row>
    <row r="3756" spans="1:18" ht="15.75" customHeight="1" x14ac:dyDescent="0.25">
      <c r="A3756" s="1"/>
      <c r="B3756" s="7" t="s">
        <v>14</v>
      </c>
      <c r="C3756" s="7">
        <v>1185732</v>
      </c>
      <c r="D3756" s="8">
        <v>44246</v>
      </c>
      <c r="E3756" s="7" t="s">
        <v>15</v>
      </c>
      <c r="F3756" s="7" t="s">
        <v>127</v>
      </c>
      <c r="G3756" s="7" t="s">
        <v>128</v>
      </c>
      <c r="H3756" s="7" t="s">
        <v>17</v>
      </c>
      <c r="I3756" s="9">
        <v>0.5</v>
      </c>
      <c r="J3756" s="10">
        <v>6000</v>
      </c>
      <c r="K3756" s="11">
        <f t="shared" si="116"/>
        <v>3000</v>
      </c>
      <c r="L3756" s="11">
        <f t="shared" si="117"/>
        <v>1200</v>
      </c>
      <c r="M3756" s="12">
        <v>0.4</v>
      </c>
      <c r="O3756" s="17"/>
      <c r="P3756" s="15"/>
      <c r="Q3756" s="13"/>
      <c r="R3756" s="14"/>
    </row>
    <row r="3757" spans="1:18" ht="15.75" customHeight="1" x14ac:dyDescent="0.25">
      <c r="A3757" s="1"/>
      <c r="B3757" s="7" t="s">
        <v>14</v>
      </c>
      <c r="C3757" s="7">
        <v>1185732</v>
      </c>
      <c r="D3757" s="8">
        <v>44246</v>
      </c>
      <c r="E3757" s="7" t="s">
        <v>15</v>
      </c>
      <c r="F3757" s="7" t="s">
        <v>127</v>
      </c>
      <c r="G3757" s="7" t="s">
        <v>128</v>
      </c>
      <c r="H3757" s="7" t="s">
        <v>18</v>
      </c>
      <c r="I3757" s="9">
        <v>0.5</v>
      </c>
      <c r="J3757" s="10">
        <v>2500</v>
      </c>
      <c r="K3757" s="11">
        <f t="shared" si="116"/>
        <v>1250</v>
      </c>
      <c r="L3757" s="11">
        <f t="shared" si="117"/>
        <v>500</v>
      </c>
      <c r="M3757" s="12">
        <v>0.4</v>
      </c>
      <c r="O3757" s="17"/>
      <c r="P3757" s="15"/>
      <c r="Q3757" s="13"/>
      <c r="R3757" s="14"/>
    </row>
    <row r="3758" spans="1:18" ht="15.75" customHeight="1" x14ac:dyDescent="0.25">
      <c r="A3758" s="1"/>
      <c r="B3758" s="7" t="s">
        <v>14</v>
      </c>
      <c r="C3758" s="7">
        <v>1185732</v>
      </c>
      <c r="D3758" s="8">
        <v>44246</v>
      </c>
      <c r="E3758" s="7" t="s">
        <v>15</v>
      </c>
      <c r="F3758" s="7" t="s">
        <v>127</v>
      </c>
      <c r="G3758" s="7" t="s">
        <v>128</v>
      </c>
      <c r="H3758" s="7" t="s">
        <v>19</v>
      </c>
      <c r="I3758" s="9">
        <v>0.4</v>
      </c>
      <c r="J3758" s="10">
        <v>3000</v>
      </c>
      <c r="K3758" s="11">
        <f t="shared" si="116"/>
        <v>1200</v>
      </c>
      <c r="L3758" s="11">
        <f t="shared" si="117"/>
        <v>360</v>
      </c>
      <c r="M3758" s="12">
        <v>0.3</v>
      </c>
      <c r="O3758" s="17"/>
      <c r="P3758" s="15"/>
      <c r="Q3758" s="13"/>
      <c r="R3758" s="14"/>
    </row>
    <row r="3759" spans="1:18" ht="15.75" customHeight="1" x14ac:dyDescent="0.25">
      <c r="A3759" s="1"/>
      <c r="B3759" s="7" t="s">
        <v>14</v>
      </c>
      <c r="C3759" s="7">
        <v>1185732</v>
      </c>
      <c r="D3759" s="8">
        <v>44246</v>
      </c>
      <c r="E3759" s="7" t="s">
        <v>15</v>
      </c>
      <c r="F3759" s="7" t="s">
        <v>127</v>
      </c>
      <c r="G3759" s="7" t="s">
        <v>128</v>
      </c>
      <c r="H3759" s="7" t="s">
        <v>20</v>
      </c>
      <c r="I3759" s="9">
        <v>0.44999999999999996</v>
      </c>
      <c r="J3759" s="10">
        <v>2000</v>
      </c>
      <c r="K3759" s="11">
        <f t="shared" si="116"/>
        <v>899.99999999999989</v>
      </c>
      <c r="L3759" s="11">
        <f t="shared" si="117"/>
        <v>269.99999999999994</v>
      </c>
      <c r="M3759" s="12">
        <v>0.3</v>
      </c>
      <c r="O3759" s="17"/>
      <c r="P3759" s="15"/>
      <c r="Q3759" s="13"/>
      <c r="R3759" s="14"/>
    </row>
    <row r="3760" spans="1:18" ht="15.75" customHeight="1" x14ac:dyDescent="0.25">
      <c r="A3760" s="1"/>
      <c r="B3760" s="7" t="s">
        <v>14</v>
      </c>
      <c r="C3760" s="7">
        <v>1185732</v>
      </c>
      <c r="D3760" s="8">
        <v>44246</v>
      </c>
      <c r="E3760" s="7" t="s">
        <v>15</v>
      </c>
      <c r="F3760" s="7" t="s">
        <v>127</v>
      </c>
      <c r="G3760" s="7" t="s">
        <v>128</v>
      </c>
      <c r="H3760" s="7" t="s">
        <v>21</v>
      </c>
      <c r="I3760" s="9">
        <v>0.60000000000000009</v>
      </c>
      <c r="J3760" s="10">
        <v>2750</v>
      </c>
      <c r="K3760" s="11">
        <f t="shared" si="116"/>
        <v>1650.0000000000002</v>
      </c>
      <c r="L3760" s="11">
        <f t="shared" si="117"/>
        <v>495.00000000000006</v>
      </c>
      <c r="M3760" s="12">
        <v>0.3</v>
      </c>
      <c r="O3760" s="17"/>
      <c r="P3760" s="15"/>
      <c r="Q3760" s="13"/>
      <c r="R3760" s="14"/>
    </row>
    <row r="3761" spans="1:18" ht="15.75" customHeight="1" x14ac:dyDescent="0.25">
      <c r="A3761" s="1"/>
      <c r="B3761" s="7" t="s">
        <v>14</v>
      </c>
      <c r="C3761" s="7">
        <v>1185732</v>
      </c>
      <c r="D3761" s="8">
        <v>44246</v>
      </c>
      <c r="E3761" s="7" t="s">
        <v>15</v>
      </c>
      <c r="F3761" s="7" t="s">
        <v>127</v>
      </c>
      <c r="G3761" s="7" t="s">
        <v>128</v>
      </c>
      <c r="H3761" s="7" t="s">
        <v>22</v>
      </c>
      <c r="I3761" s="9">
        <v>0.5</v>
      </c>
      <c r="J3761" s="10">
        <v>3750</v>
      </c>
      <c r="K3761" s="11">
        <f t="shared" si="116"/>
        <v>1875</v>
      </c>
      <c r="L3761" s="11">
        <f t="shared" si="117"/>
        <v>656.25</v>
      </c>
      <c r="M3761" s="12">
        <v>0.35</v>
      </c>
      <c r="O3761" s="17"/>
      <c r="P3761" s="15"/>
      <c r="Q3761" s="13"/>
      <c r="R3761" s="14"/>
    </row>
    <row r="3762" spans="1:18" ht="15.75" customHeight="1" x14ac:dyDescent="0.25">
      <c r="A3762" s="1"/>
      <c r="B3762" s="7" t="s">
        <v>14</v>
      </c>
      <c r="C3762" s="7">
        <v>1185732</v>
      </c>
      <c r="D3762" s="8">
        <v>44272</v>
      </c>
      <c r="E3762" s="7" t="s">
        <v>15</v>
      </c>
      <c r="F3762" s="7" t="s">
        <v>127</v>
      </c>
      <c r="G3762" s="7" t="s">
        <v>128</v>
      </c>
      <c r="H3762" s="7" t="s">
        <v>17</v>
      </c>
      <c r="I3762" s="9">
        <v>0.5</v>
      </c>
      <c r="J3762" s="10">
        <v>5700</v>
      </c>
      <c r="K3762" s="11">
        <f t="shared" si="116"/>
        <v>2850</v>
      </c>
      <c r="L3762" s="11">
        <f t="shared" si="117"/>
        <v>1140</v>
      </c>
      <c r="M3762" s="12">
        <v>0.4</v>
      </c>
      <c r="O3762" s="17"/>
      <c r="P3762" s="15"/>
      <c r="Q3762" s="13"/>
      <c r="R3762" s="14"/>
    </row>
    <row r="3763" spans="1:18" ht="15.75" customHeight="1" x14ac:dyDescent="0.25">
      <c r="A3763" s="1"/>
      <c r="B3763" s="7" t="s">
        <v>14</v>
      </c>
      <c r="C3763" s="7">
        <v>1185732</v>
      </c>
      <c r="D3763" s="8">
        <v>44272</v>
      </c>
      <c r="E3763" s="7" t="s">
        <v>15</v>
      </c>
      <c r="F3763" s="7" t="s">
        <v>127</v>
      </c>
      <c r="G3763" s="7" t="s">
        <v>128</v>
      </c>
      <c r="H3763" s="7" t="s">
        <v>18</v>
      </c>
      <c r="I3763" s="9">
        <v>0.5</v>
      </c>
      <c r="J3763" s="10">
        <v>2750</v>
      </c>
      <c r="K3763" s="11">
        <f t="shared" si="116"/>
        <v>1375</v>
      </c>
      <c r="L3763" s="11">
        <f t="shared" si="117"/>
        <v>550</v>
      </c>
      <c r="M3763" s="12">
        <v>0.4</v>
      </c>
      <c r="O3763" s="17"/>
      <c r="P3763" s="15"/>
      <c r="Q3763" s="13"/>
      <c r="R3763" s="14"/>
    </row>
    <row r="3764" spans="1:18" ht="15.75" customHeight="1" x14ac:dyDescent="0.25">
      <c r="A3764" s="1"/>
      <c r="B3764" s="7" t="s">
        <v>14</v>
      </c>
      <c r="C3764" s="7">
        <v>1185732</v>
      </c>
      <c r="D3764" s="8">
        <v>44272</v>
      </c>
      <c r="E3764" s="7" t="s">
        <v>15</v>
      </c>
      <c r="F3764" s="7" t="s">
        <v>127</v>
      </c>
      <c r="G3764" s="7" t="s">
        <v>128</v>
      </c>
      <c r="H3764" s="7" t="s">
        <v>19</v>
      </c>
      <c r="I3764" s="9">
        <v>0.4</v>
      </c>
      <c r="J3764" s="10">
        <v>3000</v>
      </c>
      <c r="K3764" s="11">
        <f t="shared" si="116"/>
        <v>1200</v>
      </c>
      <c r="L3764" s="11">
        <f t="shared" si="117"/>
        <v>360</v>
      </c>
      <c r="M3764" s="12">
        <v>0.3</v>
      </c>
      <c r="O3764" s="17"/>
      <c r="P3764" s="15"/>
      <c r="Q3764" s="13"/>
      <c r="R3764" s="14"/>
    </row>
    <row r="3765" spans="1:18" ht="15.75" customHeight="1" x14ac:dyDescent="0.25">
      <c r="A3765" s="1"/>
      <c r="B3765" s="7" t="s">
        <v>14</v>
      </c>
      <c r="C3765" s="7">
        <v>1185732</v>
      </c>
      <c r="D3765" s="8">
        <v>44272</v>
      </c>
      <c r="E3765" s="7" t="s">
        <v>15</v>
      </c>
      <c r="F3765" s="7" t="s">
        <v>127</v>
      </c>
      <c r="G3765" s="7" t="s">
        <v>128</v>
      </c>
      <c r="H3765" s="7" t="s">
        <v>20</v>
      </c>
      <c r="I3765" s="9">
        <v>0.44999999999999996</v>
      </c>
      <c r="J3765" s="10">
        <v>1500</v>
      </c>
      <c r="K3765" s="11">
        <f t="shared" si="116"/>
        <v>674.99999999999989</v>
      </c>
      <c r="L3765" s="11">
        <f t="shared" si="117"/>
        <v>202.49999999999997</v>
      </c>
      <c r="M3765" s="12">
        <v>0.3</v>
      </c>
      <c r="O3765" s="17"/>
      <c r="P3765" s="15"/>
      <c r="Q3765" s="13"/>
      <c r="R3765" s="14"/>
    </row>
    <row r="3766" spans="1:18" ht="15.75" customHeight="1" x14ac:dyDescent="0.25">
      <c r="A3766" s="1"/>
      <c r="B3766" s="7" t="s">
        <v>14</v>
      </c>
      <c r="C3766" s="7">
        <v>1185732</v>
      </c>
      <c r="D3766" s="8">
        <v>44272</v>
      </c>
      <c r="E3766" s="7" t="s">
        <v>15</v>
      </c>
      <c r="F3766" s="7" t="s">
        <v>127</v>
      </c>
      <c r="G3766" s="7" t="s">
        <v>128</v>
      </c>
      <c r="H3766" s="7" t="s">
        <v>21</v>
      </c>
      <c r="I3766" s="9">
        <v>0.60000000000000009</v>
      </c>
      <c r="J3766" s="10">
        <v>2000</v>
      </c>
      <c r="K3766" s="11">
        <f t="shared" si="116"/>
        <v>1200.0000000000002</v>
      </c>
      <c r="L3766" s="11">
        <f t="shared" si="117"/>
        <v>360.00000000000006</v>
      </c>
      <c r="M3766" s="12">
        <v>0.3</v>
      </c>
      <c r="O3766" s="17"/>
      <c r="P3766" s="15"/>
      <c r="Q3766" s="13"/>
      <c r="R3766" s="14"/>
    </row>
    <row r="3767" spans="1:18" ht="15.75" customHeight="1" x14ac:dyDescent="0.25">
      <c r="A3767" s="1"/>
      <c r="B3767" s="7" t="s">
        <v>14</v>
      </c>
      <c r="C3767" s="7">
        <v>1185732</v>
      </c>
      <c r="D3767" s="8">
        <v>44272</v>
      </c>
      <c r="E3767" s="7" t="s">
        <v>15</v>
      </c>
      <c r="F3767" s="7" t="s">
        <v>127</v>
      </c>
      <c r="G3767" s="7" t="s">
        <v>128</v>
      </c>
      <c r="H3767" s="7" t="s">
        <v>22</v>
      </c>
      <c r="I3767" s="9">
        <v>0.5</v>
      </c>
      <c r="J3767" s="10">
        <v>3000</v>
      </c>
      <c r="K3767" s="11">
        <f t="shared" si="116"/>
        <v>1500</v>
      </c>
      <c r="L3767" s="11">
        <f t="shared" si="117"/>
        <v>525</v>
      </c>
      <c r="M3767" s="12">
        <v>0.35</v>
      </c>
      <c r="O3767" s="17"/>
      <c r="P3767" s="15"/>
      <c r="Q3767" s="13"/>
      <c r="R3767" s="14"/>
    </row>
    <row r="3768" spans="1:18" ht="15.75" customHeight="1" x14ac:dyDescent="0.25">
      <c r="A3768" s="1"/>
      <c r="B3768" s="7" t="s">
        <v>14</v>
      </c>
      <c r="C3768" s="7">
        <v>1185732</v>
      </c>
      <c r="D3768" s="8">
        <v>44304</v>
      </c>
      <c r="E3768" s="7" t="s">
        <v>15</v>
      </c>
      <c r="F3768" s="7" t="s">
        <v>127</v>
      </c>
      <c r="G3768" s="7" t="s">
        <v>128</v>
      </c>
      <c r="H3768" s="7" t="s">
        <v>17</v>
      </c>
      <c r="I3768" s="9">
        <v>0.5</v>
      </c>
      <c r="J3768" s="10">
        <v>5500</v>
      </c>
      <c r="K3768" s="11">
        <f t="shared" si="116"/>
        <v>2750</v>
      </c>
      <c r="L3768" s="11">
        <f t="shared" si="117"/>
        <v>1100</v>
      </c>
      <c r="M3768" s="12">
        <v>0.4</v>
      </c>
      <c r="O3768" s="17"/>
      <c r="P3768" s="15"/>
      <c r="Q3768" s="13"/>
      <c r="R3768" s="14"/>
    </row>
    <row r="3769" spans="1:18" ht="15.75" customHeight="1" x14ac:dyDescent="0.25">
      <c r="A3769" s="1"/>
      <c r="B3769" s="7" t="s">
        <v>14</v>
      </c>
      <c r="C3769" s="7">
        <v>1185732</v>
      </c>
      <c r="D3769" s="8">
        <v>44304</v>
      </c>
      <c r="E3769" s="7" t="s">
        <v>15</v>
      </c>
      <c r="F3769" s="7" t="s">
        <v>127</v>
      </c>
      <c r="G3769" s="7" t="s">
        <v>128</v>
      </c>
      <c r="H3769" s="7" t="s">
        <v>18</v>
      </c>
      <c r="I3769" s="9">
        <v>0.5</v>
      </c>
      <c r="J3769" s="10">
        <v>2500</v>
      </c>
      <c r="K3769" s="11">
        <f t="shared" si="116"/>
        <v>1250</v>
      </c>
      <c r="L3769" s="11">
        <f t="shared" si="117"/>
        <v>500</v>
      </c>
      <c r="M3769" s="12">
        <v>0.4</v>
      </c>
      <c r="O3769" s="17"/>
      <c r="P3769" s="15"/>
      <c r="Q3769" s="13"/>
      <c r="R3769" s="14"/>
    </row>
    <row r="3770" spans="1:18" ht="15.75" customHeight="1" x14ac:dyDescent="0.25">
      <c r="A3770" s="1"/>
      <c r="B3770" s="7" t="s">
        <v>14</v>
      </c>
      <c r="C3770" s="7">
        <v>1185732</v>
      </c>
      <c r="D3770" s="8">
        <v>44304</v>
      </c>
      <c r="E3770" s="7" t="s">
        <v>15</v>
      </c>
      <c r="F3770" s="7" t="s">
        <v>127</v>
      </c>
      <c r="G3770" s="7" t="s">
        <v>128</v>
      </c>
      <c r="H3770" s="7" t="s">
        <v>19</v>
      </c>
      <c r="I3770" s="9">
        <v>0.4</v>
      </c>
      <c r="J3770" s="10">
        <v>2500</v>
      </c>
      <c r="K3770" s="11">
        <f t="shared" si="116"/>
        <v>1000</v>
      </c>
      <c r="L3770" s="11">
        <f t="shared" si="117"/>
        <v>300</v>
      </c>
      <c r="M3770" s="12">
        <v>0.3</v>
      </c>
      <c r="O3770" s="17"/>
      <c r="P3770" s="15"/>
      <c r="Q3770" s="13"/>
      <c r="R3770" s="14"/>
    </row>
    <row r="3771" spans="1:18" ht="15.75" customHeight="1" x14ac:dyDescent="0.25">
      <c r="A3771" s="1"/>
      <c r="B3771" s="7" t="s">
        <v>14</v>
      </c>
      <c r="C3771" s="7">
        <v>1185732</v>
      </c>
      <c r="D3771" s="8">
        <v>44304</v>
      </c>
      <c r="E3771" s="7" t="s">
        <v>15</v>
      </c>
      <c r="F3771" s="7" t="s">
        <v>127</v>
      </c>
      <c r="G3771" s="7" t="s">
        <v>128</v>
      </c>
      <c r="H3771" s="7" t="s">
        <v>20</v>
      </c>
      <c r="I3771" s="9">
        <v>0.44999999999999996</v>
      </c>
      <c r="J3771" s="10">
        <v>1750</v>
      </c>
      <c r="K3771" s="11">
        <f t="shared" si="116"/>
        <v>787.49999999999989</v>
      </c>
      <c r="L3771" s="11">
        <f t="shared" si="117"/>
        <v>236.24999999999994</v>
      </c>
      <c r="M3771" s="12">
        <v>0.3</v>
      </c>
      <c r="O3771" s="17"/>
      <c r="P3771" s="15"/>
      <c r="Q3771" s="13"/>
      <c r="R3771" s="14"/>
    </row>
    <row r="3772" spans="1:18" ht="15.75" customHeight="1" x14ac:dyDescent="0.25">
      <c r="A3772" s="1"/>
      <c r="B3772" s="7" t="s">
        <v>14</v>
      </c>
      <c r="C3772" s="7">
        <v>1185732</v>
      </c>
      <c r="D3772" s="8">
        <v>44304</v>
      </c>
      <c r="E3772" s="7" t="s">
        <v>15</v>
      </c>
      <c r="F3772" s="7" t="s">
        <v>127</v>
      </c>
      <c r="G3772" s="7" t="s">
        <v>128</v>
      </c>
      <c r="H3772" s="7" t="s">
        <v>21</v>
      </c>
      <c r="I3772" s="9">
        <v>0.60000000000000009</v>
      </c>
      <c r="J3772" s="10">
        <v>1750</v>
      </c>
      <c r="K3772" s="11">
        <f t="shared" si="116"/>
        <v>1050.0000000000002</v>
      </c>
      <c r="L3772" s="11">
        <f t="shared" si="117"/>
        <v>315.00000000000006</v>
      </c>
      <c r="M3772" s="12">
        <v>0.3</v>
      </c>
      <c r="O3772" s="17"/>
      <c r="P3772" s="15"/>
      <c r="Q3772" s="13"/>
      <c r="R3772" s="14"/>
    </row>
    <row r="3773" spans="1:18" ht="15.75" customHeight="1" x14ac:dyDescent="0.25">
      <c r="A3773" s="1"/>
      <c r="B3773" s="7" t="s">
        <v>14</v>
      </c>
      <c r="C3773" s="7">
        <v>1185732</v>
      </c>
      <c r="D3773" s="8">
        <v>44304</v>
      </c>
      <c r="E3773" s="7" t="s">
        <v>15</v>
      </c>
      <c r="F3773" s="7" t="s">
        <v>127</v>
      </c>
      <c r="G3773" s="7" t="s">
        <v>128</v>
      </c>
      <c r="H3773" s="7" t="s">
        <v>22</v>
      </c>
      <c r="I3773" s="9">
        <v>0.5</v>
      </c>
      <c r="J3773" s="10">
        <v>3250</v>
      </c>
      <c r="K3773" s="11">
        <f t="shared" si="116"/>
        <v>1625</v>
      </c>
      <c r="L3773" s="11">
        <f t="shared" si="117"/>
        <v>568.75</v>
      </c>
      <c r="M3773" s="12">
        <v>0.35</v>
      </c>
      <c r="O3773" s="17"/>
      <c r="P3773" s="15"/>
      <c r="Q3773" s="13"/>
      <c r="R3773" s="14"/>
    </row>
    <row r="3774" spans="1:18" ht="15.75" customHeight="1" x14ac:dyDescent="0.25">
      <c r="A3774" s="1"/>
      <c r="B3774" s="7" t="s">
        <v>14</v>
      </c>
      <c r="C3774" s="7">
        <v>1185732</v>
      </c>
      <c r="D3774" s="8">
        <v>44333</v>
      </c>
      <c r="E3774" s="7" t="s">
        <v>15</v>
      </c>
      <c r="F3774" s="7" t="s">
        <v>127</v>
      </c>
      <c r="G3774" s="7" t="s">
        <v>128</v>
      </c>
      <c r="H3774" s="7" t="s">
        <v>17</v>
      </c>
      <c r="I3774" s="9">
        <v>0.65</v>
      </c>
      <c r="J3774" s="10">
        <v>5950</v>
      </c>
      <c r="K3774" s="11">
        <f t="shared" si="116"/>
        <v>3867.5</v>
      </c>
      <c r="L3774" s="11">
        <f t="shared" si="117"/>
        <v>1547</v>
      </c>
      <c r="M3774" s="12">
        <v>0.4</v>
      </c>
      <c r="O3774" s="17"/>
      <c r="P3774" s="15"/>
      <c r="Q3774" s="13"/>
      <c r="R3774" s="14"/>
    </row>
    <row r="3775" spans="1:18" ht="15.75" customHeight="1" x14ac:dyDescent="0.25">
      <c r="A3775" s="1"/>
      <c r="B3775" s="7" t="s">
        <v>14</v>
      </c>
      <c r="C3775" s="7">
        <v>1185732</v>
      </c>
      <c r="D3775" s="8">
        <v>44333</v>
      </c>
      <c r="E3775" s="7" t="s">
        <v>15</v>
      </c>
      <c r="F3775" s="7" t="s">
        <v>127</v>
      </c>
      <c r="G3775" s="7" t="s">
        <v>128</v>
      </c>
      <c r="H3775" s="7" t="s">
        <v>18</v>
      </c>
      <c r="I3775" s="9">
        <v>0.60000000000000009</v>
      </c>
      <c r="J3775" s="10">
        <v>3000</v>
      </c>
      <c r="K3775" s="11">
        <f t="shared" si="116"/>
        <v>1800.0000000000002</v>
      </c>
      <c r="L3775" s="11">
        <f t="shared" si="117"/>
        <v>720.00000000000011</v>
      </c>
      <c r="M3775" s="12">
        <v>0.4</v>
      </c>
      <c r="O3775" s="17"/>
      <c r="P3775" s="15"/>
      <c r="Q3775" s="13"/>
      <c r="R3775" s="14"/>
    </row>
    <row r="3776" spans="1:18" ht="15.75" customHeight="1" x14ac:dyDescent="0.25">
      <c r="A3776" s="1"/>
      <c r="B3776" s="7" t="s">
        <v>14</v>
      </c>
      <c r="C3776" s="7">
        <v>1185732</v>
      </c>
      <c r="D3776" s="8">
        <v>44333</v>
      </c>
      <c r="E3776" s="7" t="s">
        <v>15</v>
      </c>
      <c r="F3776" s="7" t="s">
        <v>127</v>
      </c>
      <c r="G3776" s="7" t="s">
        <v>128</v>
      </c>
      <c r="H3776" s="7" t="s">
        <v>19</v>
      </c>
      <c r="I3776" s="9">
        <v>0.55000000000000004</v>
      </c>
      <c r="J3776" s="10">
        <v>3250</v>
      </c>
      <c r="K3776" s="11">
        <f t="shared" si="116"/>
        <v>1787.5000000000002</v>
      </c>
      <c r="L3776" s="11">
        <f t="shared" si="117"/>
        <v>536.25</v>
      </c>
      <c r="M3776" s="12">
        <v>0.3</v>
      </c>
      <c r="O3776" s="17"/>
      <c r="P3776" s="15"/>
      <c r="Q3776" s="13"/>
      <c r="R3776" s="14"/>
    </row>
    <row r="3777" spans="1:18" ht="15.75" customHeight="1" x14ac:dyDescent="0.25">
      <c r="A3777" s="1"/>
      <c r="B3777" s="7" t="s">
        <v>14</v>
      </c>
      <c r="C3777" s="7">
        <v>1185732</v>
      </c>
      <c r="D3777" s="8">
        <v>44333</v>
      </c>
      <c r="E3777" s="7" t="s">
        <v>15</v>
      </c>
      <c r="F3777" s="7" t="s">
        <v>127</v>
      </c>
      <c r="G3777" s="7" t="s">
        <v>128</v>
      </c>
      <c r="H3777" s="7" t="s">
        <v>20</v>
      </c>
      <c r="I3777" s="9">
        <v>0.55000000000000004</v>
      </c>
      <c r="J3777" s="10">
        <v>2750</v>
      </c>
      <c r="K3777" s="11">
        <f t="shared" si="116"/>
        <v>1512.5000000000002</v>
      </c>
      <c r="L3777" s="11">
        <f t="shared" si="117"/>
        <v>453.75000000000006</v>
      </c>
      <c r="M3777" s="12">
        <v>0.3</v>
      </c>
      <c r="O3777" s="17"/>
      <c r="P3777" s="15"/>
      <c r="Q3777" s="13"/>
      <c r="R3777" s="14"/>
    </row>
    <row r="3778" spans="1:18" ht="15.75" customHeight="1" x14ac:dyDescent="0.25">
      <c r="A3778" s="1"/>
      <c r="B3778" s="7" t="s">
        <v>14</v>
      </c>
      <c r="C3778" s="7">
        <v>1185732</v>
      </c>
      <c r="D3778" s="8">
        <v>44333</v>
      </c>
      <c r="E3778" s="7" t="s">
        <v>15</v>
      </c>
      <c r="F3778" s="7" t="s">
        <v>127</v>
      </c>
      <c r="G3778" s="7" t="s">
        <v>128</v>
      </c>
      <c r="H3778" s="7" t="s">
        <v>21</v>
      </c>
      <c r="I3778" s="9">
        <v>0.65</v>
      </c>
      <c r="J3778" s="10">
        <v>3000</v>
      </c>
      <c r="K3778" s="11">
        <f t="shared" si="116"/>
        <v>1950</v>
      </c>
      <c r="L3778" s="11">
        <f t="shared" si="117"/>
        <v>585</v>
      </c>
      <c r="M3778" s="12">
        <v>0.3</v>
      </c>
      <c r="O3778" s="17"/>
      <c r="P3778" s="15"/>
      <c r="Q3778" s="13"/>
      <c r="R3778" s="14"/>
    </row>
    <row r="3779" spans="1:18" ht="15.75" customHeight="1" x14ac:dyDescent="0.25">
      <c r="A3779" s="1"/>
      <c r="B3779" s="7" t="s">
        <v>14</v>
      </c>
      <c r="C3779" s="7">
        <v>1185732</v>
      </c>
      <c r="D3779" s="8">
        <v>44333</v>
      </c>
      <c r="E3779" s="7" t="s">
        <v>15</v>
      </c>
      <c r="F3779" s="7" t="s">
        <v>127</v>
      </c>
      <c r="G3779" s="7" t="s">
        <v>128</v>
      </c>
      <c r="H3779" s="7" t="s">
        <v>22</v>
      </c>
      <c r="I3779" s="9">
        <v>0.70000000000000007</v>
      </c>
      <c r="J3779" s="10">
        <v>4250</v>
      </c>
      <c r="K3779" s="11">
        <f t="shared" si="116"/>
        <v>2975.0000000000005</v>
      </c>
      <c r="L3779" s="11">
        <f t="shared" si="117"/>
        <v>1041.25</v>
      </c>
      <c r="M3779" s="12">
        <v>0.35</v>
      </c>
      <c r="O3779" s="17"/>
      <c r="P3779" s="15"/>
      <c r="Q3779" s="13"/>
      <c r="R3779" s="14"/>
    </row>
    <row r="3780" spans="1:18" ht="15.75" customHeight="1" x14ac:dyDescent="0.25">
      <c r="A3780" s="1"/>
      <c r="B3780" s="7" t="s">
        <v>14</v>
      </c>
      <c r="C3780" s="7">
        <v>1185732</v>
      </c>
      <c r="D3780" s="8">
        <v>44366</v>
      </c>
      <c r="E3780" s="7" t="s">
        <v>15</v>
      </c>
      <c r="F3780" s="7" t="s">
        <v>127</v>
      </c>
      <c r="G3780" s="7" t="s">
        <v>128</v>
      </c>
      <c r="H3780" s="7" t="s">
        <v>17</v>
      </c>
      <c r="I3780" s="9">
        <v>0.65</v>
      </c>
      <c r="J3780" s="10">
        <v>6750</v>
      </c>
      <c r="K3780" s="11">
        <f t="shared" si="116"/>
        <v>4387.5</v>
      </c>
      <c r="L3780" s="11">
        <f t="shared" si="117"/>
        <v>1755</v>
      </c>
      <c r="M3780" s="12">
        <v>0.4</v>
      </c>
      <c r="O3780" s="17"/>
      <c r="P3780" s="15"/>
      <c r="Q3780" s="13"/>
      <c r="R3780" s="14"/>
    </row>
    <row r="3781" spans="1:18" ht="15.75" customHeight="1" x14ac:dyDescent="0.25">
      <c r="A3781" s="1"/>
      <c r="B3781" s="7" t="s">
        <v>14</v>
      </c>
      <c r="C3781" s="7">
        <v>1185732</v>
      </c>
      <c r="D3781" s="8">
        <v>44366</v>
      </c>
      <c r="E3781" s="7" t="s">
        <v>15</v>
      </c>
      <c r="F3781" s="7" t="s">
        <v>127</v>
      </c>
      <c r="G3781" s="7" t="s">
        <v>128</v>
      </c>
      <c r="H3781" s="7" t="s">
        <v>18</v>
      </c>
      <c r="I3781" s="9">
        <v>0.60000000000000009</v>
      </c>
      <c r="J3781" s="10">
        <v>4250</v>
      </c>
      <c r="K3781" s="11">
        <f t="shared" si="116"/>
        <v>2550.0000000000005</v>
      </c>
      <c r="L3781" s="11">
        <f t="shared" si="117"/>
        <v>1020.0000000000002</v>
      </c>
      <c r="M3781" s="12">
        <v>0.4</v>
      </c>
      <c r="O3781" s="17"/>
      <c r="P3781" s="15"/>
      <c r="Q3781" s="13"/>
      <c r="R3781" s="14"/>
    </row>
    <row r="3782" spans="1:18" ht="15.75" customHeight="1" x14ac:dyDescent="0.25">
      <c r="A3782" s="1"/>
      <c r="B3782" s="7" t="s">
        <v>14</v>
      </c>
      <c r="C3782" s="7">
        <v>1185732</v>
      </c>
      <c r="D3782" s="8">
        <v>44366</v>
      </c>
      <c r="E3782" s="7" t="s">
        <v>15</v>
      </c>
      <c r="F3782" s="7" t="s">
        <v>127</v>
      </c>
      <c r="G3782" s="7" t="s">
        <v>128</v>
      </c>
      <c r="H3782" s="7" t="s">
        <v>19</v>
      </c>
      <c r="I3782" s="9">
        <v>0.55000000000000004</v>
      </c>
      <c r="J3782" s="10">
        <v>3500</v>
      </c>
      <c r="K3782" s="11">
        <f t="shared" ref="K3782:K3845" si="118">I3782*J3782</f>
        <v>1925.0000000000002</v>
      </c>
      <c r="L3782" s="11">
        <f t="shared" ref="L3782:L3845" si="119">K3782*M3782</f>
        <v>577.5</v>
      </c>
      <c r="M3782" s="12">
        <v>0.3</v>
      </c>
      <c r="O3782" s="17"/>
      <c r="P3782" s="15"/>
      <c r="Q3782" s="13"/>
      <c r="R3782" s="14"/>
    </row>
    <row r="3783" spans="1:18" ht="15.75" customHeight="1" x14ac:dyDescent="0.25">
      <c r="A3783" s="1"/>
      <c r="B3783" s="7" t="s">
        <v>14</v>
      </c>
      <c r="C3783" s="7">
        <v>1185732</v>
      </c>
      <c r="D3783" s="8">
        <v>44366</v>
      </c>
      <c r="E3783" s="7" t="s">
        <v>15</v>
      </c>
      <c r="F3783" s="7" t="s">
        <v>127</v>
      </c>
      <c r="G3783" s="7" t="s">
        <v>128</v>
      </c>
      <c r="H3783" s="7" t="s">
        <v>20</v>
      </c>
      <c r="I3783" s="9">
        <v>0.55000000000000004</v>
      </c>
      <c r="J3783" s="10">
        <v>3250</v>
      </c>
      <c r="K3783" s="11">
        <f t="shared" si="118"/>
        <v>1787.5000000000002</v>
      </c>
      <c r="L3783" s="11">
        <f t="shared" si="119"/>
        <v>536.25</v>
      </c>
      <c r="M3783" s="12">
        <v>0.3</v>
      </c>
      <c r="O3783" s="17"/>
      <c r="P3783" s="15"/>
      <c r="Q3783" s="13"/>
      <c r="R3783" s="14"/>
    </row>
    <row r="3784" spans="1:18" ht="15.75" customHeight="1" x14ac:dyDescent="0.25">
      <c r="A3784" s="1"/>
      <c r="B3784" s="7" t="s">
        <v>14</v>
      </c>
      <c r="C3784" s="7">
        <v>1185732</v>
      </c>
      <c r="D3784" s="8">
        <v>44366</v>
      </c>
      <c r="E3784" s="7" t="s">
        <v>15</v>
      </c>
      <c r="F3784" s="7" t="s">
        <v>127</v>
      </c>
      <c r="G3784" s="7" t="s">
        <v>128</v>
      </c>
      <c r="H3784" s="7" t="s">
        <v>21</v>
      </c>
      <c r="I3784" s="9">
        <v>0.65</v>
      </c>
      <c r="J3784" s="10">
        <v>3250</v>
      </c>
      <c r="K3784" s="11">
        <f t="shared" si="118"/>
        <v>2112.5</v>
      </c>
      <c r="L3784" s="11">
        <f t="shared" si="119"/>
        <v>633.75</v>
      </c>
      <c r="M3784" s="12">
        <v>0.3</v>
      </c>
      <c r="O3784" s="17"/>
      <c r="P3784" s="15"/>
      <c r="Q3784" s="13"/>
      <c r="R3784" s="14"/>
    </row>
    <row r="3785" spans="1:18" ht="15.75" customHeight="1" x14ac:dyDescent="0.25">
      <c r="A3785" s="1"/>
      <c r="B3785" s="7" t="s">
        <v>14</v>
      </c>
      <c r="C3785" s="7">
        <v>1185732</v>
      </c>
      <c r="D3785" s="8">
        <v>44366</v>
      </c>
      <c r="E3785" s="7" t="s">
        <v>15</v>
      </c>
      <c r="F3785" s="7" t="s">
        <v>127</v>
      </c>
      <c r="G3785" s="7" t="s">
        <v>128</v>
      </c>
      <c r="H3785" s="7" t="s">
        <v>22</v>
      </c>
      <c r="I3785" s="9">
        <v>0.70000000000000007</v>
      </c>
      <c r="J3785" s="10">
        <v>4750</v>
      </c>
      <c r="K3785" s="11">
        <f t="shared" si="118"/>
        <v>3325.0000000000005</v>
      </c>
      <c r="L3785" s="11">
        <f t="shared" si="119"/>
        <v>1163.75</v>
      </c>
      <c r="M3785" s="12">
        <v>0.35</v>
      </c>
      <c r="O3785" s="17"/>
      <c r="P3785" s="15"/>
      <c r="Q3785" s="13"/>
      <c r="R3785" s="14"/>
    </row>
    <row r="3786" spans="1:18" ht="15.75" customHeight="1" x14ac:dyDescent="0.25">
      <c r="A3786" s="1"/>
      <c r="B3786" s="7" t="s">
        <v>14</v>
      </c>
      <c r="C3786" s="7">
        <v>1185732</v>
      </c>
      <c r="D3786" s="8">
        <v>44394</v>
      </c>
      <c r="E3786" s="7" t="s">
        <v>15</v>
      </c>
      <c r="F3786" s="7" t="s">
        <v>127</v>
      </c>
      <c r="G3786" s="7" t="s">
        <v>128</v>
      </c>
      <c r="H3786" s="7" t="s">
        <v>17</v>
      </c>
      <c r="I3786" s="9">
        <v>0.65</v>
      </c>
      <c r="J3786" s="10">
        <v>7000</v>
      </c>
      <c r="K3786" s="11">
        <f t="shared" si="118"/>
        <v>4550</v>
      </c>
      <c r="L3786" s="11">
        <f t="shared" si="119"/>
        <v>1820</v>
      </c>
      <c r="M3786" s="12">
        <v>0.4</v>
      </c>
      <c r="O3786" s="17"/>
      <c r="P3786" s="15"/>
      <c r="Q3786" s="13"/>
      <c r="R3786" s="14"/>
    </row>
    <row r="3787" spans="1:18" ht="15.75" customHeight="1" x14ac:dyDescent="0.25">
      <c r="A3787" s="1"/>
      <c r="B3787" s="7" t="s">
        <v>14</v>
      </c>
      <c r="C3787" s="7">
        <v>1185732</v>
      </c>
      <c r="D3787" s="8">
        <v>44394</v>
      </c>
      <c r="E3787" s="7" t="s">
        <v>15</v>
      </c>
      <c r="F3787" s="7" t="s">
        <v>127</v>
      </c>
      <c r="G3787" s="7" t="s">
        <v>128</v>
      </c>
      <c r="H3787" s="7" t="s">
        <v>18</v>
      </c>
      <c r="I3787" s="9">
        <v>0.60000000000000009</v>
      </c>
      <c r="J3787" s="10">
        <v>4500</v>
      </c>
      <c r="K3787" s="11">
        <f t="shared" si="118"/>
        <v>2700.0000000000005</v>
      </c>
      <c r="L3787" s="11">
        <f t="shared" si="119"/>
        <v>1080.0000000000002</v>
      </c>
      <c r="M3787" s="12">
        <v>0.4</v>
      </c>
      <c r="O3787" s="17"/>
      <c r="P3787" s="15"/>
      <c r="Q3787" s="13"/>
      <c r="R3787" s="14"/>
    </row>
    <row r="3788" spans="1:18" ht="15.75" customHeight="1" x14ac:dyDescent="0.25">
      <c r="A3788" s="1"/>
      <c r="B3788" s="7" t="s">
        <v>14</v>
      </c>
      <c r="C3788" s="7">
        <v>1185732</v>
      </c>
      <c r="D3788" s="8">
        <v>44394</v>
      </c>
      <c r="E3788" s="7" t="s">
        <v>15</v>
      </c>
      <c r="F3788" s="7" t="s">
        <v>127</v>
      </c>
      <c r="G3788" s="7" t="s">
        <v>128</v>
      </c>
      <c r="H3788" s="7" t="s">
        <v>19</v>
      </c>
      <c r="I3788" s="9">
        <v>0.55000000000000004</v>
      </c>
      <c r="J3788" s="10">
        <v>3750</v>
      </c>
      <c r="K3788" s="11">
        <f t="shared" si="118"/>
        <v>2062.5</v>
      </c>
      <c r="L3788" s="11">
        <f t="shared" si="119"/>
        <v>618.75</v>
      </c>
      <c r="M3788" s="12">
        <v>0.3</v>
      </c>
      <c r="O3788" s="17"/>
      <c r="P3788" s="15"/>
      <c r="Q3788" s="13"/>
      <c r="R3788" s="14"/>
    </row>
    <row r="3789" spans="1:18" ht="15.75" customHeight="1" x14ac:dyDescent="0.25">
      <c r="A3789" s="1"/>
      <c r="B3789" s="7" t="s">
        <v>14</v>
      </c>
      <c r="C3789" s="7">
        <v>1185732</v>
      </c>
      <c r="D3789" s="8">
        <v>44394</v>
      </c>
      <c r="E3789" s="7" t="s">
        <v>15</v>
      </c>
      <c r="F3789" s="7" t="s">
        <v>127</v>
      </c>
      <c r="G3789" s="7" t="s">
        <v>128</v>
      </c>
      <c r="H3789" s="7" t="s">
        <v>20</v>
      </c>
      <c r="I3789" s="9">
        <v>0.55000000000000004</v>
      </c>
      <c r="J3789" s="10">
        <v>3250</v>
      </c>
      <c r="K3789" s="11">
        <f t="shared" si="118"/>
        <v>1787.5000000000002</v>
      </c>
      <c r="L3789" s="11">
        <f t="shared" si="119"/>
        <v>536.25</v>
      </c>
      <c r="M3789" s="12">
        <v>0.3</v>
      </c>
      <c r="O3789" s="17"/>
      <c r="P3789" s="15"/>
      <c r="Q3789" s="13"/>
      <c r="R3789" s="14"/>
    </row>
    <row r="3790" spans="1:18" ht="15.75" customHeight="1" x14ac:dyDescent="0.25">
      <c r="A3790" s="1"/>
      <c r="B3790" s="7" t="s">
        <v>14</v>
      </c>
      <c r="C3790" s="7">
        <v>1185732</v>
      </c>
      <c r="D3790" s="8">
        <v>44394</v>
      </c>
      <c r="E3790" s="7" t="s">
        <v>15</v>
      </c>
      <c r="F3790" s="7" t="s">
        <v>127</v>
      </c>
      <c r="G3790" s="7" t="s">
        <v>128</v>
      </c>
      <c r="H3790" s="7" t="s">
        <v>21</v>
      </c>
      <c r="I3790" s="9">
        <v>0.65</v>
      </c>
      <c r="J3790" s="10">
        <v>3500</v>
      </c>
      <c r="K3790" s="11">
        <f t="shared" si="118"/>
        <v>2275</v>
      </c>
      <c r="L3790" s="11">
        <f t="shared" si="119"/>
        <v>682.5</v>
      </c>
      <c r="M3790" s="12">
        <v>0.3</v>
      </c>
      <c r="O3790" s="17"/>
      <c r="P3790" s="15"/>
      <c r="Q3790" s="13"/>
      <c r="R3790" s="14"/>
    </row>
    <row r="3791" spans="1:18" ht="15.75" customHeight="1" x14ac:dyDescent="0.25">
      <c r="A3791" s="1"/>
      <c r="B3791" s="7" t="s">
        <v>14</v>
      </c>
      <c r="C3791" s="7">
        <v>1185732</v>
      </c>
      <c r="D3791" s="8">
        <v>44394</v>
      </c>
      <c r="E3791" s="7" t="s">
        <v>15</v>
      </c>
      <c r="F3791" s="7" t="s">
        <v>127</v>
      </c>
      <c r="G3791" s="7" t="s">
        <v>128</v>
      </c>
      <c r="H3791" s="7" t="s">
        <v>22</v>
      </c>
      <c r="I3791" s="9">
        <v>0.70000000000000007</v>
      </c>
      <c r="J3791" s="10">
        <v>5250</v>
      </c>
      <c r="K3791" s="11">
        <f t="shared" si="118"/>
        <v>3675.0000000000005</v>
      </c>
      <c r="L3791" s="11">
        <f t="shared" si="119"/>
        <v>1286.25</v>
      </c>
      <c r="M3791" s="12">
        <v>0.35</v>
      </c>
      <c r="O3791" s="17"/>
      <c r="P3791" s="15"/>
      <c r="Q3791" s="13"/>
      <c r="R3791" s="14"/>
    </row>
    <row r="3792" spans="1:18" ht="15.75" customHeight="1" x14ac:dyDescent="0.25">
      <c r="A3792" s="1"/>
      <c r="B3792" s="7" t="s">
        <v>14</v>
      </c>
      <c r="C3792" s="7">
        <v>1185732</v>
      </c>
      <c r="D3792" s="8">
        <v>44426</v>
      </c>
      <c r="E3792" s="7" t="s">
        <v>15</v>
      </c>
      <c r="F3792" s="7" t="s">
        <v>127</v>
      </c>
      <c r="G3792" s="7" t="s">
        <v>128</v>
      </c>
      <c r="H3792" s="7" t="s">
        <v>17</v>
      </c>
      <c r="I3792" s="9">
        <v>0.65</v>
      </c>
      <c r="J3792" s="10">
        <v>6750</v>
      </c>
      <c r="K3792" s="11">
        <f t="shared" si="118"/>
        <v>4387.5</v>
      </c>
      <c r="L3792" s="11">
        <f t="shared" si="119"/>
        <v>1755</v>
      </c>
      <c r="M3792" s="12">
        <v>0.4</v>
      </c>
      <c r="O3792" s="17"/>
      <c r="P3792" s="15"/>
      <c r="Q3792" s="13"/>
      <c r="R3792" s="14"/>
    </row>
    <row r="3793" spans="1:18" ht="15.75" customHeight="1" x14ac:dyDescent="0.25">
      <c r="A3793" s="1"/>
      <c r="B3793" s="7" t="s">
        <v>14</v>
      </c>
      <c r="C3793" s="7">
        <v>1185732</v>
      </c>
      <c r="D3793" s="8">
        <v>44426</v>
      </c>
      <c r="E3793" s="7" t="s">
        <v>15</v>
      </c>
      <c r="F3793" s="7" t="s">
        <v>127</v>
      </c>
      <c r="G3793" s="7" t="s">
        <v>128</v>
      </c>
      <c r="H3793" s="7" t="s">
        <v>18</v>
      </c>
      <c r="I3793" s="9">
        <v>0.60000000000000009</v>
      </c>
      <c r="J3793" s="10">
        <v>4500</v>
      </c>
      <c r="K3793" s="11">
        <f t="shared" si="118"/>
        <v>2700.0000000000005</v>
      </c>
      <c r="L3793" s="11">
        <f t="shared" si="119"/>
        <v>1080.0000000000002</v>
      </c>
      <c r="M3793" s="12">
        <v>0.4</v>
      </c>
      <c r="O3793" s="17"/>
      <c r="P3793" s="15"/>
      <c r="Q3793" s="13"/>
      <c r="R3793" s="14"/>
    </row>
    <row r="3794" spans="1:18" ht="15.75" customHeight="1" x14ac:dyDescent="0.25">
      <c r="A3794" s="1"/>
      <c r="B3794" s="7" t="s">
        <v>14</v>
      </c>
      <c r="C3794" s="7">
        <v>1185732</v>
      </c>
      <c r="D3794" s="8">
        <v>44426</v>
      </c>
      <c r="E3794" s="7" t="s">
        <v>15</v>
      </c>
      <c r="F3794" s="7" t="s">
        <v>127</v>
      </c>
      <c r="G3794" s="7" t="s">
        <v>128</v>
      </c>
      <c r="H3794" s="7" t="s">
        <v>19</v>
      </c>
      <c r="I3794" s="9">
        <v>0.55000000000000004</v>
      </c>
      <c r="J3794" s="10">
        <v>3750</v>
      </c>
      <c r="K3794" s="11">
        <f t="shared" si="118"/>
        <v>2062.5</v>
      </c>
      <c r="L3794" s="11">
        <f t="shared" si="119"/>
        <v>618.75</v>
      </c>
      <c r="M3794" s="12">
        <v>0.3</v>
      </c>
      <c r="O3794" s="17"/>
      <c r="P3794" s="15"/>
      <c r="Q3794" s="13"/>
      <c r="R3794" s="14"/>
    </row>
    <row r="3795" spans="1:18" ht="15.75" customHeight="1" x14ac:dyDescent="0.25">
      <c r="A3795" s="1"/>
      <c r="B3795" s="7" t="s">
        <v>14</v>
      </c>
      <c r="C3795" s="7">
        <v>1185732</v>
      </c>
      <c r="D3795" s="8">
        <v>44426</v>
      </c>
      <c r="E3795" s="7" t="s">
        <v>15</v>
      </c>
      <c r="F3795" s="7" t="s">
        <v>127</v>
      </c>
      <c r="G3795" s="7" t="s">
        <v>128</v>
      </c>
      <c r="H3795" s="7" t="s">
        <v>20</v>
      </c>
      <c r="I3795" s="9">
        <v>0.55000000000000004</v>
      </c>
      <c r="J3795" s="10">
        <v>2750</v>
      </c>
      <c r="K3795" s="11">
        <f t="shared" si="118"/>
        <v>1512.5000000000002</v>
      </c>
      <c r="L3795" s="11">
        <f t="shared" si="119"/>
        <v>453.75000000000006</v>
      </c>
      <c r="M3795" s="12">
        <v>0.3</v>
      </c>
      <c r="O3795" s="17"/>
      <c r="P3795" s="15"/>
      <c r="Q3795" s="13"/>
      <c r="R3795" s="14"/>
    </row>
    <row r="3796" spans="1:18" ht="15.75" customHeight="1" x14ac:dyDescent="0.25">
      <c r="A3796" s="1"/>
      <c r="B3796" s="7" t="s">
        <v>14</v>
      </c>
      <c r="C3796" s="7">
        <v>1185732</v>
      </c>
      <c r="D3796" s="8">
        <v>44426</v>
      </c>
      <c r="E3796" s="7" t="s">
        <v>15</v>
      </c>
      <c r="F3796" s="7" t="s">
        <v>127</v>
      </c>
      <c r="G3796" s="7" t="s">
        <v>128</v>
      </c>
      <c r="H3796" s="7" t="s">
        <v>21</v>
      </c>
      <c r="I3796" s="9">
        <v>0.65</v>
      </c>
      <c r="J3796" s="10">
        <v>2500</v>
      </c>
      <c r="K3796" s="11">
        <f t="shared" si="118"/>
        <v>1625</v>
      </c>
      <c r="L3796" s="11">
        <f t="shared" si="119"/>
        <v>487.5</v>
      </c>
      <c r="M3796" s="12">
        <v>0.3</v>
      </c>
      <c r="O3796" s="17"/>
      <c r="P3796" s="15"/>
      <c r="Q3796" s="13"/>
      <c r="R3796" s="14"/>
    </row>
    <row r="3797" spans="1:18" ht="15.75" customHeight="1" x14ac:dyDescent="0.25">
      <c r="A3797" s="1"/>
      <c r="B3797" s="7" t="s">
        <v>14</v>
      </c>
      <c r="C3797" s="7">
        <v>1185732</v>
      </c>
      <c r="D3797" s="8">
        <v>44426</v>
      </c>
      <c r="E3797" s="7" t="s">
        <v>15</v>
      </c>
      <c r="F3797" s="7" t="s">
        <v>127</v>
      </c>
      <c r="G3797" s="7" t="s">
        <v>128</v>
      </c>
      <c r="H3797" s="7" t="s">
        <v>22</v>
      </c>
      <c r="I3797" s="9">
        <v>0.70000000000000007</v>
      </c>
      <c r="J3797" s="10">
        <v>4250</v>
      </c>
      <c r="K3797" s="11">
        <f t="shared" si="118"/>
        <v>2975.0000000000005</v>
      </c>
      <c r="L3797" s="11">
        <f t="shared" si="119"/>
        <v>1041.25</v>
      </c>
      <c r="M3797" s="12">
        <v>0.35</v>
      </c>
      <c r="O3797" s="17"/>
      <c r="P3797" s="15"/>
      <c r="Q3797" s="13"/>
      <c r="R3797" s="14"/>
    </row>
    <row r="3798" spans="1:18" ht="15.75" customHeight="1" x14ac:dyDescent="0.25">
      <c r="A3798" s="1"/>
      <c r="B3798" s="7" t="s">
        <v>14</v>
      </c>
      <c r="C3798" s="7">
        <v>1185732</v>
      </c>
      <c r="D3798" s="8">
        <v>44456</v>
      </c>
      <c r="E3798" s="7" t="s">
        <v>15</v>
      </c>
      <c r="F3798" s="7" t="s">
        <v>127</v>
      </c>
      <c r="G3798" s="7" t="s">
        <v>128</v>
      </c>
      <c r="H3798" s="7" t="s">
        <v>17</v>
      </c>
      <c r="I3798" s="9">
        <v>0.65</v>
      </c>
      <c r="J3798" s="10">
        <v>5500</v>
      </c>
      <c r="K3798" s="11">
        <f t="shared" si="118"/>
        <v>3575</v>
      </c>
      <c r="L3798" s="11">
        <f t="shared" si="119"/>
        <v>1430</v>
      </c>
      <c r="M3798" s="12">
        <v>0.4</v>
      </c>
      <c r="O3798" s="17"/>
      <c r="P3798" s="15"/>
      <c r="Q3798" s="13"/>
      <c r="R3798" s="14"/>
    </row>
    <row r="3799" spans="1:18" ht="15.75" customHeight="1" x14ac:dyDescent="0.25">
      <c r="A3799" s="1"/>
      <c r="B3799" s="7" t="s">
        <v>14</v>
      </c>
      <c r="C3799" s="7">
        <v>1185732</v>
      </c>
      <c r="D3799" s="8">
        <v>44456</v>
      </c>
      <c r="E3799" s="7" t="s">
        <v>15</v>
      </c>
      <c r="F3799" s="7" t="s">
        <v>127</v>
      </c>
      <c r="G3799" s="7" t="s">
        <v>128</v>
      </c>
      <c r="H3799" s="7" t="s">
        <v>18</v>
      </c>
      <c r="I3799" s="9">
        <v>0.60000000000000009</v>
      </c>
      <c r="J3799" s="10">
        <v>3500</v>
      </c>
      <c r="K3799" s="11">
        <f t="shared" si="118"/>
        <v>2100.0000000000005</v>
      </c>
      <c r="L3799" s="11">
        <f t="shared" si="119"/>
        <v>840.00000000000023</v>
      </c>
      <c r="M3799" s="12">
        <v>0.4</v>
      </c>
      <c r="O3799" s="17"/>
      <c r="P3799" s="15"/>
      <c r="Q3799" s="13"/>
      <c r="R3799" s="14"/>
    </row>
    <row r="3800" spans="1:18" ht="15.75" customHeight="1" x14ac:dyDescent="0.25">
      <c r="A3800" s="1"/>
      <c r="B3800" s="7" t="s">
        <v>14</v>
      </c>
      <c r="C3800" s="7">
        <v>1185732</v>
      </c>
      <c r="D3800" s="8">
        <v>44456</v>
      </c>
      <c r="E3800" s="7" t="s">
        <v>15</v>
      </c>
      <c r="F3800" s="7" t="s">
        <v>127</v>
      </c>
      <c r="G3800" s="7" t="s">
        <v>128</v>
      </c>
      <c r="H3800" s="7" t="s">
        <v>19</v>
      </c>
      <c r="I3800" s="9">
        <v>0.55000000000000004</v>
      </c>
      <c r="J3800" s="10">
        <v>2500</v>
      </c>
      <c r="K3800" s="11">
        <f t="shared" si="118"/>
        <v>1375</v>
      </c>
      <c r="L3800" s="11">
        <f t="shared" si="119"/>
        <v>412.5</v>
      </c>
      <c r="M3800" s="12">
        <v>0.3</v>
      </c>
      <c r="O3800" s="17"/>
      <c r="P3800" s="15"/>
      <c r="Q3800" s="13"/>
      <c r="R3800" s="14"/>
    </row>
    <row r="3801" spans="1:18" ht="15.75" customHeight="1" x14ac:dyDescent="0.25">
      <c r="A3801" s="1"/>
      <c r="B3801" s="7" t="s">
        <v>14</v>
      </c>
      <c r="C3801" s="7">
        <v>1185732</v>
      </c>
      <c r="D3801" s="8">
        <v>44456</v>
      </c>
      <c r="E3801" s="7" t="s">
        <v>15</v>
      </c>
      <c r="F3801" s="7" t="s">
        <v>127</v>
      </c>
      <c r="G3801" s="7" t="s">
        <v>128</v>
      </c>
      <c r="H3801" s="7" t="s">
        <v>20</v>
      </c>
      <c r="I3801" s="9">
        <v>0.55000000000000004</v>
      </c>
      <c r="J3801" s="10">
        <v>2250</v>
      </c>
      <c r="K3801" s="11">
        <f t="shared" si="118"/>
        <v>1237.5</v>
      </c>
      <c r="L3801" s="11">
        <f t="shared" si="119"/>
        <v>371.25</v>
      </c>
      <c r="M3801" s="12">
        <v>0.3</v>
      </c>
      <c r="O3801" s="17"/>
      <c r="P3801" s="15"/>
      <c r="Q3801" s="13"/>
      <c r="R3801" s="14"/>
    </row>
    <row r="3802" spans="1:18" ht="15.75" customHeight="1" x14ac:dyDescent="0.25">
      <c r="A3802" s="1"/>
      <c r="B3802" s="7" t="s">
        <v>14</v>
      </c>
      <c r="C3802" s="7">
        <v>1185732</v>
      </c>
      <c r="D3802" s="8">
        <v>44456</v>
      </c>
      <c r="E3802" s="7" t="s">
        <v>15</v>
      </c>
      <c r="F3802" s="7" t="s">
        <v>127</v>
      </c>
      <c r="G3802" s="7" t="s">
        <v>128</v>
      </c>
      <c r="H3802" s="7" t="s">
        <v>21</v>
      </c>
      <c r="I3802" s="9">
        <v>0.65</v>
      </c>
      <c r="J3802" s="10">
        <v>2250</v>
      </c>
      <c r="K3802" s="11">
        <f t="shared" si="118"/>
        <v>1462.5</v>
      </c>
      <c r="L3802" s="11">
        <f t="shared" si="119"/>
        <v>438.75</v>
      </c>
      <c r="M3802" s="12">
        <v>0.3</v>
      </c>
      <c r="O3802" s="17"/>
      <c r="P3802" s="15"/>
      <c r="Q3802" s="13"/>
      <c r="R3802" s="14"/>
    </row>
    <row r="3803" spans="1:18" ht="15.75" customHeight="1" x14ac:dyDescent="0.25">
      <c r="A3803" s="1"/>
      <c r="B3803" s="7" t="s">
        <v>14</v>
      </c>
      <c r="C3803" s="7">
        <v>1185732</v>
      </c>
      <c r="D3803" s="8">
        <v>44456</v>
      </c>
      <c r="E3803" s="7" t="s">
        <v>15</v>
      </c>
      <c r="F3803" s="7" t="s">
        <v>127</v>
      </c>
      <c r="G3803" s="7" t="s">
        <v>128</v>
      </c>
      <c r="H3803" s="7" t="s">
        <v>22</v>
      </c>
      <c r="I3803" s="9">
        <v>0.70000000000000007</v>
      </c>
      <c r="J3803" s="10">
        <v>3250</v>
      </c>
      <c r="K3803" s="11">
        <f t="shared" si="118"/>
        <v>2275</v>
      </c>
      <c r="L3803" s="11">
        <f t="shared" si="119"/>
        <v>796.25</v>
      </c>
      <c r="M3803" s="12">
        <v>0.35</v>
      </c>
      <c r="O3803" s="17"/>
      <c r="P3803" s="15"/>
      <c r="Q3803" s="13"/>
      <c r="R3803" s="14"/>
    </row>
    <row r="3804" spans="1:18" ht="15.75" customHeight="1" x14ac:dyDescent="0.25">
      <c r="A3804" s="1"/>
      <c r="B3804" s="7" t="s">
        <v>14</v>
      </c>
      <c r="C3804" s="7">
        <v>1185732</v>
      </c>
      <c r="D3804" s="8">
        <v>44488</v>
      </c>
      <c r="E3804" s="7" t="s">
        <v>15</v>
      </c>
      <c r="F3804" s="7" t="s">
        <v>127</v>
      </c>
      <c r="G3804" s="7" t="s">
        <v>128</v>
      </c>
      <c r="H3804" s="7" t="s">
        <v>17</v>
      </c>
      <c r="I3804" s="9">
        <v>0.70000000000000007</v>
      </c>
      <c r="J3804" s="10">
        <v>4750</v>
      </c>
      <c r="K3804" s="11">
        <f t="shared" si="118"/>
        <v>3325.0000000000005</v>
      </c>
      <c r="L3804" s="11">
        <f t="shared" si="119"/>
        <v>1330.0000000000002</v>
      </c>
      <c r="M3804" s="12">
        <v>0.4</v>
      </c>
      <c r="O3804" s="17"/>
      <c r="P3804" s="15"/>
      <c r="Q3804" s="13"/>
      <c r="R3804" s="14"/>
    </row>
    <row r="3805" spans="1:18" ht="15.75" customHeight="1" x14ac:dyDescent="0.25">
      <c r="A3805" s="1"/>
      <c r="B3805" s="7" t="s">
        <v>14</v>
      </c>
      <c r="C3805" s="7">
        <v>1185732</v>
      </c>
      <c r="D3805" s="8">
        <v>44488</v>
      </c>
      <c r="E3805" s="7" t="s">
        <v>15</v>
      </c>
      <c r="F3805" s="7" t="s">
        <v>127</v>
      </c>
      <c r="G3805" s="7" t="s">
        <v>128</v>
      </c>
      <c r="H3805" s="7" t="s">
        <v>18</v>
      </c>
      <c r="I3805" s="9">
        <v>0.65000000000000013</v>
      </c>
      <c r="J3805" s="10">
        <v>3000</v>
      </c>
      <c r="K3805" s="11">
        <f t="shared" si="118"/>
        <v>1950.0000000000005</v>
      </c>
      <c r="L3805" s="11">
        <f t="shared" si="119"/>
        <v>780.00000000000023</v>
      </c>
      <c r="M3805" s="12">
        <v>0.4</v>
      </c>
      <c r="O3805" s="17"/>
      <c r="P3805" s="15"/>
      <c r="Q3805" s="13"/>
      <c r="R3805" s="14"/>
    </row>
    <row r="3806" spans="1:18" ht="15.75" customHeight="1" x14ac:dyDescent="0.25">
      <c r="A3806" s="1"/>
      <c r="B3806" s="7" t="s">
        <v>14</v>
      </c>
      <c r="C3806" s="7">
        <v>1185732</v>
      </c>
      <c r="D3806" s="8">
        <v>44488</v>
      </c>
      <c r="E3806" s="7" t="s">
        <v>15</v>
      </c>
      <c r="F3806" s="7" t="s">
        <v>127</v>
      </c>
      <c r="G3806" s="7" t="s">
        <v>128</v>
      </c>
      <c r="H3806" s="7" t="s">
        <v>19</v>
      </c>
      <c r="I3806" s="9">
        <v>0.65000000000000013</v>
      </c>
      <c r="J3806" s="10">
        <v>2000</v>
      </c>
      <c r="K3806" s="11">
        <f t="shared" si="118"/>
        <v>1300.0000000000002</v>
      </c>
      <c r="L3806" s="11">
        <f t="shared" si="119"/>
        <v>390.00000000000006</v>
      </c>
      <c r="M3806" s="12">
        <v>0.3</v>
      </c>
      <c r="O3806" s="17"/>
      <c r="P3806" s="15"/>
      <c r="Q3806" s="13"/>
      <c r="R3806" s="14"/>
    </row>
    <row r="3807" spans="1:18" ht="15.75" customHeight="1" x14ac:dyDescent="0.25">
      <c r="A3807" s="1"/>
      <c r="B3807" s="7" t="s">
        <v>14</v>
      </c>
      <c r="C3807" s="7">
        <v>1185732</v>
      </c>
      <c r="D3807" s="8">
        <v>44488</v>
      </c>
      <c r="E3807" s="7" t="s">
        <v>15</v>
      </c>
      <c r="F3807" s="7" t="s">
        <v>127</v>
      </c>
      <c r="G3807" s="7" t="s">
        <v>128</v>
      </c>
      <c r="H3807" s="7" t="s">
        <v>20</v>
      </c>
      <c r="I3807" s="9">
        <v>0.65000000000000013</v>
      </c>
      <c r="J3807" s="10">
        <v>1750</v>
      </c>
      <c r="K3807" s="11">
        <f t="shared" si="118"/>
        <v>1137.5000000000002</v>
      </c>
      <c r="L3807" s="11">
        <f t="shared" si="119"/>
        <v>341.25000000000006</v>
      </c>
      <c r="M3807" s="12">
        <v>0.3</v>
      </c>
      <c r="O3807" s="17"/>
      <c r="P3807" s="15"/>
      <c r="Q3807" s="13"/>
      <c r="R3807" s="14"/>
    </row>
    <row r="3808" spans="1:18" ht="15.75" customHeight="1" x14ac:dyDescent="0.25">
      <c r="A3808" s="1"/>
      <c r="B3808" s="7" t="s">
        <v>14</v>
      </c>
      <c r="C3808" s="7">
        <v>1185732</v>
      </c>
      <c r="D3808" s="8">
        <v>44488</v>
      </c>
      <c r="E3808" s="7" t="s">
        <v>15</v>
      </c>
      <c r="F3808" s="7" t="s">
        <v>127</v>
      </c>
      <c r="G3808" s="7" t="s">
        <v>128</v>
      </c>
      <c r="H3808" s="7" t="s">
        <v>21</v>
      </c>
      <c r="I3808" s="9">
        <v>0.75000000000000011</v>
      </c>
      <c r="J3808" s="10">
        <v>1750</v>
      </c>
      <c r="K3808" s="11">
        <f t="shared" si="118"/>
        <v>1312.5000000000002</v>
      </c>
      <c r="L3808" s="11">
        <f t="shared" si="119"/>
        <v>393.75000000000006</v>
      </c>
      <c r="M3808" s="12">
        <v>0.3</v>
      </c>
      <c r="O3808" s="17"/>
      <c r="P3808" s="15"/>
      <c r="Q3808" s="13"/>
      <c r="R3808" s="14"/>
    </row>
    <row r="3809" spans="1:18" ht="15.75" customHeight="1" x14ac:dyDescent="0.25">
      <c r="A3809" s="1"/>
      <c r="B3809" s="7" t="s">
        <v>14</v>
      </c>
      <c r="C3809" s="7">
        <v>1185732</v>
      </c>
      <c r="D3809" s="8">
        <v>44488</v>
      </c>
      <c r="E3809" s="7" t="s">
        <v>15</v>
      </c>
      <c r="F3809" s="7" t="s">
        <v>127</v>
      </c>
      <c r="G3809" s="7" t="s">
        <v>128</v>
      </c>
      <c r="H3809" s="7" t="s">
        <v>22</v>
      </c>
      <c r="I3809" s="9">
        <v>0.8</v>
      </c>
      <c r="J3809" s="10">
        <v>3000</v>
      </c>
      <c r="K3809" s="11">
        <f t="shared" si="118"/>
        <v>2400</v>
      </c>
      <c r="L3809" s="11">
        <f t="shared" si="119"/>
        <v>840</v>
      </c>
      <c r="M3809" s="12">
        <v>0.35</v>
      </c>
      <c r="O3809" s="17"/>
      <c r="P3809" s="15"/>
      <c r="Q3809" s="13"/>
      <c r="R3809" s="14"/>
    </row>
    <row r="3810" spans="1:18" ht="15.75" customHeight="1" x14ac:dyDescent="0.25">
      <c r="A3810" s="1"/>
      <c r="B3810" s="7" t="s">
        <v>14</v>
      </c>
      <c r="C3810" s="7">
        <v>1185732</v>
      </c>
      <c r="D3810" s="8">
        <v>44518</v>
      </c>
      <c r="E3810" s="7" t="s">
        <v>15</v>
      </c>
      <c r="F3810" s="7" t="s">
        <v>127</v>
      </c>
      <c r="G3810" s="7" t="s">
        <v>128</v>
      </c>
      <c r="H3810" s="7" t="s">
        <v>17</v>
      </c>
      <c r="I3810" s="9">
        <v>0.75000000000000011</v>
      </c>
      <c r="J3810" s="10">
        <v>4500</v>
      </c>
      <c r="K3810" s="11">
        <f t="shared" si="118"/>
        <v>3375.0000000000005</v>
      </c>
      <c r="L3810" s="11">
        <f t="shared" si="119"/>
        <v>1350.0000000000002</v>
      </c>
      <c r="M3810" s="12">
        <v>0.4</v>
      </c>
      <c r="O3810" s="17"/>
      <c r="P3810" s="15"/>
      <c r="Q3810" s="13"/>
      <c r="R3810" s="14"/>
    </row>
    <row r="3811" spans="1:18" ht="15.75" customHeight="1" x14ac:dyDescent="0.25">
      <c r="A3811" s="1"/>
      <c r="B3811" s="7" t="s">
        <v>14</v>
      </c>
      <c r="C3811" s="7">
        <v>1185732</v>
      </c>
      <c r="D3811" s="8">
        <v>44518</v>
      </c>
      <c r="E3811" s="7" t="s">
        <v>15</v>
      </c>
      <c r="F3811" s="7" t="s">
        <v>127</v>
      </c>
      <c r="G3811" s="7" t="s">
        <v>128</v>
      </c>
      <c r="H3811" s="7" t="s">
        <v>18</v>
      </c>
      <c r="I3811" s="9">
        <v>0.65000000000000013</v>
      </c>
      <c r="J3811" s="10">
        <v>3250</v>
      </c>
      <c r="K3811" s="11">
        <f t="shared" si="118"/>
        <v>2112.5000000000005</v>
      </c>
      <c r="L3811" s="11">
        <f t="shared" si="119"/>
        <v>845.00000000000023</v>
      </c>
      <c r="M3811" s="12">
        <v>0.4</v>
      </c>
      <c r="O3811" s="17"/>
      <c r="P3811" s="15"/>
      <c r="Q3811" s="13"/>
      <c r="R3811" s="14"/>
    </row>
    <row r="3812" spans="1:18" ht="15.75" customHeight="1" x14ac:dyDescent="0.25">
      <c r="A3812" s="1"/>
      <c r="B3812" s="7" t="s">
        <v>14</v>
      </c>
      <c r="C3812" s="7">
        <v>1185732</v>
      </c>
      <c r="D3812" s="8">
        <v>44518</v>
      </c>
      <c r="E3812" s="7" t="s">
        <v>15</v>
      </c>
      <c r="F3812" s="7" t="s">
        <v>127</v>
      </c>
      <c r="G3812" s="7" t="s">
        <v>128</v>
      </c>
      <c r="H3812" s="7" t="s">
        <v>19</v>
      </c>
      <c r="I3812" s="9">
        <v>0.65000000000000013</v>
      </c>
      <c r="J3812" s="10">
        <v>3450</v>
      </c>
      <c r="K3812" s="11">
        <f t="shared" si="118"/>
        <v>2242.5000000000005</v>
      </c>
      <c r="L3812" s="11">
        <f t="shared" si="119"/>
        <v>672.75000000000011</v>
      </c>
      <c r="M3812" s="12">
        <v>0.3</v>
      </c>
      <c r="O3812" s="17"/>
      <c r="P3812" s="15"/>
      <c r="Q3812" s="13"/>
      <c r="R3812" s="14"/>
    </row>
    <row r="3813" spans="1:18" ht="15.75" customHeight="1" x14ac:dyDescent="0.25">
      <c r="A3813" s="1"/>
      <c r="B3813" s="7" t="s">
        <v>14</v>
      </c>
      <c r="C3813" s="7">
        <v>1185732</v>
      </c>
      <c r="D3813" s="8">
        <v>44518</v>
      </c>
      <c r="E3813" s="7" t="s">
        <v>15</v>
      </c>
      <c r="F3813" s="7" t="s">
        <v>127</v>
      </c>
      <c r="G3813" s="7" t="s">
        <v>128</v>
      </c>
      <c r="H3813" s="7" t="s">
        <v>20</v>
      </c>
      <c r="I3813" s="9">
        <v>0.65000000000000013</v>
      </c>
      <c r="J3813" s="10">
        <v>3250</v>
      </c>
      <c r="K3813" s="11">
        <f t="shared" si="118"/>
        <v>2112.5000000000005</v>
      </c>
      <c r="L3813" s="11">
        <f t="shared" si="119"/>
        <v>633.75000000000011</v>
      </c>
      <c r="M3813" s="12">
        <v>0.3</v>
      </c>
      <c r="O3813" s="17"/>
      <c r="P3813" s="15"/>
      <c r="Q3813" s="13"/>
      <c r="R3813" s="14"/>
    </row>
    <row r="3814" spans="1:18" ht="15.75" customHeight="1" x14ac:dyDescent="0.25">
      <c r="A3814" s="1"/>
      <c r="B3814" s="7" t="s">
        <v>14</v>
      </c>
      <c r="C3814" s="7">
        <v>1185732</v>
      </c>
      <c r="D3814" s="8">
        <v>44518</v>
      </c>
      <c r="E3814" s="7" t="s">
        <v>15</v>
      </c>
      <c r="F3814" s="7" t="s">
        <v>127</v>
      </c>
      <c r="G3814" s="7" t="s">
        <v>128</v>
      </c>
      <c r="H3814" s="7" t="s">
        <v>21</v>
      </c>
      <c r="I3814" s="9">
        <v>0.75000000000000011</v>
      </c>
      <c r="J3814" s="10">
        <v>3000</v>
      </c>
      <c r="K3814" s="11">
        <f t="shared" si="118"/>
        <v>2250.0000000000005</v>
      </c>
      <c r="L3814" s="11">
        <f t="shared" si="119"/>
        <v>675.00000000000011</v>
      </c>
      <c r="M3814" s="12">
        <v>0.3</v>
      </c>
      <c r="O3814" s="17"/>
      <c r="P3814" s="15"/>
      <c r="Q3814" s="13"/>
      <c r="R3814" s="14"/>
    </row>
    <row r="3815" spans="1:18" ht="15.75" customHeight="1" x14ac:dyDescent="0.25">
      <c r="A3815" s="1"/>
      <c r="B3815" s="7" t="s">
        <v>14</v>
      </c>
      <c r="C3815" s="7">
        <v>1185732</v>
      </c>
      <c r="D3815" s="8">
        <v>44518</v>
      </c>
      <c r="E3815" s="7" t="s">
        <v>15</v>
      </c>
      <c r="F3815" s="7" t="s">
        <v>127</v>
      </c>
      <c r="G3815" s="7" t="s">
        <v>128</v>
      </c>
      <c r="H3815" s="7" t="s">
        <v>22</v>
      </c>
      <c r="I3815" s="9">
        <v>0.8</v>
      </c>
      <c r="J3815" s="10">
        <v>4000</v>
      </c>
      <c r="K3815" s="11">
        <f t="shared" si="118"/>
        <v>3200</v>
      </c>
      <c r="L3815" s="11">
        <f t="shared" si="119"/>
        <v>1120</v>
      </c>
      <c r="M3815" s="12">
        <v>0.35</v>
      </c>
      <c r="O3815" s="17"/>
      <c r="P3815" s="15"/>
      <c r="Q3815" s="13"/>
      <c r="R3815" s="14"/>
    </row>
    <row r="3816" spans="1:18" ht="15.75" customHeight="1" x14ac:dyDescent="0.25">
      <c r="A3816" s="1"/>
      <c r="B3816" s="7" t="s">
        <v>14</v>
      </c>
      <c r="C3816" s="7">
        <v>1185732</v>
      </c>
      <c r="D3816" s="8">
        <v>44547</v>
      </c>
      <c r="E3816" s="7" t="s">
        <v>15</v>
      </c>
      <c r="F3816" s="7" t="s">
        <v>127</v>
      </c>
      <c r="G3816" s="7" t="s">
        <v>128</v>
      </c>
      <c r="H3816" s="7" t="s">
        <v>17</v>
      </c>
      <c r="I3816" s="9">
        <v>0.75000000000000011</v>
      </c>
      <c r="J3816" s="10">
        <v>6250</v>
      </c>
      <c r="K3816" s="11">
        <f t="shared" si="118"/>
        <v>4687.5000000000009</v>
      </c>
      <c r="L3816" s="11">
        <f t="shared" si="119"/>
        <v>1875.0000000000005</v>
      </c>
      <c r="M3816" s="12">
        <v>0.4</v>
      </c>
      <c r="O3816" s="17"/>
      <c r="P3816" s="15"/>
      <c r="Q3816" s="13"/>
      <c r="R3816" s="14"/>
    </row>
    <row r="3817" spans="1:18" ht="15.75" customHeight="1" x14ac:dyDescent="0.25">
      <c r="A3817" s="1"/>
      <c r="B3817" s="7" t="s">
        <v>14</v>
      </c>
      <c r="C3817" s="7">
        <v>1185732</v>
      </c>
      <c r="D3817" s="8">
        <v>44547</v>
      </c>
      <c r="E3817" s="7" t="s">
        <v>15</v>
      </c>
      <c r="F3817" s="7" t="s">
        <v>127</v>
      </c>
      <c r="G3817" s="7" t="s">
        <v>128</v>
      </c>
      <c r="H3817" s="7" t="s">
        <v>18</v>
      </c>
      <c r="I3817" s="9">
        <v>0.65000000000000013</v>
      </c>
      <c r="J3817" s="10">
        <v>4250</v>
      </c>
      <c r="K3817" s="11">
        <f t="shared" si="118"/>
        <v>2762.5000000000005</v>
      </c>
      <c r="L3817" s="11">
        <f t="shared" si="119"/>
        <v>1105.0000000000002</v>
      </c>
      <c r="M3817" s="12">
        <v>0.4</v>
      </c>
      <c r="O3817" s="17"/>
      <c r="P3817" s="15"/>
      <c r="Q3817" s="13"/>
      <c r="R3817" s="14"/>
    </row>
    <row r="3818" spans="1:18" ht="15.75" customHeight="1" x14ac:dyDescent="0.25">
      <c r="A3818" s="1"/>
      <c r="B3818" s="7" t="s">
        <v>14</v>
      </c>
      <c r="C3818" s="7">
        <v>1185732</v>
      </c>
      <c r="D3818" s="8">
        <v>44547</v>
      </c>
      <c r="E3818" s="7" t="s">
        <v>15</v>
      </c>
      <c r="F3818" s="7" t="s">
        <v>127</v>
      </c>
      <c r="G3818" s="7" t="s">
        <v>128</v>
      </c>
      <c r="H3818" s="7" t="s">
        <v>19</v>
      </c>
      <c r="I3818" s="9">
        <v>0.65000000000000013</v>
      </c>
      <c r="J3818" s="10">
        <v>4000</v>
      </c>
      <c r="K3818" s="11">
        <f t="shared" si="118"/>
        <v>2600.0000000000005</v>
      </c>
      <c r="L3818" s="11">
        <f t="shared" si="119"/>
        <v>780.00000000000011</v>
      </c>
      <c r="M3818" s="12">
        <v>0.3</v>
      </c>
      <c r="O3818" s="17"/>
      <c r="P3818" s="15"/>
      <c r="Q3818" s="13"/>
      <c r="R3818" s="14"/>
    </row>
    <row r="3819" spans="1:18" ht="15.75" customHeight="1" x14ac:dyDescent="0.25">
      <c r="A3819" s="1"/>
      <c r="B3819" s="7" t="s">
        <v>14</v>
      </c>
      <c r="C3819" s="7">
        <v>1185732</v>
      </c>
      <c r="D3819" s="8">
        <v>44547</v>
      </c>
      <c r="E3819" s="7" t="s">
        <v>15</v>
      </c>
      <c r="F3819" s="7" t="s">
        <v>127</v>
      </c>
      <c r="G3819" s="7" t="s">
        <v>128</v>
      </c>
      <c r="H3819" s="7" t="s">
        <v>20</v>
      </c>
      <c r="I3819" s="9">
        <v>0.65000000000000013</v>
      </c>
      <c r="J3819" s="10">
        <v>3500</v>
      </c>
      <c r="K3819" s="11">
        <f t="shared" si="118"/>
        <v>2275.0000000000005</v>
      </c>
      <c r="L3819" s="11">
        <f t="shared" si="119"/>
        <v>682.50000000000011</v>
      </c>
      <c r="M3819" s="12">
        <v>0.3</v>
      </c>
      <c r="O3819" s="17"/>
      <c r="P3819" s="15"/>
      <c r="Q3819" s="13"/>
      <c r="R3819" s="14"/>
    </row>
    <row r="3820" spans="1:18" ht="15.75" customHeight="1" x14ac:dyDescent="0.25">
      <c r="A3820" s="1"/>
      <c r="B3820" s="7" t="s">
        <v>14</v>
      </c>
      <c r="C3820" s="7">
        <v>1185732</v>
      </c>
      <c r="D3820" s="8">
        <v>44547</v>
      </c>
      <c r="E3820" s="7" t="s">
        <v>15</v>
      </c>
      <c r="F3820" s="7" t="s">
        <v>127</v>
      </c>
      <c r="G3820" s="7" t="s">
        <v>128</v>
      </c>
      <c r="H3820" s="7" t="s">
        <v>21</v>
      </c>
      <c r="I3820" s="9">
        <v>0.75000000000000011</v>
      </c>
      <c r="J3820" s="10">
        <v>3500</v>
      </c>
      <c r="K3820" s="11">
        <f t="shared" si="118"/>
        <v>2625.0000000000005</v>
      </c>
      <c r="L3820" s="11">
        <f t="shared" si="119"/>
        <v>787.50000000000011</v>
      </c>
      <c r="M3820" s="12">
        <v>0.3</v>
      </c>
      <c r="O3820" s="17"/>
      <c r="P3820" s="15"/>
      <c r="Q3820" s="13"/>
      <c r="R3820" s="14"/>
    </row>
    <row r="3821" spans="1:18" ht="15.75" customHeight="1" x14ac:dyDescent="0.25">
      <c r="A3821" s="1"/>
      <c r="B3821" s="7" t="s">
        <v>14</v>
      </c>
      <c r="C3821" s="7">
        <v>1185732</v>
      </c>
      <c r="D3821" s="8">
        <v>44547</v>
      </c>
      <c r="E3821" s="7" t="s">
        <v>15</v>
      </c>
      <c r="F3821" s="7" t="s">
        <v>127</v>
      </c>
      <c r="G3821" s="7" t="s">
        <v>128</v>
      </c>
      <c r="H3821" s="7" t="s">
        <v>22</v>
      </c>
      <c r="I3821" s="9">
        <v>0.8</v>
      </c>
      <c r="J3821" s="10">
        <v>4500</v>
      </c>
      <c r="K3821" s="11">
        <f t="shared" si="118"/>
        <v>3600</v>
      </c>
      <c r="L3821" s="11">
        <f t="shared" si="119"/>
        <v>1260</v>
      </c>
      <c r="M3821" s="12">
        <v>0.35</v>
      </c>
      <c r="O3821" s="17"/>
      <c r="P3821" s="15"/>
      <c r="Q3821" s="13"/>
      <c r="R3821" s="14"/>
    </row>
    <row r="3822" spans="1:18" ht="15.75" customHeight="1" x14ac:dyDescent="0.25">
      <c r="A3822" s="1" t="s">
        <v>39</v>
      </c>
      <c r="B3822" s="7" t="s">
        <v>14</v>
      </c>
      <c r="C3822" s="7">
        <v>1185732</v>
      </c>
      <c r="D3822" s="8">
        <v>44220</v>
      </c>
      <c r="E3822" s="7" t="s">
        <v>15</v>
      </c>
      <c r="F3822" s="7" t="s">
        <v>129</v>
      </c>
      <c r="G3822" s="7" t="s">
        <v>130</v>
      </c>
      <c r="H3822" s="7" t="s">
        <v>17</v>
      </c>
      <c r="I3822" s="9">
        <v>0.55000000000000004</v>
      </c>
      <c r="J3822" s="10">
        <v>5000</v>
      </c>
      <c r="K3822" s="11">
        <f t="shared" si="118"/>
        <v>2750</v>
      </c>
      <c r="L3822" s="11">
        <f t="shared" si="119"/>
        <v>962.50000000000011</v>
      </c>
      <c r="M3822" s="12">
        <v>0.35000000000000003</v>
      </c>
      <c r="O3822" s="17"/>
      <c r="P3822" s="15">
        <f>[1]Data!$I3822+0.05</f>
        <v>0.60000000000000009</v>
      </c>
      <c r="Q3822" s="13">
        <f>[1]Data!$J3822-250</f>
        <v>4750</v>
      </c>
      <c r="R3822" s="14">
        <f>[1]Data!$M3822-5%</f>
        <v>0.30000000000000004</v>
      </c>
    </row>
    <row r="3823" spans="1:18" ht="15.75" customHeight="1" x14ac:dyDescent="0.25">
      <c r="A3823" s="1"/>
      <c r="B3823" s="7" t="s">
        <v>14</v>
      </c>
      <c r="C3823" s="7">
        <v>1185732</v>
      </c>
      <c r="D3823" s="8">
        <v>44220</v>
      </c>
      <c r="E3823" s="7" t="s">
        <v>15</v>
      </c>
      <c r="F3823" s="7" t="s">
        <v>129</v>
      </c>
      <c r="G3823" s="7" t="s">
        <v>130</v>
      </c>
      <c r="H3823" s="7" t="s">
        <v>18</v>
      </c>
      <c r="I3823" s="9">
        <v>0.55000000000000004</v>
      </c>
      <c r="J3823" s="10">
        <v>3000</v>
      </c>
      <c r="K3823" s="11">
        <f t="shared" si="118"/>
        <v>1650.0000000000002</v>
      </c>
      <c r="L3823" s="11">
        <f t="shared" si="119"/>
        <v>577.50000000000011</v>
      </c>
      <c r="M3823" s="12">
        <v>0.35000000000000003</v>
      </c>
      <c r="O3823" s="17"/>
      <c r="P3823" s="15">
        <f>[1]Data!$I3823+0.05</f>
        <v>0.60000000000000009</v>
      </c>
      <c r="Q3823" s="13">
        <f>[1]Data!$J3823-250</f>
        <v>2750</v>
      </c>
      <c r="R3823" s="14">
        <f>[1]Data!$M3823-5%</f>
        <v>0.30000000000000004</v>
      </c>
    </row>
    <row r="3824" spans="1:18" ht="15.75" customHeight="1" x14ac:dyDescent="0.25">
      <c r="A3824" s="1"/>
      <c r="B3824" s="7" t="s">
        <v>14</v>
      </c>
      <c r="C3824" s="7">
        <v>1185732</v>
      </c>
      <c r="D3824" s="8">
        <v>44220</v>
      </c>
      <c r="E3824" s="7" t="s">
        <v>15</v>
      </c>
      <c r="F3824" s="7" t="s">
        <v>129</v>
      </c>
      <c r="G3824" s="7" t="s">
        <v>130</v>
      </c>
      <c r="H3824" s="7" t="s">
        <v>19</v>
      </c>
      <c r="I3824" s="9">
        <v>0.45</v>
      </c>
      <c r="J3824" s="10">
        <v>3000</v>
      </c>
      <c r="K3824" s="11">
        <f t="shared" si="118"/>
        <v>1350</v>
      </c>
      <c r="L3824" s="11">
        <f t="shared" si="119"/>
        <v>337.5</v>
      </c>
      <c r="M3824" s="12">
        <v>0.25</v>
      </c>
      <c r="O3824" s="17"/>
      <c r="P3824" s="15">
        <f>[1]Data!$I3824+0.05</f>
        <v>0.5</v>
      </c>
      <c r="Q3824" s="13">
        <f>[1]Data!$J3824-250</f>
        <v>2750</v>
      </c>
      <c r="R3824" s="14">
        <f>[1]Data!$M3824-5%</f>
        <v>0.2</v>
      </c>
    </row>
    <row r="3825" spans="1:18" ht="15.75" customHeight="1" x14ac:dyDescent="0.25">
      <c r="A3825" s="1"/>
      <c r="B3825" s="7" t="s">
        <v>14</v>
      </c>
      <c r="C3825" s="7">
        <v>1185732</v>
      </c>
      <c r="D3825" s="8">
        <v>44220</v>
      </c>
      <c r="E3825" s="7" t="s">
        <v>15</v>
      </c>
      <c r="F3825" s="7" t="s">
        <v>129</v>
      </c>
      <c r="G3825" s="7" t="s">
        <v>130</v>
      </c>
      <c r="H3825" s="7" t="s">
        <v>20</v>
      </c>
      <c r="I3825" s="9">
        <v>0.49999999999999994</v>
      </c>
      <c r="J3825" s="10">
        <v>1500</v>
      </c>
      <c r="K3825" s="11">
        <f t="shared" si="118"/>
        <v>749.99999999999989</v>
      </c>
      <c r="L3825" s="11">
        <f t="shared" si="119"/>
        <v>187.49999999999997</v>
      </c>
      <c r="M3825" s="12">
        <v>0.25</v>
      </c>
      <c r="O3825" s="17"/>
      <c r="P3825" s="15">
        <f>[1]Data!$I3825+0.05</f>
        <v>0.54999999999999993</v>
      </c>
      <c r="Q3825" s="13">
        <f>[1]Data!$J3825-250</f>
        <v>1250</v>
      </c>
      <c r="R3825" s="14">
        <f>[1]Data!$M3825-5%</f>
        <v>0.2</v>
      </c>
    </row>
    <row r="3826" spans="1:18" ht="15.75" customHeight="1" x14ac:dyDescent="0.25">
      <c r="A3826" s="1"/>
      <c r="B3826" s="7" t="s">
        <v>14</v>
      </c>
      <c r="C3826" s="7">
        <v>1185732</v>
      </c>
      <c r="D3826" s="8">
        <v>44220</v>
      </c>
      <c r="E3826" s="7" t="s">
        <v>15</v>
      </c>
      <c r="F3826" s="7" t="s">
        <v>129</v>
      </c>
      <c r="G3826" s="7" t="s">
        <v>130</v>
      </c>
      <c r="H3826" s="7" t="s">
        <v>21</v>
      </c>
      <c r="I3826" s="9">
        <v>0.65000000000000013</v>
      </c>
      <c r="J3826" s="10">
        <v>2000</v>
      </c>
      <c r="K3826" s="11">
        <f t="shared" si="118"/>
        <v>1300.0000000000002</v>
      </c>
      <c r="L3826" s="11">
        <f t="shared" si="119"/>
        <v>325.00000000000006</v>
      </c>
      <c r="M3826" s="12">
        <v>0.25</v>
      </c>
      <c r="O3826" s="17"/>
      <c r="P3826" s="15">
        <f>[1]Data!$I3826+0.05</f>
        <v>0.70000000000000018</v>
      </c>
      <c r="Q3826" s="13">
        <f>[1]Data!$J3826-250</f>
        <v>1750</v>
      </c>
      <c r="R3826" s="14">
        <f>[1]Data!$M3826-5%</f>
        <v>0.2</v>
      </c>
    </row>
    <row r="3827" spans="1:18" ht="15.75" customHeight="1" x14ac:dyDescent="0.25">
      <c r="A3827" s="1"/>
      <c r="B3827" s="7" t="s">
        <v>14</v>
      </c>
      <c r="C3827" s="7">
        <v>1185732</v>
      </c>
      <c r="D3827" s="8">
        <v>44220</v>
      </c>
      <c r="E3827" s="7" t="s">
        <v>15</v>
      </c>
      <c r="F3827" s="7" t="s">
        <v>129</v>
      </c>
      <c r="G3827" s="7" t="s">
        <v>130</v>
      </c>
      <c r="H3827" s="7" t="s">
        <v>22</v>
      </c>
      <c r="I3827" s="9">
        <v>0.55000000000000004</v>
      </c>
      <c r="J3827" s="10">
        <v>3000</v>
      </c>
      <c r="K3827" s="11">
        <f t="shared" si="118"/>
        <v>1650.0000000000002</v>
      </c>
      <c r="L3827" s="11">
        <f t="shared" si="119"/>
        <v>495.00000000000006</v>
      </c>
      <c r="M3827" s="12">
        <v>0.3</v>
      </c>
      <c r="O3827" s="17"/>
      <c r="P3827" s="15">
        <f>[1]Data!$I3827+0.05</f>
        <v>0.60000000000000009</v>
      </c>
      <c r="Q3827" s="13">
        <f>[1]Data!$J3827-250</f>
        <v>2750</v>
      </c>
      <c r="R3827" s="14">
        <f>[1]Data!$M3827-5%</f>
        <v>0.25</v>
      </c>
    </row>
    <row r="3828" spans="1:18" ht="15.75" customHeight="1" x14ac:dyDescent="0.25">
      <c r="A3828" s="1"/>
      <c r="B3828" s="7" t="s">
        <v>14</v>
      </c>
      <c r="C3828" s="7">
        <v>1185732</v>
      </c>
      <c r="D3828" s="8">
        <v>44249</v>
      </c>
      <c r="E3828" s="7" t="s">
        <v>15</v>
      </c>
      <c r="F3828" s="7" t="s">
        <v>129</v>
      </c>
      <c r="G3828" s="7" t="s">
        <v>130</v>
      </c>
      <c r="H3828" s="7" t="s">
        <v>17</v>
      </c>
      <c r="I3828" s="9">
        <v>0.55000000000000004</v>
      </c>
      <c r="J3828" s="10">
        <v>5750</v>
      </c>
      <c r="K3828" s="11">
        <f t="shared" si="118"/>
        <v>3162.5000000000005</v>
      </c>
      <c r="L3828" s="11">
        <f t="shared" si="119"/>
        <v>1106.8750000000002</v>
      </c>
      <c r="M3828" s="12">
        <v>0.35000000000000003</v>
      </c>
      <c r="O3828" s="17"/>
      <c r="P3828" s="15">
        <f>[1]Data!$I3828+0.05</f>
        <v>0.60000000000000009</v>
      </c>
      <c r="Q3828" s="13">
        <f>[1]Data!$J3828-250</f>
        <v>5500</v>
      </c>
      <c r="R3828" s="14">
        <f>[1]Data!$M3828-5%</f>
        <v>0.30000000000000004</v>
      </c>
    </row>
    <row r="3829" spans="1:18" ht="15.75" customHeight="1" x14ac:dyDescent="0.25">
      <c r="A3829" s="1"/>
      <c r="B3829" s="7" t="s">
        <v>14</v>
      </c>
      <c r="C3829" s="7">
        <v>1185732</v>
      </c>
      <c r="D3829" s="8">
        <v>44249</v>
      </c>
      <c r="E3829" s="7" t="s">
        <v>15</v>
      </c>
      <c r="F3829" s="7" t="s">
        <v>129</v>
      </c>
      <c r="G3829" s="7" t="s">
        <v>130</v>
      </c>
      <c r="H3829" s="7" t="s">
        <v>18</v>
      </c>
      <c r="I3829" s="9">
        <v>0.55000000000000004</v>
      </c>
      <c r="J3829" s="10">
        <v>2250</v>
      </c>
      <c r="K3829" s="11">
        <f t="shared" si="118"/>
        <v>1237.5</v>
      </c>
      <c r="L3829" s="11">
        <f t="shared" si="119"/>
        <v>433.12500000000006</v>
      </c>
      <c r="M3829" s="12">
        <v>0.35000000000000003</v>
      </c>
      <c r="O3829" s="17"/>
      <c r="P3829" s="15">
        <f>[1]Data!$I3829+0.05</f>
        <v>0.60000000000000009</v>
      </c>
      <c r="Q3829" s="13">
        <f>[1]Data!$J3829-250</f>
        <v>2000</v>
      </c>
      <c r="R3829" s="14">
        <f>[1]Data!$M3829-5%</f>
        <v>0.30000000000000004</v>
      </c>
    </row>
    <row r="3830" spans="1:18" ht="15.75" customHeight="1" x14ac:dyDescent="0.25">
      <c r="A3830" s="1"/>
      <c r="B3830" s="7" t="s">
        <v>14</v>
      </c>
      <c r="C3830" s="7">
        <v>1185732</v>
      </c>
      <c r="D3830" s="8">
        <v>44249</v>
      </c>
      <c r="E3830" s="7" t="s">
        <v>15</v>
      </c>
      <c r="F3830" s="7" t="s">
        <v>129</v>
      </c>
      <c r="G3830" s="7" t="s">
        <v>130</v>
      </c>
      <c r="H3830" s="7" t="s">
        <v>19</v>
      </c>
      <c r="I3830" s="9">
        <v>0.45</v>
      </c>
      <c r="J3830" s="10">
        <v>2750</v>
      </c>
      <c r="K3830" s="11">
        <f t="shared" si="118"/>
        <v>1237.5</v>
      </c>
      <c r="L3830" s="11">
        <f t="shared" si="119"/>
        <v>309.375</v>
      </c>
      <c r="M3830" s="12">
        <v>0.25</v>
      </c>
      <c r="O3830" s="17"/>
      <c r="P3830" s="15">
        <f>[1]Data!$I3830+0.05</f>
        <v>0.5</v>
      </c>
      <c r="Q3830" s="13">
        <f>[1]Data!$J3830-250</f>
        <v>2500</v>
      </c>
      <c r="R3830" s="14">
        <f>[1]Data!$M3830-5%</f>
        <v>0.2</v>
      </c>
    </row>
    <row r="3831" spans="1:18" ht="15.75" customHeight="1" x14ac:dyDescent="0.25">
      <c r="A3831" s="1"/>
      <c r="B3831" s="7" t="s">
        <v>14</v>
      </c>
      <c r="C3831" s="7">
        <v>1185732</v>
      </c>
      <c r="D3831" s="8">
        <v>44249</v>
      </c>
      <c r="E3831" s="7" t="s">
        <v>15</v>
      </c>
      <c r="F3831" s="7" t="s">
        <v>129</v>
      </c>
      <c r="G3831" s="7" t="s">
        <v>130</v>
      </c>
      <c r="H3831" s="7" t="s">
        <v>20</v>
      </c>
      <c r="I3831" s="9">
        <v>0.49999999999999994</v>
      </c>
      <c r="J3831" s="10">
        <v>1750</v>
      </c>
      <c r="K3831" s="11">
        <f t="shared" si="118"/>
        <v>874.99999999999989</v>
      </c>
      <c r="L3831" s="11">
        <f t="shared" si="119"/>
        <v>218.74999999999997</v>
      </c>
      <c r="M3831" s="12">
        <v>0.25</v>
      </c>
      <c r="O3831" s="17"/>
      <c r="P3831" s="15">
        <f>[1]Data!$I3831+0.05</f>
        <v>0.54999999999999993</v>
      </c>
      <c r="Q3831" s="13">
        <f>[1]Data!$J3831-250</f>
        <v>1500</v>
      </c>
      <c r="R3831" s="14">
        <f>[1]Data!$M3831-5%</f>
        <v>0.2</v>
      </c>
    </row>
    <row r="3832" spans="1:18" ht="15.75" customHeight="1" x14ac:dyDescent="0.25">
      <c r="A3832" s="1"/>
      <c r="B3832" s="7" t="s">
        <v>14</v>
      </c>
      <c r="C3832" s="7">
        <v>1185732</v>
      </c>
      <c r="D3832" s="8">
        <v>44249</v>
      </c>
      <c r="E3832" s="7" t="s">
        <v>15</v>
      </c>
      <c r="F3832" s="7" t="s">
        <v>129</v>
      </c>
      <c r="G3832" s="7" t="s">
        <v>130</v>
      </c>
      <c r="H3832" s="7" t="s">
        <v>21</v>
      </c>
      <c r="I3832" s="9">
        <v>0.65000000000000013</v>
      </c>
      <c r="J3832" s="10">
        <v>2500</v>
      </c>
      <c r="K3832" s="11">
        <f t="shared" si="118"/>
        <v>1625.0000000000002</v>
      </c>
      <c r="L3832" s="11">
        <f t="shared" si="119"/>
        <v>406.25000000000006</v>
      </c>
      <c r="M3832" s="12">
        <v>0.25</v>
      </c>
      <c r="O3832" s="17"/>
      <c r="P3832" s="15">
        <f>[1]Data!$I3832+0.05</f>
        <v>0.70000000000000018</v>
      </c>
      <c r="Q3832" s="13">
        <f>[1]Data!$J3832-250</f>
        <v>2250</v>
      </c>
      <c r="R3832" s="14">
        <f>[1]Data!$M3832-5%</f>
        <v>0.2</v>
      </c>
    </row>
    <row r="3833" spans="1:18" ht="15.75" customHeight="1" x14ac:dyDescent="0.25">
      <c r="A3833" s="1"/>
      <c r="B3833" s="7" t="s">
        <v>14</v>
      </c>
      <c r="C3833" s="7">
        <v>1185732</v>
      </c>
      <c r="D3833" s="8">
        <v>44249</v>
      </c>
      <c r="E3833" s="7" t="s">
        <v>15</v>
      </c>
      <c r="F3833" s="7" t="s">
        <v>129</v>
      </c>
      <c r="G3833" s="7" t="s">
        <v>130</v>
      </c>
      <c r="H3833" s="7" t="s">
        <v>22</v>
      </c>
      <c r="I3833" s="9">
        <v>0.55000000000000004</v>
      </c>
      <c r="J3833" s="10">
        <v>3500</v>
      </c>
      <c r="K3833" s="11">
        <f t="shared" si="118"/>
        <v>1925.0000000000002</v>
      </c>
      <c r="L3833" s="11">
        <f t="shared" si="119"/>
        <v>577.5</v>
      </c>
      <c r="M3833" s="12">
        <v>0.3</v>
      </c>
      <c r="O3833" s="17"/>
      <c r="P3833" s="15">
        <f>[1]Data!$I3833+0.05</f>
        <v>0.60000000000000009</v>
      </c>
      <c r="Q3833" s="13">
        <f>[1]Data!$J3833-250</f>
        <v>3250</v>
      </c>
      <c r="R3833" s="14">
        <f>[1]Data!$M3833-5%</f>
        <v>0.25</v>
      </c>
    </row>
    <row r="3834" spans="1:18" ht="15.75" customHeight="1" x14ac:dyDescent="0.25">
      <c r="A3834" s="1"/>
      <c r="B3834" s="7" t="s">
        <v>14</v>
      </c>
      <c r="C3834" s="7">
        <v>1185732</v>
      </c>
      <c r="D3834" s="8">
        <v>44275</v>
      </c>
      <c r="E3834" s="7" t="s">
        <v>15</v>
      </c>
      <c r="F3834" s="7" t="s">
        <v>129</v>
      </c>
      <c r="G3834" s="7" t="s">
        <v>130</v>
      </c>
      <c r="H3834" s="7" t="s">
        <v>17</v>
      </c>
      <c r="I3834" s="9">
        <v>0.55000000000000004</v>
      </c>
      <c r="J3834" s="10">
        <v>5450</v>
      </c>
      <c r="K3834" s="11">
        <f t="shared" si="118"/>
        <v>2997.5000000000005</v>
      </c>
      <c r="L3834" s="11">
        <f t="shared" si="119"/>
        <v>1049.1250000000002</v>
      </c>
      <c r="M3834" s="12">
        <v>0.35000000000000003</v>
      </c>
      <c r="O3834" s="17"/>
      <c r="P3834" s="15">
        <f>[1]Data!$I3834+0.05</f>
        <v>0.60000000000000009</v>
      </c>
      <c r="Q3834" s="13">
        <f>[1]Data!$J3834-250</f>
        <v>5200</v>
      </c>
      <c r="R3834" s="14">
        <f>[1]Data!$M3834-5%</f>
        <v>0.30000000000000004</v>
      </c>
    </row>
    <row r="3835" spans="1:18" ht="15.75" customHeight="1" x14ac:dyDescent="0.25">
      <c r="A3835" s="1"/>
      <c r="B3835" s="7" t="s">
        <v>14</v>
      </c>
      <c r="C3835" s="7">
        <v>1185732</v>
      </c>
      <c r="D3835" s="8">
        <v>44275</v>
      </c>
      <c r="E3835" s="7" t="s">
        <v>15</v>
      </c>
      <c r="F3835" s="7" t="s">
        <v>129</v>
      </c>
      <c r="G3835" s="7" t="s">
        <v>130</v>
      </c>
      <c r="H3835" s="7" t="s">
        <v>18</v>
      </c>
      <c r="I3835" s="9">
        <v>0.55000000000000004</v>
      </c>
      <c r="J3835" s="10">
        <v>2500</v>
      </c>
      <c r="K3835" s="11">
        <f t="shared" si="118"/>
        <v>1375</v>
      </c>
      <c r="L3835" s="11">
        <f t="shared" si="119"/>
        <v>481.25000000000006</v>
      </c>
      <c r="M3835" s="12">
        <v>0.35000000000000003</v>
      </c>
      <c r="O3835" s="17"/>
      <c r="P3835" s="15">
        <f>[1]Data!$I3835+0.05</f>
        <v>0.60000000000000009</v>
      </c>
      <c r="Q3835" s="13">
        <f>[1]Data!$J3835-250</f>
        <v>2250</v>
      </c>
      <c r="R3835" s="14">
        <f>[1]Data!$M3835-5%</f>
        <v>0.30000000000000004</v>
      </c>
    </row>
    <row r="3836" spans="1:18" ht="15.75" customHeight="1" x14ac:dyDescent="0.25">
      <c r="A3836" s="1"/>
      <c r="B3836" s="7" t="s">
        <v>14</v>
      </c>
      <c r="C3836" s="7">
        <v>1185732</v>
      </c>
      <c r="D3836" s="8">
        <v>44275</v>
      </c>
      <c r="E3836" s="7" t="s">
        <v>15</v>
      </c>
      <c r="F3836" s="7" t="s">
        <v>129</v>
      </c>
      <c r="G3836" s="7" t="s">
        <v>130</v>
      </c>
      <c r="H3836" s="7" t="s">
        <v>19</v>
      </c>
      <c r="I3836" s="9">
        <v>0.45</v>
      </c>
      <c r="J3836" s="10">
        <v>2750</v>
      </c>
      <c r="K3836" s="11">
        <f t="shared" si="118"/>
        <v>1237.5</v>
      </c>
      <c r="L3836" s="11">
        <f t="shared" si="119"/>
        <v>309.375</v>
      </c>
      <c r="M3836" s="12">
        <v>0.25</v>
      </c>
      <c r="O3836" s="17"/>
      <c r="P3836" s="15">
        <f>[1]Data!$I3836+0.05</f>
        <v>0.5</v>
      </c>
      <c r="Q3836" s="13">
        <f>[1]Data!$J3836-250</f>
        <v>2500</v>
      </c>
      <c r="R3836" s="14">
        <f>[1]Data!$M3836-5%</f>
        <v>0.2</v>
      </c>
    </row>
    <row r="3837" spans="1:18" ht="15.75" customHeight="1" x14ac:dyDescent="0.25">
      <c r="A3837" s="1"/>
      <c r="B3837" s="7" t="s">
        <v>14</v>
      </c>
      <c r="C3837" s="7">
        <v>1185732</v>
      </c>
      <c r="D3837" s="8">
        <v>44275</v>
      </c>
      <c r="E3837" s="7" t="s">
        <v>15</v>
      </c>
      <c r="F3837" s="7" t="s">
        <v>129</v>
      </c>
      <c r="G3837" s="7" t="s">
        <v>130</v>
      </c>
      <c r="H3837" s="7" t="s">
        <v>20</v>
      </c>
      <c r="I3837" s="9">
        <v>0.49999999999999994</v>
      </c>
      <c r="J3837" s="10">
        <v>1250</v>
      </c>
      <c r="K3837" s="11">
        <f t="shared" si="118"/>
        <v>624.99999999999989</v>
      </c>
      <c r="L3837" s="11">
        <f t="shared" si="119"/>
        <v>156.24999999999997</v>
      </c>
      <c r="M3837" s="12">
        <v>0.25</v>
      </c>
      <c r="O3837" s="17"/>
      <c r="P3837" s="15">
        <f>[1]Data!$I3837+0.05</f>
        <v>0.54999999999999993</v>
      </c>
      <c r="Q3837" s="13">
        <f>[1]Data!$J3837-250</f>
        <v>1000</v>
      </c>
      <c r="R3837" s="14">
        <f>[1]Data!$M3837-5%</f>
        <v>0.2</v>
      </c>
    </row>
    <row r="3838" spans="1:18" ht="15.75" customHeight="1" x14ac:dyDescent="0.25">
      <c r="A3838" s="1"/>
      <c r="B3838" s="7" t="s">
        <v>14</v>
      </c>
      <c r="C3838" s="7">
        <v>1185732</v>
      </c>
      <c r="D3838" s="8">
        <v>44275</v>
      </c>
      <c r="E3838" s="7" t="s">
        <v>15</v>
      </c>
      <c r="F3838" s="7" t="s">
        <v>129</v>
      </c>
      <c r="G3838" s="7" t="s">
        <v>130</v>
      </c>
      <c r="H3838" s="7" t="s">
        <v>21</v>
      </c>
      <c r="I3838" s="9">
        <v>0.65000000000000013</v>
      </c>
      <c r="J3838" s="10">
        <v>1750</v>
      </c>
      <c r="K3838" s="11">
        <f t="shared" si="118"/>
        <v>1137.5000000000002</v>
      </c>
      <c r="L3838" s="11">
        <f t="shared" si="119"/>
        <v>284.37500000000006</v>
      </c>
      <c r="M3838" s="12">
        <v>0.25</v>
      </c>
      <c r="O3838" s="17"/>
      <c r="P3838" s="15">
        <f>[1]Data!$I3838+0.05</f>
        <v>0.70000000000000018</v>
      </c>
      <c r="Q3838" s="13">
        <f>[1]Data!$J3838-250</f>
        <v>1500</v>
      </c>
      <c r="R3838" s="14">
        <f>[1]Data!$M3838-5%</f>
        <v>0.2</v>
      </c>
    </row>
    <row r="3839" spans="1:18" ht="15.75" customHeight="1" x14ac:dyDescent="0.25">
      <c r="A3839" s="1"/>
      <c r="B3839" s="7" t="s">
        <v>14</v>
      </c>
      <c r="C3839" s="7">
        <v>1185732</v>
      </c>
      <c r="D3839" s="8">
        <v>44275</v>
      </c>
      <c r="E3839" s="7" t="s">
        <v>15</v>
      </c>
      <c r="F3839" s="7" t="s">
        <v>129</v>
      </c>
      <c r="G3839" s="7" t="s">
        <v>130</v>
      </c>
      <c r="H3839" s="7" t="s">
        <v>22</v>
      </c>
      <c r="I3839" s="9">
        <v>0.55000000000000004</v>
      </c>
      <c r="J3839" s="10">
        <v>2750</v>
      </c>
      <c r="K3839" s="11">
        <f t="shared" si="118"/>
        <v>1512.5000000000002</v>
      </c>
      <c r="L3839" s="11">
        <f t="shared" si="119"/>
        <v>453.75000000000006</v>
      </c>
      <c r="M3839" s="12">
        <v>0.3</v>
      </c>
      <c r="O3839" s="17"/>
      <c r="P3839" s="15">
        <f>[1]Data!$I3839+0.05</f>
        <v>0.60000000000000009</v>
      </c>
      <c r="Q3839" s="13">
        <f>[1]Data!$J3839-250</f>
        <v>2500</v>
      </c>
      <c r="R3839" s="14">
        <f>[1]Data!$M3839-5%</f>
        <v>0.25</v>
      </c>
    </row>
    <row r="3840" spans="1:18" ht="15.75" customHeight="1" x14ac:dyDescent="0.25">
      <c r="A3840" s="1"/>
      <c r="B3840" s="7" t="s">
        <v>14</v>
      </c>
      <c r="C3840" s="7">
        <v>1185732</v>
      </c>
      <c r="D3840" s="8">
        <v>44307</v>
      </c>
      <c r="E3840" s="7" t="s">
        <v>15</v>
      </c>
      <c r="F3840" s="7" t="s">
        <v>129</v>
      </c>
      <c r="G3840" s="7" t="s">
        <v>130</v>
      </c>
      <c r="H3840" s="7" t="s">
        <v>17</v>
      </c>
      <c r="I3840" s="9">
        <v>0.55000000000000004</v>
      </c>
      <c r="J3840" s="10">
        <v>5250</v>
      </c>
      <c r="K3840" s="11">
        <f t="shared" si="118"/>
        <v>2887.5000000000005</v>
      </c>
      <c r="L3840" s="11">
        <f t="shared" si="119"/>
        <v>1010.6250000000002</v>
      </c>
      <c r="M3840" s="12">
        <v>0.35000000000000003</v>
      </c>
      <c r="O3840" s="17"/>
      <c r="P3840" s="15">
        <f>[1]Data!$I3840+0.05</f>
        <v>0.60000000000000009</v>
      </c>
      <c r="Q3840" s="13">
        <f>[1]Data!$J3840-250</f>
        <v>5000</v>
      </c>
      <c r="R3840" s="14">
        <f>[1]Data!$M3840-5%</f>
        <v>0.30000000000000004</v>
      </c>
    </row>
    <row r="3841" spans="1:18" ht="15.75" customHeight="1" x14ac:dyDescent="0.25">
      <c r="A3841" s="1"/>
      <c r="B3841" s="7" t="s">
        <v>14</v>
      </c>
      <c r="C3841" s="7">
        <v>1185732</v>
      </c>
      <c r="D3841" s="8">
        <v>44307</v>
      </c>
      <c r="E3841" s="7" t="s">
        <v>15</v>
      </c>
      <c r="F3841" s="7" t="s">
        <v>129</v>
      </c>
      <c r="G3841" s="7" t="s">
        <v>130</v>
      </c>
      <c r="H3841" s="7" t="s">
        <v>18</v>
      </c>
      <c r="I3841" s="9">
        <v>0.55000000000000004</v>
      </c>
      <c r="J3841" s="10">
        <v>2250</v>
      </c>
      <c r="K3841" s="11">
        <f t="shared" si="118"/>
        <v>1237.5</v>
      </c>
      <c r="L3841" s="11">
        <f t="shared" si="119"/>
        <v>433.12500000000006</v>
      </c>
      <c r="M3841" s="12">
        <v>0.35000000000000003</v>
      </c>
      <c r="O3841" s="17"/>
      <c r="P3841" s="15">
        <f>[1]Data!$I3841+0.05</f>
        <v>0.60000000000000009</v>
      </c>
      <c r="Q3841" s="13">
        <f>[1]Data!$J3841-250</f>
        <v>2000</v>
      </c>
      <c r="R3841" s="14">
        <f>[1]Data!$M3841-5%</f>
        <v>0.30000000000000004</v>
      </c>
    </row>
    <row r="3842" spans="1:18" ht="15.75" customHeight="1" x14ac:dyDescent="0.25">
      <c r="A3842" s="1"/>
      <c r="B3842" s="7" t="s">
        <v>14</v>
      </c>
      <c r="C3842" s="7">
        <v>1185732</v>
      </c>
      <c r="D3842" s="8">
        <v>44307</v>
      </c>
      <c r="E3842" s="7" t="s">
        <v>15</v>
      </c>
      <c r="F3842" s="7" t="s">
        <v>129</v>
      </c>
      <c r="G3842" s="7" t="s">
        <v>130</v>
      </c>
      <c r="H3842" s="7" t="s">
        <v>19</v>
      </c>
      <c r="I3842" s="9">
        <v>0.45</v>
      </c>
      <c r="J3842" s="10">
        <v>2250</v>
      </c>
      <c r="K3842" s="11">
        <f t="shared" si="118"/>
        <v>1012.5</v>
      </c>
      <c r="L3842" s="11">
        <f t="shared" si="119"/>
        <v>253.125</v>
      </c>
      <c r="M3842" s="12">
        <v>0.25</v>
      </c>
      <c r="O3842" s="17"/>
      <c r="P3842" s="15">
        <f>[1]Data!$I3842+0.05</f>
        <v>0.5</v>
      </c>
      <c r="Q3842" s="13">
        <f>[1]Data!$J3842-250</f>
        <v>2000</v>
      </c>
      <c r="R3842" s="14">
        <f>[1]Data!$M3842-5%</f>
        <v>0.2</v>
      </c>
    </row>
    <row r="3843" spans="1:18" ht="15.75" customHeight="1" x14ac:dyDescent="0.25">
      <c r="A3843" s="1"/>
      <c r="B3843" s="7" t="s">
        <v>14</v>
      </c>
      <c r="C3843" s="7">
        <v>1185732</v>
      </c>
      <c r="D3843" s="8">
        <v>44307</v>
      </c>
      <c r="E3843" s="7" t="s">
        <v>15</v>
      </c>
      <c r="F3843" s="7" t="s">
        <v>129</v>
      </c>
      <c r="G3843" s="7" t="s">
        <v>130</v>
      </c>
      <c r="H3843" s="7" t="s">
        <v>20</v>
      </c>
      <c r="I3843" s="9">
        <v>0.49999999999999994</v>
      </c>
      <c r="J3843" s="10">
        <v>1500</v>
      </c>
      <c r="K3843" s="11">
        <f t="shared" si="118"/>
        <v>749.99999999999989</v>
      </c>
      <c r="L3843" s="11">
        <f t="shared" si="119"/>
        <v>187.49999999999997</v>
      </c>
      <c r="M3843" s="12">
        <v>0.25</v>
      </c>
      <c r="O3843" s="17"/>
      <c r="P3843" s="15">
        <f>[1]Data!$I3843+0.05</f>
        <v>0.54999999999999993</v>
      </c>
      <c r="Q3843" s="13">
        <f>[1]Data!$J3843-250</f>
        <v>1250</v>
      </c>
      <c r="R3843" s="14">
        <f>[1]Data!$M3843-5%</f>
        <v>0.2</v>
      </c>
    </row>
    <row r="3844" spans="1:18" ht="15.75" customHeight="1" x14ac:dyDescent="0.25">
      <c r="A3844" s="1"/>
      <c r="B3844" s="7" t="s">
        <v>14</v>
      </c>
      <c r="C3844" s="7">
        <v>1185732</v>
      </c>
      <c r="D3844" s="8">
        <v>44307</v>
      </c>
      <c r="E3844" s="7" t="s">
        <v>15</v>
      </c>
      <c r="F3844" s="7" t="s">
        <v>129</v>
      </c>
      <c r="G3844" s="7" t="s">
        <v>130</v>
      </c>
      <c r="H3844" s="7" t="s">
        <v>21</v>
      </c>
      <c r="I3844" s="9">
        <v>0.60000000000000009</v>
      </c>
      <c r="J3844" s="10">
        <v>1500</v>
      </c>
      <c r="K3844" s="11">
        <f t="shared" si="118"/>
        <v>900.00000000000011</v>
      </c>
      <c r="L3844" s="11">
        <f t="shared" si="119"/>
        <v>225.00000000000003</v>
      </c>
      <c r="M3844" s="12">
        <v>0.25</v>
      </c>
      <c r="O3844" s="17"/>
      <c r="P3844" s="15">
        <f>[1]Data!$I3844+0</f>
        <v>0.60000000000000009</v>
      </c>
      <c r="Q3844" s="13">
        <f>[1]Data!$J3844-250</f>
        <v>1250</v>
      </c>
      <c r="R3844" s="14">
        <f>[1]Data!$M3844-5%</f>
        <v>0.2</v>
      </c>
    </row>
    <row r="3845" spans="1:18" ht="15.75" customHeight="1" x14ac:dyDescent="0.25">
      <c r="A3845" s="1"/>
      <c r="B3845" s="7" t="s">
        <v>14</v>
      </c>
      <c r="C3845" s="7">
        <v>1185732</v>
      </c>
      <c r="D3845" s="8">
        <v>44307</v>
      </c>
      <c r="E3845" s="7" t="s">
        <v>15</v>
      </c>
      <c r="F3845" s="7" t="s">
        <v>129</v>
      </c>
      <c r="G3845" s="7" t="s">
        <v>130</v>
      </c>
      <c r="H3845" s="7" t="s">
        <v>22</v>
      </c>
      <c r="I3845" s="9">
        <v>0.5</v>
      </c>
      <c r="J3845" s="10">
        <v>3000</v>
      </c>
      <c r="K3845" s="11">
        <f t="shared" si="118"/>
        <v>1500</v>
      </c>
      <c r="L3845" s="11">
        <f t="shared" si="119"/>
        <v>450</v>
      </c>
      <c r="M3845" s="12">
        <v>0.3</v>
      </c>
      <c r="O3845" s="17"/>
      <c r="P3845" s="15">
        <f>[1]Data!$I3845+0</f>
        <v>0.5</v>
      </c>
      <c r="Q3845" s="13">
        <f>[1]Data!$J3845-250</f>
        <v>2750</v>
      </c>
      <c r="R3845" s="14">
        <f>[1]Data!$M3845-5%</f>
        <v>0.25</v>
      </c>
    </row>
    <row r="3846" spans="1:18" ht="15.75" customHeight="1" x14ac:dyDescent="0.25">
      <c r="A3846" s="1"/>
      <c r="B3846" s="7" t="s">
        <v>14</v>
      </c>
      <c r="C3846" s="7">
        <v>1185732</v>
      </c>
      <c r="D3846" s="8">
        <v>44336</v>
      </c>
      <c r="E3846" s="7" t="s">
        <v>15</v>
      </c>
      <c r="F3846" s="7" t="s">
        <v>129</v>
      </c>
      <c r="G3846" s="7" t="s">
        <v>130</v>
      </c>
      <c r="H3846" s="7" t="s">
        <v>17</v>
      </c>
      <c r="I3846" s="9">
        <v>0.65</v>
      </c>
      <c r="J3846" s="10">
        <v>5700</v>
      </c>
      <c r="K3846" s="11">
        <f t="shared" ref="K3846:K3893" si="120">I3846*J3846</f>
        <v>3705</v>
      </c>
      <c r="L3846" s="11">
        <f t="shared" ref="L3846:L3893" si="121">K3846*M3846</f>
        <v>1296.7500000000002</v>
      </c>
      <c r="M3846" s="12">
        <v>0.35000000000000003</v>
      </c>
      <c r="O3846" s="17"/>
      <c r="P3846" s="15">
        <f>[1]Data!$I3846+0</f>
        <v>0.65</v>
      </c>
      <c r="Q3846" s="13">
        <f>[1]Data!$J3846-250</f>
        <v>5450</v>
      </c>
      <c r="R3846" s="14">
        <f>[1]Data!$M3846-5%</f>
        <v>0.30000000000000004</v>
      </c>
    </row>
    <row r="3847" spans="1:18" ht="15.75" customHeight="1" x14ac:dyDescent="0.25">
      <c r="A3847" s="1"/>
      <c r="B3847" s="7" t="s">
        <v>14</v>
      </c>
      <c r="C3847" s="7">
        <v>1185732</v>
      </c>
      <c r="D3847" s="8">
        <v>44336</v>
      </c>
      <c r="E3847" s="7" t="s">
        <v>15</v>
      </c>
      <c r="F3847" s="7" t="s">
        <v>129</v>
      </c>
      <c r="G3847" s="7" t="s">
        <v>130</v>
      </c>
      <c r="H3847" s="7" t="s">
        <v>18</v>
      </c>
      <c r="I3847" s="9">
        <v>0.60000000000000009</v>
      </c>
      <c r="J3847" s="10">
        <v>2750</v>
      </c>
      <c r="K3847" s="11">
        <f t="shared" si="120"/>
        <v>1650.0000000000002</v>
      </c>
      <c r="L3847" s="11">
        <f t="shared" si="121"/>
        <v>577.50000000000011</v>
      </c>
      <c r="M3847" s="12">
        <v>0.35000000000000003</v>
      </c>
      <c r="O3847" s="17"/>
      <c r="P3847" s="15">
        <f>[1]Data!$I3847+0</f>
        <v>0.60000000000000009</v>
      </c>
      <c r="Q3847" s="13">
        <f>[1]Data!$J3847-250</f>
        <v>2500</v>
      </c>
      <c r="R3847" s="14">
        <f>[1]Data!$M3847-5%</f>
        <v>0.30000000000000004</v>
      </c>
    </row>
    <row r="3848" spans="1:18" ht="15.75" customHeight="1" x14ac:dyDescent="0.25">
      <c r="A3848" s="1"/>
      <c r="B3848" s="7" t="s">
        <v>14</v>
      </c>
      <c r="C3848" s="7">
        <v>1185732</v>
      </c>
      <c r="D3848" s="8">
        <v>44336</v>
      </c>
      <c r="E3848" s="7" t="s">
        <v>15</v>
      </c>
      <c r="F3848" s="7" t="s">
        <v>129</v>
      </c>
      <c r="G3848" s="7" t="s">
        <v>130</v>
      </c>
      <c r="H3848" s="7" t="s">
        <v>19</v>
      </c>
      <c r="I3848" s="9">
        <v>0.55000000000000004</v>
      </c>
      <c r="J3848" s="10">
        <v>3000</v>
      </c>
      <c r="K3848" s="11">
        <f t="shared" si="120"/>
        <v>1650.0000000000002</v>
      </c>
      <c r="L3848" s="11">
        <f t="shared" si="121"/>
        <v>412.50000000000006</v>
      </c>
      <c r="M3848" s="12">
        <v>0.25</v>
      </c>
      <c r="O3848" s="17"/>
      <c r="P3848" s="15">
        <f>[1]Data!$I3848+0</f>
        <v>0.55000000000000004</v>
      </c>
      <c r="Q3848" s="13">
        <f>[1]Data!$J3848-250</f>
        <v>2750</v>
      </c>
      <c r="R3848" s="14">
        <f>[1]Data!$M3848-5%</f>
        <v>0.2</v>
      </c>
    </row>
    <row r="3849" spans="1:18" ht="15.75" customHeight="1" x14ac:dyDescent="0.25">
      <c r="A3849" s="1"/>
      <c r="B3849" s="7" t="s">
        <v>14</v>
      </c>
      <c r="C3849" s="7">
        <v>1185732</v>
      </c>
      <c r="D3849" s="8">
        <v>44336</v>
      </c>
      <c r="E3849" s="7" t="s">
        <v>15</v>
      </c>
      <c r="F3849" s="7" t="s">
        <v>129</v>
      </c>
      <c r="G3849" s="7" t="s">
        <v>130</v>
      </c>
      <c r="H3849" s="7" t="s">
        <v>20</v>
      </c>
      <c r="I3849" s="9">
        <v>0.55000000000000004</v>
      </c>
      <c r="J3849" s="10">
        <v>2500</v>
      </c>
      <c r="K3849" s="11">
        <f t="shared" si="120"/>
        <v>1375</v>
      </c>
      <c r="L3849" s="11">
        <f t="shared" si="121"/>
        <v>343.75</v>
      </c>
      <c r="M3849" s="12">
        <v>0.25</v>
      </c>
      <c r="O3849" s="17"/>
      <c r="P3849" s="15">
        <f>[1]Data!$I3849+0</f>
        <v>0.55000000000000004</v>
      </c>
      <c r="Q3849" s="13">
        <f>[1]Data!$J3849-250</f>
        <v>2250</v>
      </c>
      <c r="R3849" s="14">
        <f>[1]Data!$M3849-5%</f>
        <v>0.2</v>
      </c>
    </row>
    <row r="3850" spans="1:18" ht="15.75" customHeight="1" x14ac:dyDescent="0.25">
      <c r="A3850" s="1"/>
      <c r="B3850" s="7" t="s">
        <v>14</v>
      </c>
      <c r="C3850" s="7">
        <v>1185732</v>
      </c>
      <c r="D3850" s="8">
        <v>44336</v>
      </c>
      <c r="E3850" s="7" t="s">
        <v>15</v>
      </c>
      <c r="F3850" s="7" t="s">
        <v>129</v>
      </c>
      <c r="G3850" s="7" t="s">
        <v>130</v>
      </c>
      <c r="H3850" s="7" t="s">
        <v>21</v>
      </c>
      <c r="I3850" s="9">
        <v>0.65</v>
      </c>
      <c r="J3850" s="10">
        <v>2750</v>
      </c>
      <c r="K3850" s="11">
        <f t="shared" si="120"/>
        <v>1787.5</v>
      </c>
      <c r="L3850" s="11">
        <f t="shared" si="121"/>
        <v>446.875</v>
      </c>
      <c r="M3850" s="12">
        <v>0.25</v>
      </c>
      <c r="O3850" s="17"/>
      <c r="P3850" s="15">
        <f>[1]Data!$I3850+0</f>
        <v>0.65</v>
      </c>
      <c r="Q3850" s="13">
        <f>[1]Data!$J3850-250</f>
        <v>2500</v>
      </c>
      <c r="R3850" s="14">
        <f>[1]Data!$M3850-5%</f>
        <v>0.2</v>
      </c>
    </row>
    <row r="3851" spans="1:18" ht="15.75" customHeight="1" x14ac:dyDescent="0.25">
      <c r="A3851" s="1"/>
      <c r="B3851" s="7" t="s">
        <v>14</v>
      </c>
      <c r="C3851" s="7">
        <v>1185732</v>
      </c>
      <c r="D3851" s="8">
        <v>44336</v>
      </c>
      <c r="E3851" s="7" t="s">
        <v>15</v>
      </c>
      <c r="F3851" s="7" t="s">
        <v>129</v>
      </c>
      <c r="G3851" s="7" t="s">
        <v>130</v>
      </c>
      <c r="H3851" s="7" t="s">
        <v>22</v>
      </c>
      <c r="I3851" s="9">
        <v>0.70000000000000007</v>
      </c>
      <c r="J3851" s="10">
        <v>4000</v>
      </c>
      <c r="K3851" s="11">
        <f t="shared" si="120"/>
        <v>2800.0000000000005</v>
      </c>
      <c r="L3851" s="11">
        <f t="shared" si="121"/>
        <v>840.00000000000011</v>
      </c>
      <c r="M3851" s="12">
        <v>0.3</v>
      </c>
      <c r="O3851" s="17"/>
      <c r="P3851" s="15">
        <f>[1]Data!$I3851+0</f>
        <v>0.70000000000000007</v>
      </c>
      <c r="Q3851" s="13">
        <f>[1]Data!$J3851-250</f>
        <v>3750</v>
      </c>
      <c r="R3851" s="14">
        <f>[1]Data!$M3851-5%</f>
        <v>0.25</v>
      </c>
    </row>
    <row r="3852" spans="1:18" ht="15.75" customHeight="1" x14ac:dyDescent="0.25">
      <c r="A3852" s="1"/>
      <c r="B3852" s="7" t="s">
        <v>14</v>
      </c>
      <c r="C3852" s="7">
        <v>1185732</v>
      </c>
      <c r="D3852" s="8">
        <v>44369</v>
      </c>
      <c r="E3852" s="7" t="s">
        <v>15</v>
      </c>
      <c r="F3852" s="7" t="s">
        <v>129</v>
      </c>
      <c r="G3852" s="7" t="s">
        <v>130</v>
      </c>
      <c r="H3852" s="7" t="s">
        <v>17</v>
      </c>
      <c r="I3852" s="9">
        <v>0.65</v>
      </c>
      <c r="J3852" s="10">
        <v>6500</v>
      </c>
      <c r="K3852" s="11">
        <f t="shared" si="120"/>
        <v>4225</v>
      </c>
      <c r="L3852" s="11">
        <f t="shared" si="121"/>
        <v>1478.7500000000002</v>
      </c>
      <c r="M3852" s="12">
        <v>0.35000000000000003</v>
      </c>
      <c r="O3852" s="17"/>
      <c r="P3852" s="15">
        <f>[1]Data!$I3852+0</f>
        <v>0.65</v>
      </c>
      <c r="Q3852" s="13">
        <f>[1]Data!$J3852-250</f>
        <v>6250</v>
      </c>
      <c r="R3852" s="14">
        <f>[1]Data!$M3852-5%</f>
        <v>0.30000000000000004</v>
      </c>
    </row>
    <row r="3853" spans="1:18" ht="15.75" customHeight="1" x14ac:dyDescent="0.25">
      <c r="A3853" s="1"/>
      <c r="B3853" s="7" t="s">
        <v>14</v>
      </c>
      <c r="C3853" s="7">
        <v>1185732</v>
      </c>
      <c r="D3853" s="8">
        <v>44369</v>
      </c>
      <c r="E3853" s="7" t="s">
        <v>15</v>
      </c>
      <c r="F3853" s="7" t="s">
        <v>129</v>
      </c>
      <c r="G3853" s="7" t="s">
        <v>130</v>
      </c>
      <c r="H3853" s="7" t="s">
        <v>18</v>
      </c>
      <c r="I3853" s="9">
        <v>0.60000000000000009</v>
      </c>
      <c r="J3853" s="10">
        <v>4000</v>
      </c>
      <c r="K3853" s="11">
        <f t="shared" si="120"/>
        <v>2400.0000000000005</v>
      </c>
      <c r="L3853" s="11">
        <f t="shared" si="121"/>
        <v>840.00000000000023</v>
      </c>
      <c r="M3853" s="12">
        <v>0.35000000000000003</v>
      </c>
      <c r="O3853" s="17"/>
      <c r="P3853" s="15">
        <f>[1]Data!$I3853+0</f>
        <v>0.60000000000000009</v>
      </c>
      <c r="Q3853" s="13">
        <f>[1]Data!$J3853-250</f>
        <v>3750</v>
      </c>
      <c r="R3853" s="14">
        <f>[1]Data!$M3853-5%</f>
        <v>0.30000000000000004</v>
      </c>
    </row>
    <row r="3854" spans="1:18" ht="15.75" customHeight="1" x14ac:dyDescent="0.25">
      <c r="A3854" s="1"/>
      <c r="B3854" s="7" t="s">
        <v>14</v>
      </c>
      <c r="C3854" s="7">
        <v>1185732</v>
      </c>
      <c r="D3854" s="8">
        <v>44369</v>
      </c>
      <c r="E3854" s="7" t="s">
        <v>15</v>
      </c>
      <c r="F3854" s="7" t="s">
        <v>129</v>
      </c>
      <c r="G3854" s="7" t="s">
        <v>130</v>
      </c>
      <c r="H3854" s="7" t="s">
        <v>19</v>
      </c>
      <c r="I3854" s="9">
        <v>0.55000000000000004</v>
      </c>
      <c r="J3854" s="10">
        <v>3250</v>
      </c>
      <c r="K3854" s="11">
        <f t="shared" si="120"/>
        <v>1787.5000000000002</v>
      </c>
      <c r="L3854" s="11">
        <f t="shared" si="121"/>
        <v>446.87500000000006</v>
      </c>
      <c r="M3854" s="12">
        <v>0.25</v>
      </c>
      <c r="O3854" s="17"/>
      <c r="P3854" s="15">
        <f>[1]Data!$I3854+0</f>
        <v>0.55000000000000004</v>
      </c>
      <c r="Q3854" s="13">
        <f>[1]Data!$J3854-250</f>
        <v>3000</v>
      </c>
      <c r="R3854" s="14">
        <f>[1]Data!$M3854-5%</f>
        <v>0.2</v>
      </c>
    </row>
    <row r="3855" spans="1:18" ht="15.75" customHeight="1" x14ac:dyDescent="0.25">
      <c r="A3855" s="1"/>
      <c r="B3855" s="7" t="s">
        <v>14</v>
      </c>
      <c r="C3855" s="7">
        <v>1185732</v>
      </c>
      <c r="D3855" s="8">
        <v>44369</v>
      </c>
      <c r="E3855" s="7" t="s">
        <v>15</v>
      </c>
      <c r="F3855" s="7" t="s">
        <v>129</v>
      </c>
      <c r="G3855" s="7" t="s">
        <v>130</v>
      </c>
      <c r="H3855" s="7" t="s">
        <v>20</v>
      </c>
      <c r="I3855" s="9">
        <v>0.55000000000000004</v>
      </c>
      <c r="J3855" s="10">
        <v>3000</v>
      </c>
      <c r="K3855" s="11">
        <f t="shared" si="120"/>
        <v>1650.0000000000002</v>
      </c>
      <c r="L3855" s="11">
        <f t="shared" si="121"/>
        <v>412.50000000000006</v>
      </c>
      <c r="M3855" s="12">
        <v>0.25</v>
      </c>
      <c r="O3855" s="17"/>
      <c r="P3855" s="15">
        <f>[1]Data!$I3855+0</f>
        <v>0.55000000000000004</v>
      </c>
      <c r="Q3855" s="13">
        <f>[1]Data!$J3855-250</f>
        <v>2750</v>
      </c>
      <c r="R3855" s="14">
        <f>[1]Data!$M3855-5%</f>
        <v>0.2</v>
      </c>
    </row>
    <row r="3856" spans="1:18" ht="15.75" customHeight="1" x14ac:dyDescent="0.25">
      <c r="A3856" s="1"/>
      <c r="B3856" s="7" t="s">
        <v>14</v>
      </c>
      <c r="C3856" s="7">
        <v>1185732</v>
      </c>
      <c r="D3856" s="8">
        <v>44369</v>
      </c>
      <c r="E3856" s="7" t="s">
        <v>15</v>
      </c>
      <c r="F3856" s="7" t="s">
        <v>129</v>
      </c>
      <c r="G3856" s="7" t="s">
        <v>130</v>
      </c>
      <c r="H3856" s="7" t="s">
        <v>21</v>
      </c>
      <c r="I3856" s="9">
        <v>0.65</v>
      </c>
      <c r="J3856" s="10">
        <v>3000</v>
      </c>
      <c r="K3856" s="11">
        <f t="shared" si="120"/>
        <v>1950</v>
      </c>
      <c r="L3856" s="11">
        <f t="shared" si="121"/>
        <v>487.5</v>
      </c>
      <c r="M3856" s="12">
        <v>0.25</v>
      </c>
      <c r="O3856" s="17"/>
      <c r="P3856" s="15">
        <f>[1]Data!$I3856+0</f>
        <v>0.65</v>
      </c>
      <c r="Q3856" s="13">
        <f>[1]Data!$J3856-250</f>
        <v>2750</v>
      </c>
      <c r="R3856" s="14">
        <f>[1]Data!$M3856-5%</f>
        <v>0.2</v>
      </c>
    </row>
    <row r="3857" spans="1:18" ht="15.75" customHeight="1" x14ac:dyDescent="0.25">
      <c r="A3857" s="1"/>
      <c r="B3857" s="7" t="s">
        <v>14</v>
      </c>
      <c r="C3857" s="7">
        <v>1185732</v>
      </c>
      <c r="D3857" s="8">
        <v>44369</v>
      </c>
      <c r="E3857" s="7" t="s">
        <v>15</v>
      </c>
      <c r="F3857" s="7" t="s">
        <v>129</v>
      </c>
      <c r="G3857" s="7" t="s">
        <v>130</v>
      </c>
      <c r="H3857" s="7" t="s">
        <v>22</v>
      </c>
      <c r="I3857" s="9">
        <v>0.70000000000000007</v>
      </c>
      <c r="J3857" s="10">
        <v>4500</v>
      </c>
      <c r="K3857" s="11">
        <f t="shared" si="120"/>
        <v>3150.0000000000005</v>
      </c>
      <c r="L3857" s="11">
        <f t="shared" si="121"/>
        <v>945.00000000000011</v>
      </c>
      <c r="M3857" s="12">
        <v>0.3</v>
      </c>
      <c r="O3857" s="17"/>
      <c r="P3857" s="15">
        <f>[1]Data!$I3857+0</f>
        <v>0.70000000000000007</v>
      </c>
      <c r="Q3857" s="13">
        <f>[1]Data!$J3857-250</f>
        <v>4250</v>
      </c>
      <c r="R3857" s="14">
        <f>[1]Data!$M3857-5%</f>
        <v>0.25</v>
      </c>
    </row>
    <row r="3858" spans="1:18" ht="15.75" customHeight="1" x14ac:dyDescent="0.25">
      <c r="A3858" s="1"/>
      <c r="B3858" s="7" t="s">
        <v>14</v>
      </c>
      <c r="C3858" s="7">
        <v>1185732</v>
      </c>
      <c r="D3858" s="8">
        <v>44397</v>
      </c>
      <c r="E3858" s="7" t="s">
        <v>15</v>
      </c>
      <c r="F3858" s="7" t="s">
        <v>129</v>
      </c>
      <c r="G3858" s="7" t="s">
        <v>130</v>
      </c>
      <c r="H3858" s="7" t="s">
        <v>17</v>
      </c>
      <c r="I3858" s="9">
        <v>0.65</v>
      </c>
      <c r="J3858" s="10">
        <v>6750</v>
      </c>
      <c r="K3858" s="11">
        <f t="shared" si="120"/>
        <v>4387.5</v>
      </c>
      <c r="L3858" s="11">
        <f t="shared" si="121"/>
        <v>1535.6250000000002</v>
      </c>
      <c r="M3858" s="12">
        <v>0.35000000000000003</v>
      </c>
      <c r="O3858" s="17"/>
      <c r="P3858" s="15">
        <f>[1]Data!$I3858+0</f>
        <v>0.65</v>
      </c>
      <c r="Q3858" s="13">
        <f>[1]Data!$J3858-250</f>
        <v>6500</v>
      </c>
      <c r="R3858" s="14">
        <f>[1]Data!$M3858-5%</f>
        <v>0.30000000000000004</v>
      </c>
    </row>
    <row r="3859" spans="1:18" ht="15.75" customHeight="1" x14ac:dyDescent="0.25">
      <c r="A3859" s="1"/>
      <c r="B3859" s="7" t="s">
        <v>14</v>
      </c>
      <c r="C3859" s="7">
        <v>1185732</v>
      </c>
      <c r="D3859" s="8">
        <v>44397</v>
      </c>
      <c r="E3859" s="7" t="s">
        <v>15</v>
      </c>
      <c r="F3859" s="7" t="s">
        <v>129</v>
      </c>
      <c r="G3859" s="7" t="s">
        <v>130</v>
      </c>
      <c r="H3859" s="7" t="s">
        <v>18</v>
      </c>
      <c r="I3859" s="9">
        <v>0.60000000000000009</v>
      </c>
      <c r="J3859" s="10">
        <v>4250</v>
      </c>
      <c r="K3859" s="11">
        <f t="shared" si="120"/>
        <v>2550.0000000000005</v>
      </c>
      <c r="L3859" s="11">
        <f t="shared" si="121"/>
        <v>892.50000000000023</v>
      </c>
      <c r="M3859" s="12">
        <v>0.35000000000000003</v>
      </c>
      <c r="O3859" s="17"/>
      <c r="P3859" s="15">
        <f>[1]Data!$I3859+0</f>
        <v>0.60000000000000009</v>
      </c>
      <c r="Q3859" s="13">
        <f>[1]Data!$J3859-250</f>
        <v>4000</v>
      </c>
      <c r="R3859" s="14">
        <f>[1]Data!$M3859-5%</f>
        <v>0.30000000000000004</v>
      </c>
    </row>
    <row r="3860" spans="1:18" ht="15.75" customHeight="1" x14ac:dyDescent="0.25">
      <c r="A3860" s="1"/>
      <c r="B3860" s="7" t="s">
        <v>14</v>
      </c>
      <c r="C3860" s="7">
        <v>1185732</v>
      </c>
      <c r="D3860" s="8">
        <v>44397</v>
      </c>
      <c r="E3860" s="7" t="s">
        <v>15</v>
      </c>
      <c r="F3860" s="7" t="s">
        <v>129</v>
      </c>
      <c r="G3860" s="7" t="s">
        <v>130</v>
      </c>
      <c r="H3860" s="7" t="s">
        <v>19</v>
      </c>
      <c r="I3860" s="9">
        <v>0.55000000000000004</v>
      </c>
      <c r="J3860" s="10">
        <v>3500</v>
      </c>
      <c r="K3860" s="11">
        <f t="shared" si="120"/>
        <v>1925.0000000000002</v>
      </c>
      <c r="L3860" s="11">
        <f t="shared" si="121"/>
        <v>481.25000000000006</v>
      </c>
      <c r="M3860" s="12">
        <v>0.25</v>
      </c>
      <c r="O3860" s="17"/>
      <c r="P3860" s="15">
        <f>[1]Data!$I3860+0</f>
        <v>0.55000000000000004</v>
      </c>
      <c r="Q3860" s="13">
        <f>[1]Data!$J3860-250</f>
        <v>3250</v>
      </c>
      <c r="R3860" s="14">
        <f>[1]Data!$M3860-5%</f>
        <v>0.2</v>
      </c>
    </row>
    <row r="3861" spans="1:18" ht="15.75" customHeight="1" x14ac:dyDescent="0.25">
      <c r="A3861" s="1"/>
      <c r="B3861" s="7" t="s">
        <v>14</v>
      </c>
      <c r="C3861" s="7">
        <v>1185732</v>
      </c>
      <c r="D3861" s="8">
        <v>44397</v>
      </c>
      <c r="E3861" s="7" t="s">
        <v>15</v>
      </c>
      <c r="F3861" s="7" t="s">
        <v>129</v>
      </c>
      <c r="G3861" s="7" t="s">
        <v>130</v>
      </c>
      <c r="H3861" s="7" t="s">
        <v>20</v>
      </c>
      <c r="I3861" s="9">
        <v>0.55000000000000004</v>
      </c>
      <c r="J3861" s="10">
        <v>3000</v>
      </c>
      <c r="K3861" s="11">
        <f t="shared" si="120"/>
        <v>1650.0000000000002</v>
      </c>
      <c r="L3861" s="11">
        <f t="shared" si="121"/>
        <v>412.50000000000006</v>
      </c>
      <c r="M3861" s="12">
        <v>0.25</v>
      </c>
      <c r="O3861" s="17"/>
      <c r="P3861" s="15">
        <f>[1]Data!$I3861+0</f>
        <v>0.55000000000000004</v>
      </c>
      <c r="Q3861" s="13">
        <f>[1]Data!$J3861-250</f>
        <v>2750</v>
      </c>
      <c r="R3861" s="14">
        <f>[1]Data!$M3861-5%</f>
        <v>0.2</v>
      </c>
    </row>
    <row r="3862" spans="1:18" ht="15.75" customHeight="1" x14ac:dyDescent="0.25">
      <c r="A3862" s="1"/>
      <c r="B3862" s="7" t="s">
        <v>14</v>
      </c>
      <c r="C3862" s="7">
        <v>1185732</v>
      </c>
      <c r="D3862" s="8">
        <v>44397</v>
      </c>
      <c r="E3862" s="7" t="s">
        <v>15</v>
      </c>
      <c r="F3862" s="7" t="s">
        <v>129</v>
      </c>
      <c r="G3862" s="7" t="s">
        <v>130</v>
      </c>
      <c r="H3862" s="7" t="s">
        <v>21</v>
      </c>
      <c r="I3862" s="9">
        <v>0.65</v>
      </c>
      <c r="J3862" s="10">
        <v>3250</v>
      </c>
      <c r="K3862" s="11">
        <f t="shared" si="120"/>
        <v>2112.5</v>
      </c>
      <c r="L3862" s="11">
        <f t="shared" si="121"/>
        <v>528.125</v>
      </c>
      <c r="M3862" s="12">
        <v>0.25</v>
      </c>
      <c r="O3862" s="17"/>
      <c r="P3862" s="15">
        <f>[1]Data!$I3862+0</f>
        <v>0.65</v>
      </c>
      <c r="Q3862" s="13">
        <f>[1]Data!$J3862-250</f>
        <v>3000</v>
      </c>
      <c r="R3862" s="14">
        <f>[1]Data!$M3862-5%</f>
        <v>0.2</v>
      </c>
    </row>
    <row r="3863" spans="1:18" ht="15.75" customHeight="1" x14ac:dyDescent="0.25">
      <c r="A3863" s="1"/>
      <c r="B3863" s="7" t="s">
        <v>14</v>
      </c>
      <c r="C3863" s="7">
        <v>1185732</v>
      </c>
      <c r="D3863" s="8">
        <v>44397</v>
      </c>
      <c r="E3863" s="7" t="s">
        <v>15</v>
      </c>
      <c r="F3863" s="7" t="s">
        <v>129</v>
      </c>
      <c r="G3863" s="7" t="s">
        <v>130</v>
      </c>
      <c r="H3863" s="7" t="s">
        <v>22</v>
      </c>
      <c r="I3863" s="9">
        <v>0.70000000000000007</v>
      </c>
      <c r="J3863" s="10">
        <v>5000</v>
      </c>
      <c r="K3863" s="11">
        <f t="shared" si="120"/>
        <v>3500.0000000000005</v>
      </c>
      <c r="L3863" s="11">
        <f t="shared" si="121"/>
        <v>1050</v>
      </c>
      <c r="M3863" s="12">
        <v>0.3</v>
      </c>
      <c r="O3863" s="17"/>
      <c r="P3863" s="15">
        <f>[1]Data!$I3863+0</f>
        <v>0.70000000000000007</v>
      </c>
      <c r="Q3863" s="13">
        <f>[1]Data!$J3863-250</f>
        <v>4750</v>
      </c>
      <c r="R3863" s="14">
        <f>[1]Data!$M3863-5%</f>
        <v>0.25</v>
      </c>
    </row>
    <row r="3864" spans="1:18" ht="15.75" customHeight="1" x14ac:dyDescent="0.25">
      <c r="A3864" s="1"/>
      <c r="B3864" s="7" t="s">
        <v>14</v>
      </c>
      <c r="C3864" s="7">
        <v>1185732</v>
      </c>
      <c r="D3864" s="8">
        <v>44429</v>
      </c>
      <c r="E3864" s="7" t="s">
        <v>15</v>
      </c>
      <c r="F3864" s="7" t="s">
        <v>129</v>
      </c>
      <c r="G3864" s="7" t="s">
        <v>130</v>
      </c>
      <c r="H3864" s="7" t="s">
        <v>17</v>
      </c>
      <c r="I3864" s="9">
        <v>0.65</v>
      </c>
      <c r="J3864" s="10">
        <v>6500</v>
      </c>
      <c r="K3864" s="11">
        <f t="shared" si="120"/>
        <v>4225</v>
      </c>
      <c r="L3864" s="11">
        <f t="shared" si="121"/>
        <v>1478.7500000000002</v>
      </c>
      <c r="M3864" s="12">
        <v>0.35000000000000003</v>
      </c>
      <c r="O3864" s="17"/>
      <c r="P3864" s="15">
        <f>[1]Data!$I3864+0</f>
        <v>0.65</v>
      </c>
      <c r="Q3864" s="13">
        <f>[1]Data!$J3864-250</f>
        <v>6250</v>
      </c>
      <c r="R3864" s="14">
        <f>[1]Data!$M3864-5%</f>
        <v>0.30000000000000004</v>
      </c>
    </row>
    <row r="3865" spans="1:18" ht="15.75" customHeight="1" x14ac:dyDescent="0.25">
      <c r="A3865" s="1"/>
      <c r="B3865" s="7" t="s">
        <v>14</v>
      </c>
      <c r="C3865" s="7">
        <v>1185732</v>
      </c>
      <c r="D3865" s="8">
        <v>44429</v>
      </c>
      <c r="E3865" s="7" t="s">
        <v>15</v>
      </c>
      <c r="F3865" s="7" t="s">
        <v>129</v>
      </c>
      <c r="G3865" s="7" t="s">
        <v>130</v>
      </c>
      <c r="H3865" s="7" t="s">
        <v>18</v>
      </c>
      <c r="I3865" s="9">
        <v>0.60000000000000009</v>
      </c>
      <c r="J3865" s="10">
        <v>4250</v>
      </c>
      <c r="K3865" s="11">
        <f t="shared" si="120"/>
        <v>2550.0000000000005</v>
      </c>
      <c r="L3865" s="11">
        <f t="shared" si="121"/>
        <v>892.50000000000023</v>
      </c>
      <c r="M3865" s="12">
        <v>0.35000000000000003</v>
      </c>
      <c r="O3865" s="17"/>
      <c r="P3865" s="15">
        <f>[1]Data!$I3865+0</f>
        <v>0.60000000000000009</v>
      </c>
      <c r="Q3865" s="13">
        <f>[1]Data!$J3865-250</f>
        <v>4000</v>
      </c>
      <c r="R3865" s="14">
        <f>[1]Data!$M3865-5%</f>
        <v>0.30000000000000004</v>
      </c>
    </row>
    <row r="3866" spans="1:18" ht="15.75" customHeight="1" x14ac:dyDescent="0.25">
      <c r="A3866" s="1"/>
      <c r="B3866" s="7" t="s">
        <v>14</v>
      </c>
      <c r="C3866" s="7">
        <v>1185732</v>
      </c>
      <c r="D3866" s="8">
        <v>44429</v>
      </c>
      <c r="E3866" s="7" t="s">
        <v>15</v>
      </c>
      <c r="F3866" s="7" t="s">
        <v>129</v>
      </c>
      <c r="G3866" s="7" t="s">
        <v>130</v>
      </c>
      <c r="H3866" s="7" t="s">
        <v>19</v>
      </c>
      <c r="I3866" s="9">
        <v>0.55000000000000004</v>
      </c>
      <c r="J3866" s="10">
        <v>3500</v>
      </c>
      <c r="K3866" s="11">
        <f t="shared" si="120"/>
        <v>1925.0000000000002</v>
      </c>
      <c r="L3866" s="11">
        <f t="shared" si="121"/>
        <v>481.25000000000006</v>
      </c>
      <c r="M3866" s="12">
        <v>0.25</v>
      </c>
      <c r="O3866" s="17"/>
      <c r="P3866" s="15">
        <f>[1]Data!$I3866+0</f>
        <v>0.55000000000000004</v>
      </c>
      <c r="Q3866" s="13">
        <f>[1]Data!$J3866-250</f>
        <v>3250</v>
      </c>
      <c r="R3866" s="14">
        <f>[1]Data!$M3866-5%</f>
        <v>0.2</v>
      </c>
    </row>
    <row r="3867" spans="1:18" ht="15.75" customHeight="1" x14ac:dyDescent="0.25">
      <c r="A3867" s="1"/>
      <c r="B3867" s="7" t="s">
        <v>14</v>
      </c>
      <c r="C3867" s="7">
        <v>1185732</v>
      </c>
      <c r="D3867" s="8">
        <v>44429</v>
      </c>
      <c r="E3867" s="7" t="s">
        <v>15</v>
      </c>
      <c r="F3867" s="7" t="s">
        <v>129</v>
      </c>
      <c r="G3867" s="7" t="s">
        <v>130</v>
      </c>
      <c r="H3867" s="7" t="s">
        <v>20</v>
      </c>
      <c r="I3867" s="9">
        <v>0.55000000000000004</v>
      </c>
      <c r="J3867" s="10">
        <v>2500</v>
      </c>
      <c r="K3867" s="11">
        <f t="shared" si="120"/>
        <v>1375</v>
      </c>
      <c r="L3867" s="11">
        <f t="shared" si="121"/>
        <v>343.75</v>
      </c>
      <c r="M3867" s="12">
        <v>0.25</v>
      </c>
      <c r="O3867" s="17"/>
      <c r="P3867" s="15">
        <f>[1]Data!$I3867+0</f>
        <v>0.55000000000000004</v>
      </c>
      <c r="Q3867" s="13">
        <f>[1]Data!$J3867-250</f>
        <v>2250</v>
      </c>
      <c r="R3867" s="14">
        <f>[1]Data!$M3867-5%</f>
        <v>0.2</v>
      </c>
    </row>
    <row r="3868" spans="1:18" ht="15.75" customHeight="1" x14ac:dyDescent="0.25">
      <c r="A3868" s="1"/>
      <c r="B3868" s="7" t="s">
        <v>14</v>
      </c>
      <c r="C3868" s="7">
        <v>1185732</v>
      </c>
      <c r="D3868" s="8">
        <v>44429</v>
      </c>
      <c r="E3868" s="7" t="s">
        <v>15</v>
      </c>
      <c r="F3868" s="7" t="s">
        <v>129</v>
      </c>
      <c r="G3868" s="7" t="s">
        <v>130</v>
      </c>
      <c r="H3868" s="7" t="s">
        <v>21</v>
      </c>
      <c r="I3868" s="9">
        <v>0.65</v>
      </c>
      <c r="J3868" s="10">
        <v>2250</v>
      </c>
      <c r="K3868" s="11">
        <f t="shared" si="120"/>
        <v>1462.5</v>
      </c>
      <c r="L3868" s="11">
        <f t="shared" si="121"/>
        <v>365.625</v>
      </c>
      <c r="M3868" s="12">
        <v>0.25</v>
      </c>
      <c r="O3868" s="17"/>
      <c r="P3868" s="15">
        <f>[1]Data!$I3868+0</f>
        <v>0.65</v>
      </c>
      <c r="Q3868" s="13">
        <f>[1]Data!$J3868-250</f>
        <v>2000</v>
      </c>
      <c r="R3868" s="14">
        <f>[1]Data!$M3868-5%</f>
        <v>0.2</v>
      </c>
    </row>
    <row r="3869" spans="1:18" ht="15.75" customHeight="1" x14ac:dyDescent="0.25">
      <c r="A3869" s="1"/>
      <c r="B3869" s="7" t="s">
        <v>14</v>
      </c>
      <c r="C3869" s="7">
        <v>1185732</v>
      </c>
      <c r="D3869" s="8">
        <v>44429</v>
      </c>
      <c r="E3869" s="7" t="s">
        <v>15</v>
      </c>
      <c r="F3869" s="7" t="s">
        <v>129</v>
      </c>
      <c r="G3869" s="7" t="s">
        <v>130</v>
      </c>
      <c r="H3869" s="7" t="s">
        <v>22</v>
      </c>
      <c r="I3869" s="9">
        <v>0.70000000000000007</v>
      </c>
      <c r="J3869" s="10">
        <v>4000</v>
      </c>
      <c r="K3869" s="11">
        <f t="shared" si="120"/>
        <v>2800.0000000000005</v>
      </c>
      <c r="L3869" s="11">
        <f t="shared" si="121"/>
        <v>840.00000000000011</v>
      </c>
      <c r="M3869" s="12">
        <v>0.3</v>
      </c>
      <c r="O3869" s="17"/>
      <c r="P3869" s="15">
        <f>[1]Data!$I3869+0</f>
        <v>0.70000000000000007</v>
      </c>
      <c r="Q3869" s="13">
        <f>[1]Data!$J3869-250</f>
        <v>3750</v>
      </c>
      <c r="R3869" s="14">
        <f>[1]Data!$M3869-5%</f>
        <v>0.25</v>
      </c>
    </row>
    <row r="3870" spans="1:18" ht="15.75" customHeight="1" x14ac:dyDescent="0.25">
      <c r="A3870" s="1"/>
      <c r="B3870" s="7" t="s">
        <v>14</v>
      </c>
      <c r="C3870" s="7">
        <v>1185732</v>
      </c>
      <c r="D3870" s="8">
        <v>44459</v>
      </c>
      <c r="E3870" s="7" t="s">
        <v>15</v>
      </c>
      <c r="F3870" s="7" t="s">
        <v>129</v>
      </c>
      <c r="G3870" s="7" t="s">
        <v>130</v>
      </c>
      <c r="H3870" s="7" t="s">
        <v>17</v>
      </c>
      <c r="I3870" s="9">
        <v>0.65</v>
      </c>
      <c r="J3870" s="10">
        <v>5250</v>
      </c>
      <c r="K3870" s="11">
        <f t="shared" si="120"/>
        <v>3412.5</v>
      </c>
      <c r="L3870" s="11">
        <f t="shared" si="121"/>
        <v>1194.375</v>
      </c>
      <c r="M3870" s="12">
        <v>0.35000000000000003</v>
      </c>
      <c r="O3870" s="17"/>
      <c r="P3870" s="15">
        <f>[1]Data!$I3870+0</f>
        <v>0.65</v>
      </c>
      <c r="Q3870" s="13">
        <f>[1]Data!$J3870-250</f>
        <v>5000</v>
      </c>
      <c r="R3870" s="14">
        <f>[1]Data!$M3870-5%</f>
        <v>0.30000000000000004</v>
      </c>
    </row>
    <row r="3871" spans="1:18" ht="15.75" customHeight="1" x14ac:dyDescent="0.25">
      <c r="A3871" s="1"/>
      <c r="B3871" s="7" t="s">
        <v>14</v>
      </c>
      <c r="C3871" s="7">
        <v>1185732</v>
      </c>
      <c r="D3871" s="8">
        <v>44459</v>
      </c>
      <c r="E3871" s="7" t="s">
        <v>15</v>
      </c>
      <c r="F3871" s="7" t="s">
        <v>129</v>
      </c>
      <c r="G3871" s="7" t="s">
        <v>130</v>
      </c>
      <c r="H3871" s="7" t="s">
        <v>18</v>
      </c>
      <c r="I3871" s="9">
        <v>0.60000000000000009</v>
      </c>
      <c r="J3871" s="10">
        <v>3250</v>
      </c>
      <c r="K3871" s="11">
        <f t="shared" si="120"/>
        <v>1950.0000000000002</v>
      </c>
      <c r="L3871" s="11">
        <f t="shared" si="121"/>
        <v>682.50000000000011</v>
      </c>
      <c r="M3871" s="12">
        <v>0.35000000000000003</v>
      </c>
      <c r="O3871" s="17"/>
      <c r="P3871" s="15">
        <f>[1]Data!$I3871+0</f>
        <v>0.60000000000000009</v>
      </c>
      <c r="Q3871" s="13">
        <f>[1]Data!$J3871-250</f>
        <v>3000</v>
      </c>
      <c r="R3871" s="14">
        <f>[1]Data!$M3871-5%</f>
        <v>0.30000000000000004</v>
      </c>
    </row>
    <row r="3872" spans="1:18" ht="15.75" customHeight="1" x14ac:dyDescent="0.25">
      <c r="A3872" s="1"/>
      <c r="B3872" s="7" t="s">
        <v>14</v>
      </c>
      <c r="C3872" s="7">
        <v>1185732</v>
      </c>
      <c r="D3872" s="8">
        <v>44459</v>
      </c>
      <c r="E3872" s="7" t="s">
        <v>15</v>
      </c>
      <c r="F3872" s="7" t="s">
        <v>129</v>
      </c>
      <c r="G3872" s="7" t="s">
        <v>130</v>
      </c>
      <c r="H3872" s="7" t="s">
        <v>19</v>
      </c>
      <c r="I3872" s="9">
        <v>0.55000000000000004</v>
      </c>
      <c r="J3872" s="10">
        <v>2250</v>
      </c>
      <c r="K3872" s="11">
        <f t="shared" si="120"/>
        <v>1237.5</v>
      </c>
      <c r="L3872" s="11">
        <f t="shared" si="121"/>
        <v>309.375</v>
      </c>
      <c r="M3872" s="12">
        <v>0.25</v>
      </c>
      <c r="O3872" s="17"/>
      <c r="P3872" s="15">
        <f>[1]Data!$I3872+0</f>
        <v>0.55000000000000004</v>
      </c>
      <c r="Q3872" s="13">
        <f>[1]Data!$J3872-250</f>
        <v>2000</v>
      </c>
      <c r="R3872" s="14">
        <f>[1]Data!$M3872-5%</f>
        <v>0.2</v>
      </c>
    </row>
    <row r="3873" spans="1:18" ht="15.75" customHeight="1" x14ac:dyDescent="0.25">
      <c r="A3873" s="1"/>
      <c r="B3873" s="7" t="s">
        <v>14</v>
      </c>
      <c r="C3873" s="7">
        <v>1185732</v>
      </c>
      <c r="D3873" s="8">
        <v>44459</v>
      </c>
      <c r="E3873" s="7" t="s">
        <v>15</v>
      </c>
      <c r="F3873" s="7" t="s">
        <v>129</v>
      </c>
      <c r="G3873" s="7" t="s">
        <v>130</v>
      </c>
      <c r="H3873" s="7" t="s">
        <v>20</v>
      </c>
      <c r="I3873" s="9">
        <v>0.55000000000000004</v>
      </c>
      <c r="J3873" s="10">
        <v>2000</v>
      </c>
      <c r="K3873" s="11">
        <f t="shared" si="120"/>
        <v>1100</v>
      </c>
      <c r="L3873" s="11">
        <f t="shared" si="121"/>
        <v>275</v>
      </c>
      <c r="M3873" s="12">
        <v>0.25</v>
      </c>
      <c r="O3873" s="17"/>
      <c r="P3873" s="15">
        <f>[1]Data!$I3873+0</f>
        <v>0.55000000000000004</v>
      </c>
      <c r="Q3873" s="13">
        <f>[1]Data!$J3873-250</f>
        <v>1750</v>
      </c>
      <c r="R3873" s="14">
        <f>[1]Data!$M3873-5%</f>
        <v>0.2</v>
      </c>
    </row>
    <row r="3874" spans="1:18" ht="15.75" customHeight="1" x14ac:dyDescent="0.25">
      <c r="A3874" s="1"/>
      <c r="B3874" s="7" t="s">
        <v>14</v>
      </c>
      <c r="C3874" s="7">
        <v>1185732</v>
      </c>
      <c r="D3874" s="8">
        <v>44459</v>
      </c>
      <c r="E3874" s="7" t="s">
        <v>15</v>
      </c>
      <c r="F3874" s="7" t="s">
        <v>129</v>
      </c>
      <c r="G3874" s="7" t="s">
        <v>130</v>
      </c>
      <c r="H3874" s="7" t="s">
        <v>21</v>
      </c>
      <c r="I3874" s="9">
        <v>0.65</v>
      </c>
      <c r="J3874" s="10">
        <v>2000</v>
      </c>
      <c r="K3874" s="11">
        <f t="shared" si="120"/>
        <v>1300</v>
      </c>
      <c r="L3874" s="11">
        <f t="shared" si="121"/>
        <v>325</v>
      </c>
      <c r="M3874" s="12">
        <v>0.25</v>
      </c>
      <c r="O3874" s="17"/>
      <c r="P3874" s="15">
        <f>[1]Data!$I3874+0</f>
        <v>0.65</v>
      </c>
      <c r="Q3874" s="13">
        <f>[1]Data!$J3874-250</f>
        <v>1750</v>
      </c>
      <c r="R3874" s="14">
        <f>[1]Data!$M3874-5%</f>
        <v>0.2</v>
      </c>
    </row>
    <row r="3875" spans="1:18" ht="15.75" customHeight="1" x14ac:dyDescent="0.25">
      <c r="A3875" s="1"/>
      <c r="B3875" s="7" t="s">
        <v>14</v>
      </c>
      <c r="C3875" s="7">
        <v>1185732</v>
      </c>
      <c r="D3875" s="8">
        <v>44459</v>
      </c>
      <c r="E3875" s="7" t="s">
        <v>15</v>
      </c>
      <c r="F3875" s="7" t="s">
        <v>129</v>
      </c>
      <c r="G3875" s="7" t="s">
        <v>130</v>
      </c>
      <c r="H3875" s="7" t="s">
        <v>22</v>
      </c>
      <c r="I3875" s="9">
        <v>0.70000000000000007</v>
      </c>
      <c r="J3875" s="10">
        <v>3000</v>
      </c>
      <c r="K3875" s="11">
        <f t="shared" si="120"/>
        <v>2100</v>
      </c>
      <c r="L3875" s="11">
        <f t="shared" si="121"/>
        <v>630</v>
      </c>
      <c r="M3875" s="12">
        <v>0.3</v>
      </c>
      <c r="O3875" s="17"/>
      <c r="P3875" s="15">
        <f>[1]Data!$I3875+0</f>
        <v>0.70000000000000007</v>
      </c>
      <c r="Q3875" s="13">
        <f>[1]Data!$J3875-250</f>
        <v>2750</v>
      </c>
      <c r="R3875" s="14">
        <f>[1]Data!$M3875-5%</f>
        <v>0.25</v>
      </c>
    </row>
    <row r="3876" spans="1:18" ht="15.75" customHeight="1" x14ac:dyDescent="0.25">
      <c r="A3876" s="1"/>
      <c r="B3876" s="7" t="s">
        <v>14</v>
      </c>
      <c r="C3876" s="7">
        <v>1185732</v>
      </c>
      <c r="D3876" s="8">
        <v>44491</v>
      </c>
      <c r="E3876" s="7" t="s">
        <v>15</v>
      </c>
      <c r="F3876" s="7" t="s">
        <v>129</v>
      </c>
      <c r="G3876" s="7" t="s">
        <v>130</v>
      </c>
      <c r="H3876" s="7" t="s">
        <v>17</v>
      </c>
      <c r="I3876" s="9">
        <v>0.70000000000000007</v>
      </c>
      <c r="J3876" s="10">
        <v>4500</v>
      </c>
      <c r="K3876" s="11">
        <f t="shared" si="120"/>
        <v>3150.0000000000005</v>
      </c>
      <c r="L3876" s="11">
        <f t="shared" si="121"/>
        <v>1102.5000000000002</v>
      </c>
      <c r="M3876" s="12">
        <v>0.35000000000000003</v>
      </c>
      <c r="O3876" s="17"/>
      <c r="P3876" s="15">
        <f>[1]Data!$I3876+0</f>
        <v>0.70000000000000007</v>
      </c>
      <c r="Q3876" s="13">
        <f>[1]Data!$J3876-250</f>
        <v>4250</v>
      </c>
      <c r="R3876" s="14">
        <f>[1]Data!$M3876-5%</f>
        <v>0.30000000000000004</v>
      </c>
    </row>
    <row r="3877" spans="1:18" ht="15.75" customHeight="1" x14ac:dyDescent="0.25">
      <c r="A3877" s="1"/>
      <c r="B3877" s="7" t="s">
        <v>14</v>
      </c>
      <c r="C3877" s="7">
        <v>1185732</v>
      </c>
      <c r="D3877" s="8">
        <v>44491</v>
      </c>
      <c r="E3877" s="7" t="s">
        <v>15</v>
      </c>
      <c r="F3877" s="7" t="s">
        <v>129</v>
      </c>
      <c r="G3877" s="7" t="s">
        <v>130</v>
      </c>
      <c r="H3877" s="7" t="s">
        <v>18</v>
      </c>
      <c r="I3877" s="9">
        <v>0.65000000000000013</v>
      </c>
      <c r="J3877" s="10">
        <v>2750</v>
      </c>
      <c r="K3877" s="11">
        <f t="shared" si="120"/>
        <v>1787.5000000000005</v>
      </c>
      <c r="L3877" s="11">
        <f t="shared" si="121"/>
        <v>625.62500000000023</v>
      </c>
      <c r="M3877" s="12">
        <v>0.35000000000000003</v>
      </c>
      <c r="O3877" s="17"/>
      <c r="P3877" s="15">
        <f>[1]Data!$I3877+0</f>
        <v>0.65000000000000013</v>
      </c>
      <c r="Q3877" s="13">
        <f>[1]Data!$J3877-250</f>
        <v>2500</v>
      </c>
      <c r="R3877" s="14">
        <f>[1]Data!$M3877-5%</f>
        <v>0.30000000000000004</v>
      </c>
    </row>
    <row r="3878" spans="1:18" ht="15.75" customHeight="1" x14ac:dyDescent="0.25">
      <c r="A3878" s="1"/>
      <c r="B3878" s="7" t="s">
        <v>14</v>
      </c>
      <c r="C3878" s="7">
        <v>1185732</v>
      </c>
      <c r="D3878" s="8">
        <v>44491</v>
      </c>
      <c r="E3878" s="7" t="s">
        <v>15</v>
      </c>
      <c r="F3878" s="7" t="s">
        <v>129</v>
      </c>
      <c r="G3878" s="7" t="s">
        <v>130</v>
      </c>
      <c r="H3878" s="7" t="s">
        <v>19</v>
      </c>
      <c r="I3878" s="9">
        <v>0.65000000000000013</v>
      </c>
      <c r="J3878" s="10">
        <v>1750</v>
      </c>
      <c r="K3878" s="11">
        <f t="shared" si="120"/>
        <v>1137.5000000000002</v>
      </c>
      <c r="L3878" s="11">
        <f t="shared" si="121"/>
        <v>284.37500000000006</v>
      </c>
      <c r="M3878" s="12">
        <v>0.25</v>
      </c>
      <c r="O3878" s="17"/>
      <c r="P3878" s="15">
        <f>[1]Data!$I3878+0</f>
        <v>0.65000000000000013</v>
      </c>
      <c r="Q3878" s="13">
        <f>[1]Data!$J3878-250</f>
        <v>1500</v>
      </c>
      <c r="R3878" s="14">
        <f>[1]Data!$M3878-5%</f>
        <v>0.2</v>
      </c>
    </row>
    <row r="3879" spans="1:18" ht="15.75" customHeight="1" x14ac:dyDescent="0.25">
      <c r="A3879" s="1"/>
      <c r="B3879" s="7" t="s">
        <v>14</v>
      </c>
      <c r="C3879" s="7">
        <v>1185732</v>
      </c>
      <c r="D3879" s="8">
        <v>44491</v>
      </c>
      <c r="E3879" s="7" t="s">
        <v>15</v>
      </c>
      <c r="F3879" s="7" t="s">
        <v>129</v>
      </c>
      <c r="G3879" s="7" t="s">
        <v>130</v>
      </c>
      <c r="H3879" s="7" t="s">
        <v>20</v>
      </c>
      <c r="I3879" s="9">
        <v>0.65000000000000013</v>
      </c>
      <c r="J3879" s="10">
        <v>1500</v>
      </c>
      <c r="K3879" s="11">
        <f t="shared" si="120"/>
        <v>975.00000000000023</v>
      </c>
      <c r="L3879" s="11">
        <f t="shared" si="121"/>
        <v>243.75000000000006</v>
      </c>
      <c r="M3879" s="12">
        <v>0.25</v>
      </c>
      <c r="O3879" s="17"/>
      <c r="P3879" s="15">
        <f>[1]Data!$I3879+0</f>
        <v>0.65000000000000013</v>
      </c>
      <c r="Q3879" s="13">
        <f>[1]Data!$J3879-250</f>
        <v>1250</v>
      </c>
      <c r="R3879" s="14">
        <f>[1]Data!$M3879-5%</f>
        <v>0.2</v>
      </c>
    </row>
    <row r="3880" spans="1:18" ht="15.75" customHeight="1" x14ac:dyDescent="0.25">
      <c r="A3880" s="1"/>
      <c r="B3880" s="7" t="s">
        <v>14</v>
      </c>
      <c r="C3880" s="7">
        <v>1185732</v>
      </c>
      <c r="D3880" s="8">
        <v>44491</v>
      </c>
      <c r="E3880" s="7" t="s">
        <v>15</v>
      </c>
      <c r="F3880" s="7" t="s">
        <v>129</v>
      </c>
      <c r="G3880" s="7" t="s">
        <v>130</v>
      </c>
      <c r="H3880" s="7" t="s">
        <v>21</v>
      </c>
      <c r="I3880" s="9">
        <v>0.75000000000000011</v>
      </c>
      <c r="J3880" s="10">
        <v>1500</v>
      </c>
      <c r="K3880" s="11">
        <f t="shared" si="120"/>
        <v>1125.0000000000002</v>
      </c>
      <c r="L3880" s="11">
        <f t="shared" si="121"/>
        <v>281.25000000000006</v>
      </c>
      <c r="M3880" s="12">
        <v>0.25</v>
      </c>
      <c r="O3880" s="17"/>
      <c r="P3880" s="15">
        <f>[1]Data!$I3880+0</f>
        <v>0.75000000000000011</v>
      </c>
      <c r="Q3880" s="13">
        <f>[1]Data!$J3880-250</f>
        <v>1250</v>
      </c>
      <c r="R3880" s="14">
        <f>[1]Data!$M3880-5%</f>
        <v>0.2</v>
      </c>
    </row>
    <row r="3881" spans="1:18" ht="15.75" customHeight="1" x14ac:dyDescent="0.25">
      <c r="A3881" s="1"/>
      <c r="B3881" s="7" t="s">
        <v>14</v>
      </c>
      <c r="C3881" s="7">
        <v>1185732</v>
      </c>
      <c r="D3881" s="8">
        <v>44491</v>
      </c>
      <c r="E3881" s="7" t="s">
        <v>15</v>
      </c>
      <c r="F3881" s="7" t="s">
        <v>129</v>
      </c>
      <c r="G3881" s="7" t="s">
        <v>130</v>
      </c>
      <c r="H3881" s="7" t="s">
        <v>22</v>
      </c>
      <c r="I3881" s="9">
        <v>0.8</v>
      </c>
      <c r="J3881" s="10">
        <v>2750</v>
      </c>
      <c r="K3881" s="11">
        <f t="shared" si="120"/>
        <v>2200</v>
      </c>
      <c r="L3881" s="11">
        <f t="shared" si="121"/>
        <v>660</v>
      </c>
      <c r="M3881" s="12">
        <v>0.3</v>
      </c>
      <c r="O3881" s="17"/>
      <c r="P3881" s="15">
        <f>[1]Data!$I3881+0</f>
        <v>0.8</v>
      </c>
      <c r="Q3881" s="13">
        <f>[1]Data!$J3881-250</f>
        <v>2500</v>
      </c>
      <c r="R3881" s="14">
        <f>[1]Data!$M3881-5%</f>
        <v>0.25</v>
      </c>
    </row>
    <row r="3882" spans="1:18" ht="15.75" customHeight="1" x14ac:dyDescent="0.25">
      <c r="A3882" s="1"/>
      <c r="B3882" s="7" t="s">
        <v>14</v>
      </c>
      <c r="C3882" s="7">
        <v>1185732</v>
      </c>
      <c r="D3882" s="8">
        <v>44521</v>
      </c>
      <c r="E3882" s="7" t="s">
        <v>15</v>
      </c>
      <c r="F3882" s="7" t="s">
        <v>129</v>
      </c>
      <c r="G3882" s="7" t="s">
        <v>130</v>
      </c>
      <c r="H3882" s="7" t="s">
        <v>17</v>
      </c>
      <c r="I3882" s="9">
        <v>0.75000000000000011</v>
      </c>
      <c r="J3882" s="10">
        <v>4250</v>
      </c>
      <c r="K3882" s="11">
        <f t="shared" si="120"/>
        <v>3187.5000000000005</v>
      </c>
      <c r="L3882" s="11">
        <f t="shared" si="121"/>
        <v>1115.6250000000002</v>
      </c>
      <c r="M3882" s="12">
        <v>0.35000000000000003</v>
      </c>
      <c r="O3882" s="17"/>
      <c r="P3882" s="15">
        <f>[1]Data!$I3882+0</f>
        <v>0.75000000000000011</v>
      </c>
      <c r="Q3882" s="13">
        <f>[1]Data!$J3882-250</f>
        <v>4000</v>
      </c>
      <c r="R3882" s="14">
        <f>[1]Data!$M3882-5%</f>
        <v>0.30000000000000004</v>
      </c>
    </row>
    <row r="3883" spans="1:18" ht="15.75" customHeight="1" x14ac:dyDescent="0.25">
      <c r="A3883" s="1"/>
      <c r="B3883" s="7" t="s">
        <v>14</v>
      </c>
      <c r="C3883" s="7">
        <v>1185732</v>
      </c>
      <c r="D3883" s="8">
        <v>44521</v>
      </c>
      <c r="E3883" s="7" t="s">
        <v>15</v>
      </c>
      <c r="F3883" s="7" t="s">
        <v>129</v>
      </c>
      <c r="G3883" s="7" t="s">
        <v>130</v>
      </c>
      <c r="H3883" s="7" t="s">
        <v>18</v>
      </c>
      <c r="I3883" s="9">
        <v>0.65000000000000013</v>
      </c>
      <c r="J3883" s="10">
        <v>3000</v>
      </c>
      <c r="K3883" s="11">
        <f t="shared" si="120"/>
        <v>1950.0000000000005</v>
      </c>
      <c r="L3883" s="11">
        <f t="shared" si="121"/>
        <v>682.50000000000023</v>
      </c>
      <c r="M3883" s="12">
        <v>0.35000000000000003</v>
      </c>
      <c r="O3883" s="17"/>
      <c r="P3883" s="15">
        <f>[1]Data!$I3883+0</f>
        <v>0.65000000000000013</v>
      </c>
      <c r="Q3883" s="13">
        <f>[1]Data!$J3883-250</f>
        <v>2750</v>
      </c>
      <c r="R3883" s="14">
        <f>[1]Data!$M3883-5%</f>
        <v>0.30000000000000004</v>
      </c>
    </row>
    <row r="3884" spans="1:18" ht="15.75" customHeight="1" x14ac:dyDescent="0.25">
      <c r="A3884" s="1"/>
      <c r="B3884" s="7" t="s">
        <v>14</v>
      </c>
      <c r="C3884" s="7">
        <v>1185732</v>
      </c>
      <c r="D3884" s="8">
        <v>44521</v>
      </c>
      <c r="E3884" s="7" t="s">
        <v>15</v>
      </c>
      <c r="F3884" s="7" t="s">
        <v>129</v>
      </c>
      <c r="G3884" s="7" t="s">
        <v>130</v>
      </c>
      <c r="H3884" s="7" t="s">
        <v>19</v>
      </c>
      <c r="I3884" s="9">
        <v>0.65000000000000013</v>
      </c>
      <c r="J3884" s="10">
        <v>3200</v>
      </c>
      <c r="K3884" s="11">
        <f t="shared" si="120"/>
        <v>2080.0000000000005</v>
      </c>
      <c r="L3884" s="11">
        <f t="shared" si="121"/>
        <v>520.00000000000011</v>
      </c>
      <c r="M3884" s="12">
        <v>0.25</v>
      </c>
      <c r="O3884" s="17"/>
      <c r="P3884" s="15">
        <f>[1]Data!$I3884+0</f>
        <v>0.65000000000000013</v>
      </c>
      <c r="Q3884" s="13">
        <f>[1]Data!$J3884-250</f>
        <v>2950</v>
      </c>
      <c r="R3884" s="14">
        <f>[1]Data!$M3884-5%</f>
        <v>0.2</v>
      </c>
    </row>
    <row r="3885" spans="1:18" ht="15.75" customHeight="1" x14ac:dyDescent="0.25">
      <c r="A3885" s="1"/>
      <c r="B3885" s="7" t="s">
        <v>14</v>
      </c>
      <c r="C3885" s="7">
        <v>1185732</v>
      </c>
      <c r="D3885" s="8">
        <v>44521</v>
      </c>
      <c r="E3885" s="7" t="s">
        <v>15</v>
      </c>
      <c r="F3885" s="7" t="s">
        <v>129</v>
      </c>
      <c r="G3885" s="7" t="s">
        <v>130</v>
      </c>
      <c r="H3885" s="7" t="s">
        <v>20</v>
      </c>
      <c r="I3885" s="9">
        <v>0.65000000000000013</v>
      </c>
      <c r="J3885" s="10">
        <v>3000</v>
      </c>
      <c r="K3885" s="11">
        <f t="shared" si="120"/>
        <v>1950.0000000000005</v>
      </c>
      <c r="L3885" s="11">
        <f t="shared" si="121"/>
        <v>487.50000000000011</v>
      </c>
      <c r="M3885" s="12">
        <v>0.25</v>
      </c>
      <c r="O3885" s="17"/>
      <c r="P3885" s="15">
        <f>[1]Data!$I3885+0</f>
        <v>0.65000000000000013</v>
      </c>
      <c r="Q3885" s="13">
        <f>[1]Data!$J3885-250</f>
        <v>2750</v>
      </c>
      <c r="R3885" s="14">
        <f>[1]Data!$M3885-5%</f>
        <v>0.2</v>
      </c>
    </row>
    <row r="3886" spans="1:18" ht="15.75" customHeight="1" x14ac:dyDescent="0.25">
      <c r="A3886" s="1"/>
      <c r="B3886" s="7" t="s">
        <v>14</v>
      </c>
      <c r="C3886" s="7">
        <v>1185732</v>
      </c>
      <c r="D3886" s="8">
        <v>44521</v>
      </c>
      <c r="E3886" s="7" t="s">
        <v>15</v>
      </c>
      <c r="F3886" s="7" t="s">
        <v>129</v>
      </c>
      <c r="G3886" s="7" t="s">
        <v>130</v>
      </c>
      <c r="H3886" s="7" t="s">
        <v>21</v>
      </c>
      <c r="I3886" s="9">
        <v>0.75000000000000011</v>
      </c>
      <c r="J3886" s="10">
        <v>2750</v>
      </c>
      <c r="K3886" s="11">
        <f t="shared" si="120"/>
        <v>2062.5000000000005</v>
      </c>
      <c r="L3886" s="11">
        <f t="shared" si="121"/>
        <v>515.62500000000011</v>
      </c>
      <c r="M3886" s="12">
        <v>0.25</v>
      </c>
      <c r="O3886" s="17"/>
      <c r="P3886" s="15">
        <f>[1]Data!$I3886+0</f>
        <v>0.75000000000000011</v>
      </c>
      <c r="Q3886" s="13">
        <f>[1]Data!$J3886-250</f>
        <v>2500</v>
      </c>
      <c r="R3886" s="14">
        <f>[1]Data!$M3886-5%</f>
        <v>0.2</v>
      </c>
    </row>
    <row r="3887" spans="1:18" ht="15.75" customHeight="1" x14ac:dyDescent="0.25">
      <c r="A3887" s="1"/>
      <c r="B3887" s="7" t="s">
        <v>14</v>
      </c>
      <c r="C3887" s="7">
        <v>1185732</v>
      </c>
      <c r="D3887" s="8">
        <v>44521</v>
      </c>
      <c r="E3887" s="7" t="s">
        <v>15</v>
      </c>
      <c r="F3887" s="7" t="s">
        <v>129</v>
      </c>
      <c r="G3887" s="7" t="s">
        <v>130</v>
      </c>
      <c r="H3887" s="7" t="s">
        <v>22</v>
      </c>
      <c r="I3887" s="9">
        <v>0.8</v>
      </c>
      <c r="J3887" s="10">
        <v>3750</v>
      </c>
      <c r="K3887" s="11">
        <f t="shared" si="120"/>
        <v>3000</v>
      </c>
      <c r="L3887" s="11">
        <f t="shared" si="121"/>
        <v>900</v>
      </c>
      <c r="M3887" s="12">
        <v>0.3</v>
      </c>
      <c r="O3887" s="17"/>
      <c r="P3887" s="15">
        <f>[1]Data!$I3887+0</f>
        <v>0.8</v>
      </c>
      <c r="Q3887" s="13">
        <f>[1]Data!$J3887-250</f>
        <v>3500</v>
      </c>
      <c r="R3887" s="14">
        <f>[1]Data!$M3887-5%</f>
        <v>0.25</v>
      </c>
    </row>
    <row r="3888" spans="1:18" ht="15.75" customHeight="1" x14ac:dyDescent="0.25">
      <c r="A3888" s="1"/>
      <c r="B3888" s="7" t="s">
        <v>14</v>
      </c>
      <c r="C3888" s="7">
        <v>1185732</v>
      </c>
      <c r="D3888" s="8">
        <v>44550</v>
      </c>
      <c r="E3888" s="7" t="s">
        <v>15</v>
      </c>
      <c r="F3888" s="7" t="s">
        <v>129</v>
      </c>
      <c r="G3888" s="7" t="s">
        <v>130</v>
      </c>
      <c r="H3888" s="7" t="s">
        <v>17</v>
      </c>
      <c r="I3888" s="9">
        <v>0.75000000000000011</v>
      </c>
      <c r="J3888" s="10">
        <v>6000</v>
      </c>
      <c r="K3888" s="11">
        <f t="shared" si="120"/>
        <v>4500.0000000000009</v>
      </c>
      <c r="L3888" s="11">
        <f t="shared" si="121"/>
        <v>1575.0000000000005</v>
      </c>
      <c r="M3888" s="12">
        <v>0.35000000000000003</v>
      </c>
      <c r="O3888" s="17"/>
      <c r="P3888" s="15">
        <f>[1]Data!$I3888+0</f>
        <v>0.75000000000000011</v>
      </c>
      <c r="Q3888" s="13">
        <f>[1]Data!$J3888-250</f>
        <v>5750</v>
      </c>
      <c r="R3888" s="14">
        <f>[1]Data!$M3888-5%</f>
        <v>0.30000000000000004</v>
      </c>
    </row>
    <row r="3889" spans="1:18" ht="15.75" customHeight="1" x14ac:dyDescent="0.25">
      <c r="A3889" s="1"/>
      <c r="B3889" s="7" t="s">
        <v>14</v>
      </c>
      <c r="C3889" s="7">
        <v>1185732</v>
      </c>
      <c r="D3889" s="8">
        <v>44550</v>
      </c>
      <c r="E3889" s="7" t="s">
        <v>15</v>
      </c>
      <c r="F3889" s="7" t="s">
        <v>129</v>
      </c>
      <c r="G3889" s="7" t="s">
        <v>130</v>
      </c>
      <c r="H3889" s="7" t="s">
        <v>18</v>
      </c>
      <c r="I3889" s="9">
        <v>0.65000000000000013</v>
      </c>
      <c r="J3889" s="10">
        <v>4000</v>
      </c>
      <c r="K3889" s="11">
        <f t="shared" si="120"/>
        <v>2600.0000000000005</v>
      </c>
      <c r="L3889" s="11">
        <f t="shared" si="121"/>
        <v>910.00000000000023</v>
      </c>
      <c r="M3889" s="12">
        <v>0.35000000000000003</v>
      </c>
      <c r="O3889" s="17"/>
      <c r="P3889" s="15">
        <f>[1]Data!$I3889+0</f>
        <v>0.65000000000000013</v>
      </c>
      <c r="Q3889" s="13">
        <f>[1]Data!$J3889-250</f>
        <v>3750</v>
      </c>
      <c r="R3889" s="14">
        <f>[1]Data!$M3889-5%</f>
        <v>0.30000000000000004</v>
      </c>
    </row>
    <row r="3890" spans="1:18" ht="15.75" customHeight="1" x14ac:dyDescent="0.25">
      <c r="A3890" s="1"/>
      <c r="B3890" s="7" t="s">
        <v>14</v>
      </c>
      <c r="C3890" s="7">
        <v>1185732</v>
      </c>
      <c r="D3890" s="8">
        <v>44550</v>
      </c>
      <c r="E3890" s="7" t="s">
        <v>15</v>
      </c>
      <c r="F3890" s="7" t="s">
        <v>129</v>
      </c>
      <c r="G3890" s="7" t="s">
        <v>130</v>
      </c>
      <c r="H3890" s="7" t="s">
        <v>19</v>
      </c>
      <c r="I3890" s="9">
        <v>0.65000000000000013</v>
      </c>
      <c r="J3890" s="10">
        <v>3750</v>
      </c>
      <c r="K3890" s="11">
        <f t="shared" si="120"/>
        <v>2437.5000000000005</v>
      </c>
      <c r="L3890" s="11">
        <f t="shared" si="121"/>
        <v>609.37500000000011</v>
      </c>
      <c r="M3890" s="12">
        <v>0.25</v>
      </c>
      <c r="O3890" s="17"/>
      <c r="P3890" s="15">
        <f>[1]Data!$I3890+0</f>
        <v>0.65000000000000013</v>
      </c>
      <c r="Q3890" s="13">
        <f>[1]Data!$J3890-250</f>
        <v>3500</v>
      </c>
      <c r="R3890" s="14">
        <f>[1]Data!$M3890-5%</f>
        <v>0.2</v>
      </c>
    </row>
    <row r="3891" spans="1:18" ht="15.75" customHeight="1" x14ac:dyDescent="0.25">
      <c r="A3891" s="1"/>
      <c r="B3891" s="7" t="s">
        <v>14</v>
      </c>
      <c r="C3891" s="7">
        <v>1185732</v>
      </c>
      <c r="D3891" s="8">
        <v>44550</v>
      </c>
      <c r="E3891" s="7" t="s">
        <v>15</v>
      </c>
      <c r="F3891" s="7" t="s">
        <v>129</v>
      </c>
      <c r="G3891" s="7" t="s">
        <v>130</v>
      </c>
      <c r="H3891" s="7" t="s">
        <v>20</v>
      </c>
      <c r="I3891" s="9">
        <v>0.65000000000000013</v>
      </c>
      <c r="J3891" s="10">
        <v>3250</v>
      </c>
      <c r="K3891" s="11">
        <f t="shared" si="120"/>
        <v>2112.5000000000005</v>
      </c>
      <c r="L3891" s="11">
        <f t="shared" si="121"/>
        <v>528.12500000000011</v>
      </c>
      <c r="M3891" s="12">
        <v>0.25</v>
      </c>
      <c r="O3891" s="17"/>
      <c r="P3891" s="15">
        <f>[1]Data!$I3891+0</f>
        <v>0.65000000000000013</v>
      </c>
      <c r="Q3891" s="13">
        <f>[1]Data!$J3891-250</f>
        <v>3000</v>
      </c>
      <c r="R3891" s="14">
        <f>[1]Data!$M3891-5%</f>
        <v>0.2</v>
      </c>
    </row>
    <row r="3892" spans="1:18" ht="15.75" customHeight="1" x14ac:dyDescent="0.25">
      <c r="A3892" s="1"/>
      <c r="B3892" s="7" t="s">
        <v>14</v>
      </c>
      <c r="C3892" s="7">
        <v>1185732</v>
      </c>
      <c r="D3892" s="8">
        <v>44550</v>
      </c>
      <c r="E3892" s="7" t="s">
        <v>15</v>
      </c>
      <c r="F3892" s="7" t="s">
        <v>129</v>
      </c>
      <c r="G3892" s="7" t="s">
        <v>130</v>
      </c>
      <c r="H3892" s="7" t="s">
        <v>21</v>
      </c>
      <c r="I3892" s="9">
        <v>0.75000000000000011</v>
      </c>
      <c r="J3892" s="10">
        <v>3250</v>
      </c>
      <c r="K3892" s="11">
        <f t="shared" si="120"/>
        <v>2437.5000000000005</v>
      </c>
      <c r="L3892" s="11">
        <f t="shared" si="121"/>
        <v>609.37500000000011</v>
      </c>
      <c r="M3892" s="12">
        <v>0.25</v>
      </c>
      <c r="O3892" s="17"/>
      <c r="P3892" s="15">
        <f>[1]Data!$I3892+0</f>
        <v>0.75000000000000011</v>
      </c>
      <c r="Q3892" s="13">
        <f>[1]Data!$J3892-250</f>
        <v>3000</v>
      </c>
      <c r="R3892" s="14">
        <f>[1]Data!$M3892-5%</f>
        <v>0.2</v>
      </c>
    </row>
    <row r="3893" spans="1:18" ht="15.75" customHeight="1" x14ac:dyDescent="0.25">
      <c r="A3893" s="1"/>
      <c r="B3893" s="7" t="s">
        <v>14</v>
      </c>
      <c r="C3893" s="7">
        <v>1185732</v>
      </c>
      <c r="D3893" s="8">
        <v>44550</v>
      </c>
      <c r="E3893" s="7" t="s">
        <v>15</v>
      </c>
      <c r="F3893" s="7" t="s">
        <v>129</v>
      </c>
      <c r="G3893" s="7" t="s">
        <v>130</v>
      </c>
      <c r="H3893" s="7" t="s">
        <v>22</v>
      </c>
      <c r="I3893" s="9">
        <v>0.8</v>
      </c>
      <c r="J3893" s="10">
        <v>4250</v>
      </c>
      <c r="K3893" s="11">
        <f t="shared" si="120"/>
        <v>3400</v>
      </c>
      <c r="L3893" s="11">
        <f t="shared" si="121"/>
        <v>1020</v>
      </c>
      <c r="M3893" s="12">
        <v>0.3</v>
      </c>
      <c r="O3893" s="17"/>
      <c r="P3893" s="15">
        <f>[1]Data!$I3893+0</f>
        <v>0.8</v>
      </c>
      <c r="Q3893" s="13">
        <f>[1]Data!$J3893-250</f>
        <v>4000</v>
      </c>
      <c r="R3893" s="14">
        <f>[1]Data!$M3893-5%</f>
        <v>0.25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001"/>
  <sheetViews>
    <sheetView showGridLines="0" tabSelected="1" zoomScale="82" zoomScaleNormal="82" workbookViewId="0">
      <selection activeCell="T14" sqref="T14"/>
    </sheetView>
  </sheetViews>
  <sheetFormatPr defaultColWidth="14.42578125" defaultRowHeight="15" x14ac:dyDescent="0.25"/>
  <cols>
    <col min="1" max="2" width="8.7109375" style="2" customWidth="1"/>
    <col min="3" max="3" width="16.5703125" style="2" bestFit="1" customWidth="1"/>
    <col min="4" max="4" width="16.7109375" style="2" bestFit="1" customWidth="1"/>
    <col min="5" max="8" width="8.7109375" style="2" customWidth="1"/>
    <col min="9" max="9" width="16.5703125" style="2" bestFit="1" customWidth="1"/>
    <col min="10" max="10" width="16.7109375" style="2" bestFit="1" customWidth="1"/>
    <col min="11" max="11" width="18" style="2" customWidth="1"/>
    <col min="12" max="12" width="3.28515625" style="2" customWidth="1"/>
    <col min="13" max="13" width="8.7109375" style="2" customWidth="1"/>
    <col min="14" max="14" width="11.28515625" style="2" customWidth="1"/>
    <col min="15" max="15" width="3.28515625" style="2" customWidth="1"/>
    <col min="16" max="16" width="8.7109375" style="2" customWidth="1"/>
    <col min="17" max="17" width="13" style="2" customWidth="1"/>
    <col min="18" max="18" width="3.28515625" style="2" customWidth="1"/>
    <col min="19" max="20" width="11.85546875" style="2" customWidth="1"/>
    <col min="21" max="21" width="3.28515625" style="2" customWidth="1"/>
    <col min="22" max="22" width="12.85546875" style="2" customWidth="1"/>
    <col min="23" max="23" width="17.85546875" style="2" customWidth="1"/>
    <col min="24" max="26" width="8.7109375" style="2" customWidth="1"/>
    <col min="27" max="16384" width="14.42578125" style="2"/>
  </cols>
  <sheetData>
    <row r="1" spans="1:26" ht="7.5" customHeight="1" x14ac:dyDescent="0.25">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ht="33" customHeight="1" x14ac:dyDescent="0.3">
      <c r="A2" s="19"/>
      <c r="B2" s="19"/>
      <c r="C2" s="19"/>
      <c r="D2" s="46" t="s">
        <v>131</v>
      </c>
      <c r="E2" s="47"/>
      <c r="F2" s="47"/>
      <c r="G2" s="47"/>
      <c r="H2" s="47"/>
      <c r="I2" s="47"/>
      <c r="J2" s="47"/>
      <c r="K2" s="47"/>
      <c r="L2" s="20"/>
      <c r="M2" s="48" t="s">
        <v>11</v>
      </c>
      <c r="N2" s="47"/>
      <c r="O2" s="21"/>
      <c r="P2" s="48" t="s">
        <v>136</v>
      </c>
      <c r="Q2" s="47"/>
      <c r="R2" s="21"/>
      <c r="S2" s="48" t="s">
        <v>12</v>
      </c>
      <c r="T2" s="47"/>
      <c r="U2" s="22"/>
      <c r="V2" s="48" t="s">
        <v>137</v>
      </c>
      <c r="W2" s="47"/>
      <c r="X2" s="21"/>
      <c r="Y2" s="19"/>
      <c r="Z2" s="19"/>
    </row>
    <row r="3" spans="1:26" ht="33" customHeight="1" x14ac:dyDescent="0.25">
      <c r="A3" s="23"/>
      <c r="B3" s="23"/>
      <c r="C3" s="20"/>
      <c r="D3" s="47"/>
      <c r="E3" s="47"/>
      <c r="F3" s="47"/>
      <c r="G3" s="47"/>
      <c r="H3" s="47"/>
      <c r="I3" s="47"/>
      <c r="J3" s="47"/>
      <c r="K3" s="47"/>
      <c r="L3" s="20"/>
      <c r="M3" s="49">
        <f>GETPIVOTDATA("Sum of Total Sales",'Pivot Tables'!$A$3)</f>
        <v>1235587.5</v>
      </c>
      <c r="N3" s="47"/>
      <c r="O3" s="24"/>
      <c r="P3" s="50">
        <f>GETPIVOTDATA("Sum of Units Sold",'Pivot Tables'!$A$3)</f>
        <v>2701250</v>
      </c>
      <c r="Q3" s="47"/>
      <c r="R3" s="24"/>
      <c r="S3" s="49">
        <f>GETPIVOTDATA("Sum of Operating Profit",'Pivot Tables'!$A$3)</f>
        <v>430519.625</v>
      </c>
      <c r="T3" s="47"/>
      <c r="U3" s="23"/>
      <c r="V3" s="51">
        <f>GETPIVOTDATA("Average of Operating Margin",'Pivot Tables'!$A$3)</f>
        <v>0.34891975308641965</v>
      </c>
      <c r="W3" s="47"/>
      <c r="X3" s="24"/>
      <c r="Y3" s="23"/>
      <c r="Z3" s="23"/>
    </row>
    <row r="4" spans="1:26" ht="7.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ht="6.75" customHeight="1" x14ac:dyDescent="0.25">
      <c r="A5" s="26"/>
      <c r="B5" s="26"/>
      <c r="C5" s="26"/>
      <c r="D5" s="26"/>
      <c r="E5" s="26"/>
      <c r="F5" s="26"/>
      <c r="G5" s="26"/>
      <c r="H5" s="26"/>
      <c r="I5" s="26"/>
      <c r="J5" s="26"/>
      <c r="K5" s="26"/>
      <c r="L5" s="26"/>
      <c r="M5" s="26"/>
      <c r="N5" s="26"/>
      <c r="O5" s="26"/>
      <c r="P5" s="26"/>
      <c r="Q5" s="26"/>
      <c r="R5" s="26"/>
      <c r="S5" s="26"/>
      <c r="T5" s="26"/>
      <c r="U5" s="26"/>
      <c r="V5" s="26"/>
      <c r="W5" s="26"/>
      <c r="X5" s="26"/>
      <c r="Y5" s="26"/>
      <c r="Z5" s="26"/>
    </row>
    <row r="6" spans="1:26" x14ac:dyDescent="0.25">
      <c r="A6" s="26"/>
      <c r="B6" s="26"/>
      <c r="C6" s="26"/>
      <c r="D6" s="26"/>
      <c r="E6" s="26"/>
      <c r="F6" s="26"/>
      <c r="G6" s="26"/>
      <c r="H6" s="26"/>
      <c r="K6" s="43"/>
      <c r="L6" s="43"/>
      <c r="M6" s="43"/>
      <c r="N6" s="43"/>
      <c r="O6" s="43"/>
      <c r="P6" s="43"/>
      <c r="Q6" s="43"/>
      <c r="R6" s="43"/>
      <c r="S6" s="43"/>
      <c r="T6" s="43"/>
      <c r="U6" s="43"/>
      <c r="V6" s="43"/>
      <c r="W6" s="43"/>
      <c r="X6" s="43"/>
      <c r="Y6" s="43"/>
      <c r="Z6" s="43"/>
    </row>
    <row r="7" spans="1:26" x14ac:dyDescent="0.25">
      <c r="A7" s="26"/>
      <c r="B7" s="26"/>
      <c r="C7" s="26"/>
      <c r="D7" s="26"/>
      <c r="E7" s="26"/>
      <c r="F7" s="26"/>
      <c r="G7" s="26"/>
      <c r="H7" s="26"/>
      <c r="K7" s="26"/>
      <c r="L7" s="26"/>
      <c r="M7" s="26"/>
      <c r="N7" s="26"/>
      <c r="O7" s="26"/>
      <c r="P7" s="26"/>
      <c r="Q7" s="26"/>
      <c r="R7" s="26"/>
      <c r="S7" s="26"/>
      <c r="T7" s="26"/>
      <c r="U7" s="26"/>
      <c r="V7" s="26"/>
      <c r="W7" s="26"/>
      <c r="X7" s="26"/>
      <c r="Y7" s="26"/>
      <c r="Z7" s="26"/>
    </row>
    <row r="8" spans="1:26" x14ac:dyDescent="0.25">
      <c r="A8" s="26"/>
      <c r="B8" s="26"/>
      <c r="C8" s="26"/>
      <c r="D8" s="26"/>
      <c r="E8" s="26"/>
      <c r="F8" s="26"/>
      <c r="G8" s="26"/>
      <c r="H8" s="26"/>
      <c r="K8" s="26"/>
      <c r="L8" s="26"/>
      <c r="M8" s="26"/>
      <c r="N8" s="26"/>
      <c r="O8" s="26"/>
      <c r="P8" s="26"/>
      <c r="Q8" s="26"/>
      <c r="R8" s="26"/>
      <c r="S8" s="26"/>
      <c r="T8" s="26"/>
      <c r="U8" s="26"/>
      <c r="V8" s="26"/>
      <c r="W8" s="26"/>
      <c r="X8" s="26"/>
      <c r="Y8" s="26"/>
      <c r="Z8" s="26"/>
    </row>
    <row r="9" spans="1:26" x14ac:dyDescent="0.25">
      <c r="A9" s="26"/>
      <c r="B9" s="26"/>
      <c r="C9" s="26"/>
      <c r="D9" s="26"/>
      <c r="E9" s="26"/>
      <c r="F9" s="26"/>
      <c r="G9" s="26"/>
      <c r="H9" s="26"/>
      <c r="K9" s="26"/>
      <c r="L9" s="26"/>
      <c r="M9" s="26"/>
      <c r="N9" s="26"/>
      <c r="O9" s="26"/>
      <c r="P9" s="26"/>
      <c r="Q9" s="45"/>
      <c r="R9" s="26"/>
      <c r="S9" s="26"/>
      <c r="T9" s="26"/>
      <c r="U9" s="26"/>
      <c r="V9" s="26"/>
      <c r="W9" s="26"/>
      <c r="X9" s="26"/>
      <c r="Y9" s="26"/>
      <c r="Z9" s="26"/>
    </row>
    <row r="10" spans="1:26" ht="21" x14ac:dyDescent="0.35">
      <c r="A10" s="26"/>
      <c r="B10" s="26"/>
      <c r="C10" s="26"/>
      <c r="D10" s="26"/>
      <c r="E10" s="26"/>
      <c r="F10" s="26"/>
      <c r="G10" s="26"/>
      <c r="H10" s="26"/>
      <c r="K10" s="26"/>
      <c r="L10" s="26"/>
      <c r="M10" s="26"/>
      <c r="N10" s="26"/>
      <c r="O10" s="26"/>
      <c r="P10" s="26"/>
      <c r="Q10" s="26"/>
      <c r="R10" s="26"/>
      <c r="S10" s="44"/>
      <c r="T10" s="26"/>
      <c r="U10" s="26"/>
      <c r="V10" s="26"/>
      <c r="W10" s="26"/>
      <c r="X10" s="26"/>
      <c r="Y10" s="26"/>
      <c r="Z10" s="26"/>
    </row>
    <row r="11" spans="1:26" x14ac:dyDescent="0.25">
      <c r="A11" s="26"/>
      <c r="B11" s="26"/>
      <c r="C11" s="26"/>
      <c r="D11" s="26"/>
      <c r="E11" s="26"/>
      <c r="F11" s="26"/>
      <c r="G11" s="26"/>
      <c r="H11" s="26"/>
      <c r="K11" s="26"/>
      <c r="L11" s="26"/>
      <c r="M11" s="26"/>
      <c r="N11" s="26"/>
      <c r="O11" s="26"/>
      <c r="P11" s="26"/>
      <c r="Q11" s="26"/>
      <c r="R11" s="26"/>
      <c r="S11" s="26"/>
      <c r="T11" s="26"/>
      <c r="U11" s="26"/>
      <c r="V11" s="26"/>
      <c r="W11" s="26"/>
      <c r="X11" s="26"/>
      <c r="Y11" s="26"/>
      <c r="Z11" s="26"/>
    </row>
    <row r="12" spans="1:26" x14ac:dyDescent="0.25">
      <c r="A12" s="26"/>
      <c r="B12" s="26"/>
      <c r="C12" s="26"/>
      <c r="D12" s="26"/>
      <c r="E12" s="26"/>
      <c r="F12" s="26"/>
      <c r="G12" s="26"/>
      <c r="H12" s="26"/>
      <c r="K12" s="26"/>
      <c r="L12" s="26"/>
      <c r="M12" s="26"/>
      <c r="N12" s="26"/>
      <c r="O12" s="26"/>
      <c r="P12" s="26"/>
      <c r="Q12" s="26"/>
      <c r="R12" s="26"/>
      <c r="S12" s="26"/>
      <c r="T12" s="26"/>
      <c r="U12" s="26"/>
      <c r="V12" s="26"/>
      <c r="W12" s="26"/>
      <c r="X12" s="26"/>
      <c r="Y12" s="26"/>
      <c r="Z12" s="26"/>
    </row>
    <row r="13" spans="1:26" x14ac:dyDescent="0.25">
      <c r="A13" s="26"/>
      <c r="B13" s="26"/>
      <c r="C13" s="26"/>
      <c r="D13" s="26"/>
      <c r="E13" s="26"/>
      <c r="F13" s="26"/>
      <c r="G13" s="26"/>
      <c r="H13" s="26"/>
      <c r="K13" s="26"/>
      <c r="L13" s="26"/>
      <c r="M13" s="26"/>
      <c r="N13" s="26"/>
      <c r="O13" s="26"/>
      <c r="P13" s="26"/>
      <c r="Q13" s="26"/>
      <c r="R13" s="26"/>
      <c r="S13" s="26"/>
      <c r="T13" s="26"/>
      <c r="U13" s="26"/>
      <c r="V13" s="26"/>
      <c r="W13" s="26"/>
      <c r="X13" s="26"/>
      <c r="Y13" s="26"/>
      <c r="Z13" s="26"/>
    </row>
    <row r="14" spans="1:26" x14ac:dyDescent="0.25">
      <c r="A14" s="26"/>
      <c r="B14" s="26"/>
      <c r="C14" s="26"/>
      <c r="D14" s="26"/>
      <c r="E14" s="26"/>
      <c r="F14" s="26"/>
      <c r="G14" s="26"/>
      <c r="H14" s="26"/>
      <c r="K14" s="26"/>
      <c r="L14" s="26"/>
      <c r="M14" s="26"/>
      <c r="N14" s="26"/>
      <c r="O14" s="26"/>
      <c r="P14" s="26"/>
      <c r="Q14" s="26"/>
      <c r="R14" s="26"/>
      <c r="S14" s="26"/>
      <c r="T14" s="26"/>
      <c r="U14" s="26"/>
      <c r="V14" s="26"/>
      <c r="W14" s="26"/>
      <c r="X14" s="26"/>
      <c r="Y14" s="26"/>
      <c r="Z14" s="26"/>
    </row>
    <row r="15" spans="1:26" x14ac:dyDescent="0.25">
      <c r="A15" s="26"/>
      <c r="B15" s="26"/>
      <c r="C15" s="26"/>
      <c r="D15" s="26"/>
      <c r="E15" s="26"/>
      <c r="F15" s="26"/>
      <c r="G15" s="26"/>
      <c r="H15" s="26"/>
      <c r="K15" s="26"/>
      <c r="L15" s="26"/>
      <c r="M15" s="26"/>
      <c r="N15" s="26"/>
      <c r="O15" s="26"/>
      <c r="P15" s="26"/>
      <c r="Q15" s="26"/>
      <c r="R15" s="26"/>
      <c r="S15" s="26"/>
      <c r="T15" s="26"/>
      <c r="U15" s="26"/>
      <c r="V15" s="26"/>
      <c r="W15" s="26"/>
      <c r="X15" s="26"/>
      <c r="Y15" s="26"/>
      <c r="Z15" s="26"/>
    </row>
    <row r="16" spans="1:26" x14ac:dyDescent="0.25">
      <c r="A16" s="26"/>
      <c r="B16" s="26"/>
      <c r="C16" s="26"/>
      <c r="D16" s="26"/>
      <c r="E16" s="26"/>
      <c r="F16" s="26"/>
      <c r="G16" s="26"/>
      <c r="H16" s="26"/>
      <c r="K16" s="26"/>
      <c r="L16" s="26"/>
      <c r="M16" s="26"/>
      <c r="N16" s="26"/>
      <c r="O16" s="26"/>
      <c r="P16" s="26"/>
      <c r="Q16" s="26"/>
      <c r="R16" s="26"/>
      <c r="S16" s="26"/>
      <c r="T16" s="26"/>
      <c r="U16" s="26"/>
      <c r="V16" s="26"/>
      <c r="W16" s="26"/>
      <c r="X16" s="26"/>
      <c r="Y16" s="26"/>
      <c r="Z16" s="26"/>
    </row>
    <row r="17" spans="1:26" x14ac:dyDescent="0.25">
      <c r="A17" s="26"/>
      <c r="B17" s="26"/>
      <c r="C17" s="26"/>
      <c r="D17" s="26"/>
      <c r="E17" s="26"/>
      <c r="F17" s="26"/>
      <c r="G17" s="26"/>
      <c r="H17" s="26"/>
      <c r="K17" s="26"/>
      <c r="L17" s="26"/>
      <c r="M17" s="26"/>
      <c r="N17" s="26"/>
      <c r="O17" s="26"/>
      <c r="P17" s="26"/>
      <c r="Q17" s="26"/>
      <c r="R17" s="26"/>
      <c r="S17" s="26"/>
      <c r="T17" s="26"/>
      <c r="U17" s="26"/>
      <c r="V17" s="26"/>
      <c r="W17" s="26"/>
      <c r="X17" s="26"/>
      <c r="Y17" s="26"/>
      <c r="Z17" s="26"/>
    </row>
    <row r="18" spans="1:26" x14ac:dyDescent="0.25">
      <c r="A18" s="26"/>
      <c r="B18" s="26"/>
      <c r="C18" s="26"/>
      <c r="D18" s="26"/>
      <c r="E18" s="26"/>
      <c r="F18" s="26"/>
      <c r="G18" s="26"/>
      <c r="H18" s="26"/>
      <c r="K18" s="26"/>
      <c r="L18" s="26"/>
      <c r="M18" s="26"/>
      <c r="N18" s="26"/>
      <c r="O18" s="26"/>
      <c r="P18" s="26"/>
      <c r="Q18" s="26"/>
      <c r="R18" s="26"/>
      <c r="S18" s="26"/>
      <c r="T18" s="26"/>
      <c r="U18" s="26"/>
      <c r="V18" s="26"/>
      <c r="W18" s="26"/>
      <c r="X18" s="26"/>
      <c r="Y18" s="26"/>
      <c r="Z18" s="26"/>
    </row>
    <row r="19" spans="1:26" x14ac:dyDescent="0.25">
      <c r="A19" s="26"/>
      <c r="B19" s="26"/>
      <c r="C19" s="26"/>
      <c r="D19" s="26"/>
      <c r="E19" s="26"/>
      <c r="F19" s="26"/>
      <c r="G19" s="26"/>
      <c r="H19" s="26"/>
      <c r="K19" s="26"/>
      <c r="L19" s="26"/>
      <c r="M19" s="26"/>
      <c r="N19" s="26"/>
      <c r="O19" s="26"/>
      <c r="P19" s="26"/>
      <c r="Q19" s="26"/>
      <c r="R19" s="26"/>
      <c r="S19" s="26"/>
      <c r="T19" s="26"/>
      <c r="U19" s="26"/>
      <c r="V19" s="26"/>
      <c r="W19" s="26"/>
      <c r="X19" s="26"/>
      <c r="Y19" s="26"/>
      <c r="Z19" s="26"/>
    </row>
    <row r="20" spans="1:26" x14ac:dyDescent="0.25">
      <c r="A20" s="26"/>
      <c r="B20" s="26"/>
      <c r="C20" s="26"/>
      <c r="D20" s="26"/>
      <c r="E20" s="26"/>
      <c r="F20" s="26"/>
      <c r="G20" s="26"/>
      <c r="H20" s="26"/>
      <c r="K20" s="26"/>
      <c r="L20" s="26"/>
      <c r="M20" s="26"/>
      <c r="N20" s="26"/>
      <c r="O20" s="26"/>
      <c r="P20" s="26"/>
      <c r="Q20" s="26"/>
      <c r="R20" s="26"/>
      <c r="S20" s="26"/>
      <c r="T20" s="26"/>
      <c r="U20" s="26"/>
      <c r="V20" s="26"/>
      <c r="W20" s="26"/>
      <c r="X20" s="26"/>
      <c r="Y20" s="26"/>
      <c r="Z20" s="26"/>
    </row>
    <row r="21" spans="1:26" x14ac:dyDescent="0.25">
      <c r="A21" s="26"/>
      <c r="B21" s="26"/>
      <c r="C21" s="26"/>
      <c r="D21" s="26"/>
      <c r="E21" s="26"/>
      <c r="F21" s="26"/>
      <c r="G21" s="26"/>
      <c r="H21" s="26"/>
      <c r="K21" s="26"/>
      <c r="L21" s="26"/>
      <c r="M21" s="26"/>
      <c r="N21" s="26"/>
      <c r="O21" s="26"/>
      <c r="P21" s="26"/>
      <c r="Q21" s="26"/>
      <c r="R21" s="26"/>
      <c r="S21" s="26"/>
      <c r="T21" s="26"/>
      <c r="U21" s="26"/>
      <c r="V21" s="26"/>
      <c r="W21" s="26"/>
      <c r="X21" s="26"/>
      <c r="Y21" s="26"/>
      <c r="Z21" s="26"/>
    </row>
    <row r="22" spans="1:26" x14ac:dyDescent="0.25">
      <c r="A22" s="26"/>
      <c r="B22" s="26"/>
      <c r="C22" s="26"/>
      <c r="D22" s="26"/>
      <c r="E22" s="26"/>
      <c r="F22" s="26"/>
      <c r="G22" s="26"/>
      <c r="H22" s="26"/>
      <c r="K22" s="26"/>
      <c r="L22" s="26"/>
      <c r="M22" s="26"/>
      <c r="N22" s="26"/>
      <c r="O22" s="26"/>
      <c r="P22" s="26"/>
      <c r="Q22" s="26"/>
      <c r="R22" s="26"/>
      <c r="S22" s="26"/>
      <c r="T22" s="26"/>
      <c r="U22" s="26"/>
      <c r="V22" s="26"/>
      <c r="W22" s="26"/>
      <c r="X22" s="26"/>
      <c r="Y22" s="26"/>
      <c r="Z22" s="26"/>
    </row>
    <row r="23" spans="1:26" x14ac:dyDescent="0.25">
      <c r="A23" s="26"/>
      <c r="B23" s="26"/>
      <c r="C23" s="26"/>
      <c r="D23" s="26"/>
      <c r="E23" s="26"/>
      <c r="F23" s="26"/>
      <c r="G23" s="26"/>
      <c r="H23" s="26"/>
      <c r="K23" s="26"/>
      <c r="L23" s="26"/>
      <c r="M23" s="26"/>
      <c r="N23" s="26"/>
      <c r="O23" s="26"/>
      <c r="P23" s="26"/>
      <c r="Q23" s="26"/>
      <c r="R23" s="26"/>
      <c r="S23" s="26"/>
      <c r="T23" s="26"/>
      <c r="U23" s="26"/>
      <c r="V23" s="26"/>
      <c r="W23" s="26"/>
      <c r="X23" s="26"/>
      <c r="Y23" s="26"/>
      <c r="Z23" s="26"/>
    </row>
    <row r="24" spans="1:26" ht="15.75" customHeight="1" x14ac:dyDescent="0.25">
      <c r="A24" s="26"/>
      <c r="B24" s="26"/>
      <c r="C24" s="26"/>
      <c r="D24" s="26"/>
      <c r="E24" s="26"/>
      <c r="F24" s="26"/>
      <c r="G24" s="26"/>
      <c r="H24" s="26"/>
      <c r="K24" s="26"/>
      <c r="L24" s="26"/>
      <c r="M24" s="26"/>
      <c r="N24" s="26"/>
      <c r="O24" s="26"/>
      <c r="P24" s="26"/>
      <c r="Q24" s="26"/>
      <c r="R24" s="26"/>
      <c r="S24" s="26"/>
      <c r="T24" s="26"/>
      <c r="U24" s="26"/>
      <c r="V24" s="26"/>
      <c r="W24" s="26"/>
      <c r="X24" s="26"/>
      <c r="Y24" s="26"/>
      <c r="Z24" s="26"/>
    </row>
    <row r="25" spans="1:26" ht="15.75" customHeight="1" x14ac:dyDescent="0.25">
      <c r="A25" s="26"/>
      <c r="B25" s="26"/>
      <c r="C25" s="26"/>
      <c r="D25" s="26"/>
      <c r="E25" s="26"/>
      <c r="F25" s="26"/>
      <c r="G25" s="26"/>
      <c r="H25" s="26"/>
      <c r="K25" s="26"/>
      <c r="L25" s="26"/>
      <c r="M25" s="26"/>
      <c r="N25" s="26"/>
      <c r="O25" s="26"/>
      <c r="P25" s="26"/>
      <c r="Q25" s="26"/>
      <c r="R25" s="26"/>
      <c r="S25" s="26"/>
      <c r="T25" s="26"/>
      <c r="U25" s="26"/>
      <c r="V25" s="26"/>
      <c r="W25" s="26"/>
      <c r="X25" s="26"/>
      <c r="Y25" s="26"/>
      <c r="Z25" s="26"/>
    </row>
    <row r="26" spans="1:26" ht="15.75" customHeight="1" x14ac:dyDescent="0.25">
      <c r="A26" s="26"/>
      <c r="B26" s="26"/>
      <c r="C26" s="26"/>
      <c r="D26" s="26"/>
      <c r="E26" s="26"/>
      <c r="F26" s="26"/>
      <c r="G26" s="26"/>
      <c r="H26" s="26"/>
      <c r="K26" s="26"/>
      <c r="L26" s="26"/>
      <c r="M26" s="26"/>
      <c r="N26" s="26"/>
      <c r="O26" s="26"/>
      <c r="P26" s="26"/>
      <c r="Q26" s="26"/>
      <c r="R26" s="26"/>
      <c r="S26" s="26"/>
      <c r="T26" s="26"/>
      <c r="U26" s="26"/>
      <c r="V26" s="26"/>
      <c r="W26" s="26"/>
      <c r="X26" s="26"/>
      <c r="Y26" s="26"/>
      <c r="Z26" s="26"/>
    </row>
    <row r="27" spans="1:26" ht="15.75" customHeight="1" x14ac:dyDescent="0.25">
      <c r="A27" s="26"/>
      <c r="B27" s="26"/>
      <c r="C27" s="26"/>
      <c r="D27" s="26"/>
      <c r="E27" s="26"/>
      <c r="F27" s="26"/>
      <c r="G27" s="26"/>
      <c r="H27" s="26"/>
      <c r="K27" s="26"/>
      <c r="L27" s="26"/>
      <c r="M27" s="26"/>
      <c r="N27" s="26"/>
      <c r="O27" s="26"/>
      <c r="P27" s="26"/>
      <c r="Q27" s="26"/>
      <c r="R27" s="26"/>
      <c r="S27" s="26"/>
      <c r="T27" s="26"/>
      <c r="U27" s="26"/>
      <c r="V27" s="26"/>
      <c r="W27" s="26"/>
      <c r="X27" s="26"/>
      <c r="Y27" s="26"/>
      <c r="Z27" s="26"/>
    </row>
    <row r="28" spans="1:26" ht="15.75" customHeight="1" x14ac:dyDescent="0.25">
      <c r="A28" s="26"/>
      <c r="B28" s="26"/>
      <c r="C28" s="26"/>
      <c r="D28" s="26"/>
      <c r="E28" s="26"/>
      <c r="F28" s="26"/>
      <c r="G28" s="26"/>
      <c r="H28" s="26"/>
      <c r="K28" s="26"/>
      <c r="L28" s="26"/>
      <c r="M28" s="26"/>
      <c r="N28" s="26"/>
      <c r="O28" s="26"/>
      <c r="P28" s="26"/>
      <c r="Q28" s="26"/>
      <c r="R28" s="26"/>
      <c r="S28" s="26"/>
      <c r="T28" s="26"/>
      <c r="U28" s="26"/>
      <c r="V28" s="26"/>
      <c r="W28" s="26"/>
      <c r="X28" s="26"/>
      <c r="Y28" s="26"/>
      <c r="Z28" s="26"/>
    </row>
    <row r="29" spans="1:26" ht="15.75" customHeight="1" x14ac:dyDescent="0.25">
      <c r="A29" s="26"/>
      <c r="B29" s="26"/>
      <c r="C29" s="26"/>
      <c r="D29" s="26"/>
      <c r="E29" s="26"/>
      <c r="F29" s="26"/>
      <c r="G29" s="26"/>
      <c r="H29" s="26"/>
      <c r="K29" s="26"/>
      <c r="L29" s="26"/>
      <c r="M29" s="26"/>
      <c r="N29" s="26"/>
      <c r="O29" s="26"/>
      <c r="P29" s="26"/>
      <c r="Q29" s="26"/>
      <c r="R29" s="26"/>
      <c r="S29" s="26"/>
      <c r="T29" s="26"/>
      <c r="U29" s="26"/>
      <c r="V29" s="26"/>
      <c r="W29" s="26"/>
      <c r="X29" s="26"/>
      <c r="Y29" s="26"/>
      <c r="Z29" s="26"/>
    </row>
    <row r="30" spans="1:26" ht="15.75" customHeight="1" x14ac:dyDescent="0.25">
      <c r="A30" s="26"/>
      <c r="B30" s="26"/>
      <c r="C30" s="26"/>
      <c r="D30" s="26"/>
      <c r="E30" s="26"/>
      <c r="F30" s="26"/>
      <c r="G30" s="26"/>
      <c r="H30" s="26"/>
      <c r="K30" s="26"/>
      <c r="L30" s="26"/>
      <c r="M30" s="26"/>
      <c r="N30" s="26"/>
      <c r="O30" s="26"/>
      <c r="P30" s="26"/>
      <c r="Q30" s="26"/>
      <c r="R30" s="26"/>
      <c r="S30" s="26"/>
      <c r="T30" s="26"/>
      <c r="U30" s="26"/>
      <c r="V30" s="26"/>
      <c r="W30" s="26"/>
      <c r="X30" s="26"/>
      <c r="Y30" s="26"/>
      <c r="Z30" s="26"/>
    </row>
    <row r="31" spans="1:26" ht="15.75" customHeight="1" x14ac:dyDescent="0.25">
      <c r="C31" s="26"/>
      <c r="D31" s="26"/>
      <c r="E31" s="26"/>
      <c r="F31" s="26"/>
      <c r="G31" s="26"/>
      <c r="H31" s="26"/>
      <c r="K31" s="26"/>
      <c r="L31" s="26"/>
      <c r="M31" s="26"/>
      <c r="N31" s="26"/>
      <c r="O31" s="26"/>
      <c r="P31" s="26"/>
      <c r="Q31" s="26"/>
      <c r="R31" s="26"/>
      <c r="S31" s="26"/>
      <c r="T31" s="26"/>
      <c r="U31" s="26"/>
      <c r="V31" s="26"/>
      <c r="W31" s="26"/>
      <c r="X31" s="26"/>
      <c r="Y31" s="26"/>
      <c r="Z31" s="26"/>
    </row>
    <row r="32" spans="1:26" ht="15.75" customHeight="1" x14ac:dyDescent="0.25">
      <c r="C32" s="26"/>
      <c r="D32" s="26"/>
      <c r="E32" s="26"/>
      <c r="F32" s="26"/>
      <c r="G32" s="26"/>
      <c r="H32" s="26"/>
      <c r="K32" s="26"/>
      <c r="L32" s="26"/>
      <c r="M32" s="26"/>
      <c r="N32" s="26"/>
      <c r="O32" s="26"/>
      <c r="P32" s="26"/>
      <c r="Q32" s="26"/>
      <c r="R32" s="26"/>
      <c r="S32" s="26"/>
      <c r="T32" s="26"/>
      <c r="U32" s="26"/>
      <c r="V32" s="26"/>
      <c r="W32" s="26"/>
      <c r="X32" s="26"/>
      <c r="Y32" s="26"/>
      <c r="Z32" s="26"/>
    </row>
    <row r="33" spans="3:26" ht="15.75" customHeight="1" x14ac:dyDescent="0.25">
      <c r="C33" s="26"/>
      <c r="D33" s="26"/>
      <c r="E33" s="26"/>
      <c r="F33" s="26"/>
      <c r="G33" s="26"/>
      <c r="H33" s="26"/>
      <c r="K33" s="26"/>
      <c r="L33" s="26"/>
      <c r="M33" s="26"/>
      <c r="N33" s="26"/>
      <c r="O33" s="26"/>
      <c r="P33" s="26"/>
      <c r="Q33" s="26"/>
      <c r="R33" s="26"/>
      <c r="S33" s="26"/>
      <c r="T33" s="26"/>
      <c r="U33" s="26"/>
      <c r="V33" s="26"/>
      <c r="W33" s="26"/>
      <c r="X33" s="26"/>
      <c r="Y33" s="26"/>
      <c r="Z33" s="26"/>
    </row>
    <row r="34" spans="3:26" ht="15.75" customHeight="1" x14ac:dyDescent="0.25">
      <c r="C34" s="26"/>
      <c r="D34" s="26"/>
      <c r="E34" s="26"/>
      <c r="F34" s="26"/>
      <c r="G34" s="26"/>
      <c r="H34" s="26"/>
      <c r="K34" s="26"/>
      <c r="L34" s="26"/>
      <c r="M34" s="26"/>
      <c r="N34" s="26"/>
      <c r="O34" s="26"/>
      <c r="P34" s="26"/>
      <c r="Q34" s="26"/>
      <c r="R34" s="26"/>
      <c r="S34" s="26"/>
      <c r="T34" s="26"/>
      <c r="U34" s="26"/>
      <c r="V34" s="26"/>
      <c r="W34" s="26"/>
      <c r="X34" s="26"/>
      <c r="Y34" s="26"/>
      <c r="Z34" s="26"/>
    </row>
    <row r="35" spans="3:26" ht="15.75" customHeight="1" x14ac:dyDescent="0.25">
      <c r="C35" s="26"/>
      <c r="D35" s="26"/>
      <c r="E35" s="26"/>
      <c r="F35" s="26"/>
      <c r="G35" s="26"/>
      <c r="H35" s="26"/>
      <c r="K35" s="26"/>
      <c r="L35" s="26"/>
      <c r="M35" s="26"/>
      <c r="N35" s="26"/>
      <c r="O35" s="26"/>
      <c r="P35" s="26"/>
      <c r="Q35" s="26"/>
      <c r="R35" s="26"/>
      <c r="S35" s="26"/>
      <c r="T35" s="26"/>
      <c r="U35" s="26"/>
      <c r="V35" s="26"/>
      <c r="W35" s="26"/>
      <c r="X35" s="26"/>
      <c r="Y35" s="26"/>
      <c r="Z35" s="26"/>
    </row>
    <row r="36" spans="3:26" ht="15.75" customHeight="1" x14ac:dyDescent="0.25">
      <c r="C36" s="26"/>
      <c r="D36" s="26"/>
      <c r="E36" s="26"/>
      <c r="F36" s="26"/>
      <c r="G36" s="26"/>
      <c r="H36" s="26"/>
      <c r="K36" s="26"/>
      <c r="L36" s="26"/>
      <c r="M36" s="26"/>
      <c r="N36" s="26"/>
      <c r="O36" s="26"/>
      <c r="P36" s="26"/>
      <c r="Q36" s="26"/>
      <c r="R36" s="26"/>
      <c r="S36" s="26"/>
      <c r="T36" s="26"/>
      <c r="U36" s="26"/>
      <c r="V36" s="26"/>
      <c r="W36" s="26"/>
      <c r="X36" s="26"/>
      <c r="Y36" s="26"/>
      <c r="Z36" s="26"/>
    </row>
    <row r="37" spans="3:26" ht="15.75" customHeight="1" x14ac:dyDescent="0.25">
      <c r="C37" s="26"/>
      <c r="D37" s="26"/>
      <c r="E37" s="26"/>
      <c r="F37" s="26"/>
      <c r="G37" s="26"/>
      <c r="H37" s="26"/>
      <c r="K37" s="26"/>
      <c r="L37" s="26"/>
      <c r="M37" s="26"/>
      <c r="N37" s="26"/>
      <c r="O37" s="26"/>
      <c r="P37" s="26"/>
      <c r="Q37" s="26"/>
      <c r="R37" s="26"/>
      <c r="S37" s="26"/>
      <c r="T37" s="26"/>
      <c r="U37" s="26"/>
      <c r="V37" s="26"/>
      <c r="W37" s="26"/>
      <c r="X37" s="26"/>
      <c r="Y37" s="26"/>
      <c r="Z37" s="26"/>
    </row>
    <row r="38" spans="3:26" ht="15.75" customHeight="1" x14ac:dyDescent="0.25">
      <c r="C38" s="26"/>
      <c r="D38" s="26"/>
      <c r="E38" s="26"/>
      <c r="F38" s="26"/>
      <c r="G38" s="26"/>
      <c r="H38" s="26"/>
      <c r="K38" s="26"/>
      <c r="L38" s="26"/>
      <c r="M38" s="26"/>
      <c r="N38" s="26"/>
      <c r="O38" s="26"/>
      <c r="P38" s="26"/>
      <c r="Q38" s="26"/>
      <c r="R38" s="26"/>
      <c r="S38" s="26"/>
      <c r="T38" s="26"/>
      <c r="U38" s="26"/>
      <c r="V38" s="26"/>
      <c r="W38" s="26"/>
      <c r="X38" s="26"/>
      <c r="Y38" s="26"/>
      <c r="Z38" s="26"/>
    </row>
    <row r="39" spans="3:26" ht="15.75" customHeight="1" x14ac:dyDescent="0.25">
      <c r="C39" s="26"/>
      <c r="D39" s="26"/>
      <c r="E39" s="26"/>
      <c r="F39" s="26"/>
      <c r="G39" s="26"/>
      <c r="H39" s="26"/>
      <c r="K39" s="26"/>
      <c r="L39" s="26"/>
      <c r="M39" s="26"/>
      <c r="N39" s="26"/>
      <c r="O39" s="26"/>
      <c r="P39" s="26"/>
      <c r="Q39" s="26"/>
      <c r="R39" s="26"/>
      <c r="S39" s="26"/>
      <c r="T39" s="26"/>
      <c r="U39" s="26"/>
      <c r="V39" s="26"/>
      <c r="W39" s="26"/>
      <c r="X39" s="26"/>
      <c r="Y39" s="26"/>
      <c r="Z39" s="26"/>
    </row>
    <row r="40" spans="3:26" ht="15.75" customHeight="1" x14ac:dyDescent="0.25">
      <c r="C40" s="26"/>
      <c r="D40" s="26"/>
      <c r="E40" s="26"/>
      <c r="F40" s="26"/>
      <c r="G40" s="26"/>
      <c r="H40" s="26"/>
      <c r="K40" s="26"/>
      <c r="L40" s="26"/>
      <c r="M40" s="26"/>
      <c r="N40" s="26"/>
      <c r="O40" s="26"/>
      <c r="P40" s="26"/>
      <c r="Q40" s="26"/>
      <c r="R40" s="26"/>
      <c r="S40" s="26"/>
      <c r="T40" s="26"/>
      <c r="U40" s="26"/>
      <c r="V40" s="26"/>
      <c r="W40" s="26"/>
      <c r="X40" s="26"/>
      <c r="Y40" s="26"/>
      <c r="Z40" s="26"/>
    </row>
    <row r="41" spans="3:26" ht="15.75" customHeight="1" x14ac:dyDescent="0.25">
      <c r="C41" s="26"/>
      <c r="D41" s="26"/>
      <c r="E41" s="26"/>
      <c r="F41" s="26"/>
      <c r="G41" s="26"/>
      <c r="H41" s="26"/>
      <c r="K41" s="26"/>
      <c r="L41" s="26"/>
      <c r="M41" s="26"/>
      <c r="N41" s="26"/>
      <c r="O41" s="26"/>
      <c r="P41" s="26"/>
      <c r="Q41" s="26"/>
      <c r="R41" s="26"/>
      <c r="S41" s="26"/>
      <c r="T41" s="26"/>
      <c r="U41" s="26"/>
      <c r="V41" s="26"/>
      <c r="W41" s="26"/>
      <c r="X41" s="26"/>
      <c r="Y41" s="26"/>
      <c r="Z41" s="26"/>
    </row>
    <row r="42" spans="3:26" ht="15.75" customHeight="1" x14ac:dyDescent="0.25">
      <c r="C42" s="26"/>
      <c r="D42" s="26"/>
      <c r="E42" s="26"/>
      <c r="F42" s="26"/>
      <c r="G42" s="26"/>
      <c r="H42" s="26"/>
      <c r="K42" s="26"/>
      <c r="L42" s="26"/>
      <c r="M42" s="26"/>
      <c r="N42" s="26"/>
      <c r="O42" s="26"/>
      <c r="P42" s="26"/>
      <c r="Q42" s="26"/>
      <c r="R42" s="26"/>
      <c r="S42" s="26"/>
      <c r="T42" s="26"/>
      <c r="U42" s="26"/>
      <c r="V42" s="26"/>
      <c r="W42" s="26"/>
      <c r="X42" s="26"/>
      <c r="Y42" s="26"/>
      <c r="Z42" s="26"/>
    </row>
    <row r="43" spans="3:26" ht="15.75" customHeight="1" x14ac:dyDescent="0.25">
      <c r="C43" s="26"/>
      <c r="D43" s="26"/>
      <c r="E43" s="26"/>
      <c r="F43" s="26"/>
      <c r="G43" s="26"/>
      <c r="H43" s="26"/>
      <c r="K43" s="26"/>
      <c r="L43" s="26"/>
      <c r="M43" s="26"/>
      <c r="N43" s="26"/>
      <c r="O43" s="26"/>
      <c r="P43" s="26"/>
      <c r="Q43" s="26"/>
      <c r="R43" s="26"/>
      <c r="S43" s="26"/>
      <c r="T43" s="26"/>
      <c r="U43" s="26"/>
      <c r="V43" s="26"/>
      <c r="W43" s="26"/>
      <c r="X43" s="26"/>
      <c r="Y43" s="26"/>
      <c r="Z43" s="26"/>
    </row>
    <row r="44" spans="3:26" ht="15.75" customHeight="1" x14ac:dyDescent="0.25">
      <c r="C44" s="26"/>
      <c r="D44" s="26"/>
      <c r="E44" s="26"/>
      <c r="F44" s="26"/>
      <c r="G44" s="26"/>
      <c r="H44" s="26"/>
      <c r="K44" s="26"/>
      <c r="L44" s="26"/>
      <c r="M44" s="26"/>
      <c r="N44" s="26"/>
      <c r="O44" s="26"/>
      <c r="P44" s="26"/>
      <c r="Q44" s="26"/>
      <c r="R44" s="26"/>
      <c r="S44" s="26"/>
      <c r="T44" s="26"/>
      <c r="U44" s="26"/>
      <c r="V44" s="26"/>
      <c r="W44" s="26"/>
      <c r="X44" s="26"/>
      <c r="Y44" s="26"/>
      <c r="Z44" s="26"/>
    </row>
    <row r="45" spans="3:26" ht="15.75" customHeight="1" x14ac:dyDescent="0.25">
      <c r="C45" s="26"/>
      <c r="D45" s="26"/>
      <c r="E45" s="26"/>
      <c r="F45" s="26"/>
      <c r="G45" s="26"/>
      <c r="H45" s="26"/>
      <c r="K45" s="26"/>
      <c r="L45" s="26"/>
      <c r="M45" s="26"/>
      <c r="N45" s="26"/>
      <c r="O45" s="26"/>
      <c r="P45" s="26"/>
      <c r="Q45" s="26"/>
      <c r="R45" s="26"/>
      <c r="S45" s="26"/>
      <c r="T45" s="26"/>
      <c r="U45" s="26"/>
      <c r="V45" s="26"/>
      <c r="W45" s="26"/>
      <c r="X45" s="26"/>
      <c r="Y45" s="26"/>
      <c r="Z45" s="26"/>
    </row>
    <row r="46" spans="3:26" ht="15.75" customHeight="1" x14ac:dyDescent="0.25">
      <c r="C46" s="26"/>
      <c r="D46" s="26"/>
      <c r="E46" s="26"/>
      <c r="F46" s="26"/>
      <c r="G46" s="26"/>
      <c r="H46" s="26"/>
      <c r="K46" s="26"/>
      <c r="L46" s="26"/>
      <c r="M46" s="26"/>
      <c r="N46" s="26"/>
      <c r="O46" s="26"/>
      <c r="P46" s="26"/>
      <c r="Q46" s="26"/>
      <c r="R46" s="26"/>
      <c r="S46" s="26"/>
      <c r="T46" s="26"/>
      <c r="U46" s="26"/>
      <c r="V46" s="26"/>
      <c r="W46" s="26"/>
      <c r="X46" s="26"/>
      <c r="Y46" s="26"/>
      <c r="Z46" s="26"/>
    </row>
    <row r="47" spans="3:26" ht="15.75" customHeight="1" x14ac:dyDescent="0.25">
      <c r="C47" s="26"/>
      <c r="D47" s="26"/>
      <c r="E47" s="26"/>
      <c r="F47" s="26"/>
      <c r="G47" s="26"/>
      <c r="H47" s="26"/>
      <c r="K47" s="26"/>
      <c r="L47" s="26"/>
      <c r="M47" s="26"/>
      <c r="N47" s="26"/>
      <c r="O47" s="26"/>
      <c r="P47" s="26"/>
      <c r="Q47" s="26"/>
      <c r="R47" s="26"/>
      <c r="S47" s="26"/>
      <c r="T47" s="26"/>
      <c r="U47" s="26"/>
      <c r="V47" s="26"/>
      <c r="W47" s="26"/>
      <c r="X47" s="26"/>
      <c r="Y47" s="26"/>
      <c r="Z47" s="26"/>
    </row>
    <row r="48" spans="3:26" ht="15.75" customHeight="1" x14ac:dyDescent="0.25">
      <c r="C48" s="26"/>
      <c r="D48" s="26"/>
      <c r="E48" s="26"/>
      <c r="F48" s="26"/>
      <c r="G48" s="26"/>
      <c r="H48" s="26"/>
      <c r="K48" s="26"/>
      <c r="L48" s="26"/>
      <c r="M48" s="26"/>
      <c r="N48" s="26"/>
      <c r="O48" s="26"/>
      <c r="P48" s="26"/>
      <c r="Q48" s="26"/>
      <c r="R48" s="26"/>
      <c r="S48" s="26"/>
      <c r="T48" s="26"/>
      <c r="U48" s="26"/>
      <c r="V48" s="26"/>
      <c r="W48" s="26"/>
      <c r="X48" s="26"/>
      <c r="Y48" s="26"/>
      <c r="Z48" s="26"/>
    </row>
    <row r="49" spans="3:26" ht="15.75" customHeight="1" x14ac:dyDescent="0.25">
      <c r="C49" s="26"/>
      <c r="D49" s="26"/>
      <c r="E49" s="26"/>
      <c r="F49" s="26"/>
      <c r="G49" s="26"/>
      <c r="H49" s="26"/>
      <c r="K49" s="26"/>
      <c r="L49" s="26"/>
      <c r="M49" s="26"/>
      <c r="N49" s="26"/>
      <c r="O49" s="26"/>
      <c r="P49" s="26"/>
      <c r="Q49" s="26"/>
      <c r="R49" s="26"/>
      <c r="S49" s="26"/>
      <c r="T49" s="26"/>
      <c r="U49" s="26"/>
      <c r="V49" s="26"/>
      <c r="W49" s="26"/>
      <c r="X49" s="26"/>
      <c r="Y49" s="26"/>
      <c r="Z49" s="26"/>
    </row>
    <row r="50" spans="3:26" ht="15.75" customHeight="1" x14ac:dyDescent="0.25">
      <c r="C50" s="26"/>
      <c r="D50" s="26"/>
      <c r="E50" s="26"/>
      <c r="F50" s="26"/>
      <c r="G50" s="26"/>
      <c r="H50" s="26"/>
      <c r="K50" s="26"/>
      <c r="L50" s="26"/>
      <c r="M50" s="26"/>
      <c r="N50" s="26"/>
      <c r="O50" s="26"/>
      <c r="P50" s="26"/>
      <c r="Q50" s="26"/>
      <c r="R50" s="26"/>
      <c r="S50" s="26"/>
      <c r="T50" s="26"/>
      <c r="U50" s="26"/>
      <c r="V50" s="26"/>
      <c r="W50" s="26"/>
      <c r="X50" s="26"/>
      <c r="Y50" s="26"/>
      <c r="Z50" s="26"/>
    </row>
    <row r="51" spans="3:26" ht="15.75" customHeight="1" x14ac:dyDescent="0.25">
      <c r="C51" s="26"/>
      <c r="D51" s="26"/>
      <c r="E51" s="26"/>
      <c r="F51" s="26"/>
      <c r="G51" s="26"/>
      <c r="H51" s="26"/>
      <c r="K51" s="26"/>
      <c r="L51" s="26"/>
      <c r="M51" s="26"/>
      <c r="N51" s="26"/>
      <c r="O51" s="26"/>
      <c r="P51" s="26"/>
      <c r="Q51" s="26"/>
      <c r="R51" s="26"/>
      <c r="S51" s="26"/>
      <c r="T51" s="26"/>
      <c r="U51" s="26"/>
      <c r="V51" s="26"/>
      <c r="W51" s="26"/>
      <c r="X51" s="26"/>
      <c r="Y51" s="26"/>
      <c r="Z51" s="26"/>
    </row>
    <row r="52" spans="3:26" ht="15.75" customHeight="1" x14ac:dyDescent="0.25">
      <c r="C52" s="26"/>
      <c r="D52" s="26"/>
      <c r="E52" s="26"/>
      <c r="F52" s="26"/>
      <c r="G52" s="26"/>
      <c r="H52" s="26"/>
      <c r="K52" s="26"/>
      <c r="L52" s="26"/>
      <c r="M52" s="26"/>
      <c r="N52" s="26"/>
      <c r="O52" s="26"/>
      <c r="P52" s="26"/>
      <c r="Q52" s="26"/>
      <c r="R52" s="26"/>
      <c r="S52" s="26"/>
      <c r="T52" s="26"/>
      <c r="U52" s="26"/>
      <c r="V52" s="26"/>
      <c r="W52" s="26"/>
      <c r="X52" s="26"/>
      <c r="Y52" s="26"/>
      <c r="Z52" s="26"/>
    </row>
    <row r="53" spans="3:26" ht="15.75" customHeight="1" x14ac:dyDescent="0.25">
      <c r="C53" s="26"/>
      <c r="D53" s="26"/>
      <c r="E53" s="26"/>
      <c r="F53" s="26"/>
      <c r="G53" s="26"/>
      <c r="H53" s="26"/>
      <c r="K53" s="26"/>
      <c r="L53" s="26"/>
      <c r="M53" s="26"/>
      <c r="N53" s="26"/>
      <c r="O53" s="26"/>
      <c r="P53" s="26"/>
      <c r="Q53" s="26"/>
      <c r="R53" s="26"/>
      <c r="S53" s="26"/>
      <c r="T53" s="26"/>
      <c r="U53" s="26"/>
      <c r="V53" s="26"/>
      <c r="W53" s="26"/>
      <c r="X53" s="26"/>
      <c r="Y53" s="26"/>
      <c r="Z53" s="26"/>
    </row>
    <row r="54" spans="3:26" ht="15.75" customHeight="1" x14ac:dyDescent="0.25">
      <c r="C54" s="26"/>
      <c r="D54" s="26"/>
      <c r="E54" s="26"/>
      <c r="F54" s="26"/>
      <c r="G54" s="26"/>
      <c r="H54" s="26"/>
      <c r="K54" s="26"/>
      <c r="L54" s="26"/>
      <c r="M54" s="26"/>
      <c r="N54" s="26"/>
      <c r="O54" s="26"/>
      <c r="P54" s="26"/>
      <c r="Q54" s="26"/>
      <c r="R54" s="26"/>
      <c r="S54" s="26"/>
      <c r="T54" s="26"/>
      <c r="U54" s="26"/>
      <c r="V54" s="26"/>
      <c r="W54" s="26"/>
      <c r="X54" s="26"/>
      <c r="Y54" s="26"/>
      <c r="Z54" s="26"/>
    </row>
    <row r="55" spans="3:26" ht="15.75" customHeight="1" x14ac:dyDescent="0.25">
      <c r="C55" s="37" t="s">
        <v>152</v>
      </c>
      <c r="D55" t="s">
        <v>133</v>
      </c>
      <c r="E55" s="26"/>
      <c r="F55" s="26"/>
      <c r="G55" s="26"/>
      <c r="H55" s="26"/>
      <c r="K55" s="26"/>
      <c r="L55" s="26"/>
      <c r="M55" s="26"/>
      <c r="N55" s="26"/>
      <c r="O55" s="26"/>
      <c r="P55" s="26"/>
      <c r="Q55" s="26"/>
      <c r="R55" s="26"/>
      <c r="S55" s="26"/>
      <c r="T55" s="26"/>
      <c r="U55" s="26"/>
      <c r="V55" s="26"/>
      <c r="W55" s="26"/>
      <c r="X55" s="26"/>
      <c r="Y55" s="26"/>
      <c r="Z55" s="26"/>
    </row>
    <row r="56" spans="3:26" ht="15.75" customHeight="1" x14ac:dyDescent="0.25">
      <c r="C56" s="39" t="s">
        <v>57</v>
      </c>
      <c r="D56" s="36">
        <v>73250</v>
      </c>
      <c r="E56" s="26"/>
      <c r="F56" s="26"/>
      <c r="G56" s="26"/>
      <c r="H56" s="26"/>
      <c r="K56" s="26"/>
      <c r="L56" s="26"/>
      <c r="M56" s="26"/>
      <c r="N56" s="26"/>
      <c r="O56" s="26"/>
      <c r="P56" s="26"/>
      <c r="Q56" s="26"/>
      <c r="R56" s="26"/>
      <c r="S56" s="26"/>
      <c r="T56" s="26"/>
      <c r="U56" s="26"/>
      <c r="V56" s="26"/>
      <c r="W56" s="26"/>
      <c r="X56" s="26"/>
      <c r="Y56" s="26"/>
      <c r="Z56" s="26"/>
    </row>
    <row r="57" spans="3:26" ht="15.75" customHeight="1" x14ac:dyDescent="0.25">
      <c r="C57" s="39" t="s">
        <v>61</v>
      </c>
      <c r="D57" s="36">
        <v>52500</v>
      </c>
      <c r="E57" s="26"/>
      <c r="F57" s="26"/>
      <c r="G57" s="26"/>
      <c r="H57" s="26"/>
      <c r="K57" s="26"/>
      <c r="L57" s="26"/>
      <c r="M57" s="26"/>
      <c r="N57" s="26"/>
      <c r="O57" s="26"/>
      <c r="P57" s="26"/>
      <c r="Q57" s="26"/>
      <c r="R57" s="26"/>
      <c r="S57" s="26"/>
      <c r="T57" s="26"/>
      <c r="U57" s="26"/>
      <c r="V57" s="26"/>
      <c r="W57" s="26"/>
      <c r="X57" s="26"/>
      <c r="Y57" s="26"/>
      <c r="Z57" s="26"/>
    </row>
    <row r="58" spans="3:26" ht="15.75" customHeight="1" x14ac:dyDescent="0.25">
      <c r="C58" s="39" t="s">
        <v>82</v>
      </c>
      <c r="D58" s="36">
        <v>55750</v>
      </c>
      <c r="E58" s="26"/>
      <c r="F58" s="26"/>
      <c r="G58" s="26"/>
      <c r="H58" s="26"/>
      <c r="K58" s="26"/>
      <c r="L58" s="26"/>
      <c r="M58" s="26"/>
      <c r="N58" s="26"/>
      <c r="O58" s="26"/>
      <c r="P58" s="26"/>
      <c r="Q58" s="26"/>
      <c r="R58" s="26"/>
      <c r="S58" s="26"/>
      <c r="T58" s="26"/>
      <c r="U58" s="26"/>
      <c r="V58" s="26"/>
      <c r="W58" s="26"/>
      <c r="X58" s="26"/>
      <c r="Y58" s="26"/>
      <c r="Z58" s="26"/>
    </row>
    <row r="59" spans="3:26" ht="15.75" customHeight="1" x14ac:dyDescent="0.25">
      <c r="C59" s="39" t="s">
        <v>98</v>
      </c>
      <c r="D59" s="36">
        <v>36700</v>
      </c>
      <c r="E59" s="26"/>
      <c r="F59" s="26"/>
      <c r="G59" s="26"/>
      <c r="H59" s="26"/>
      <c r="I59" s="26"/>
      <c r="J59" s="26"/>
      <c r="K59" s="26"/>
      <c r="L59" s="26"/>
      <c r="M59" s="26"/>
      <c r="N59" s="26"/>
      <c r="O59" s="26"/>
      <c r="P59" s="26"/>
      <c r="Q59" s="26"/>
      <c r="R59" s="26"/>
      <c r="S59" s="26"/>
      <c r="T59" s="26"/>
      <c r="U59" s="26"/>
      <c r="V59" s="26"/>
      <c r="W59" s="26"/>
      <c r="X59" s="26"/>
      <c r="Y59" s="26"/>
      <c r="Z59" s="26"/>
    </row>
    <row r="60" spans="3:26" ht="15.75" customHeight="1" x14ac:dyDescent="0.25">
      <c r="C60" s="39" t="s">
        <v>29</v>
      </c>
      <c r="D60" s="36">
        <v>173500</v>
      </c>
      <c r="E60" s="26"/>
      <c r="F60" s="26"/>
      <c r="G60" s="26"/>
      <c r="H60" s="26"/>
      <c r="I60" s="26"/>
      <c r="J60" s="26"/>
      <c r="K60" s="26"/>
      <c r="L60" s="26"/>
      <c r="M60" s="26"/>
      <c r="N60" s="26"/>
      <c r="O60" s="26"/>
      <c r="P60" s="26"/>
      <c r="Q60" s="26"/>
      <c r="R60" s="26"/>
      <c r="S60" s="26"/>
      <c r="T60" s="26"/>
      <c r="U60" s="26"/>
      <c r="V60" s="26"/>
      <c r="W60" s="26"/>
      <c r="X60" s="26"/>
      <c r="Y60" s="26"/>
      <c r="Z60" s="26"/>
    </row>
    <row r="61" spans="3:26" ht="15.75" customHeight="1" x14ac:dyDescent="0.25">
      <c r="C61" s="39" t="s">
        <v>42</v>
      </c>
      <c r="D61" s="36">
        <v>54250</v>
      </c>
      <c r="E61" s="26"/>
      <c r="F61" s="26"/>
      <c r="G61" s="26"/>
      <c r="H61" s="26"/>
      <c r="I61" s="26"/>
      <c r="J61" s="26"/>
      <c r="K61" s="26"/>
      <c r="L61" s="26"/>
      <c r="M61" s="26"/>
      <c r="N61" s="26"/>
      <c r="O61" s="26"/>
      <c r="P61" s="26"/>
      <c r="Q61" s="26"/>
      <c r="R61" s="26"/>
      <c r="S61" s="26"/>
      <c r="T61" s="26"/>
      <c r="U61" s="26"/>
      <c r="V61" s="26"/>
      <c r="W61" s="26"/>
      <c r="X61" s="26"/>
      <c r="Y61" s="26"/>
      <c r="Z61" s="26"/>
    </row>
    <row r="62" spans="3:26" ht="15.75" customHeight="1" x14ac:dyDescent="0.25">
      <c r="C62" s="39" t="s">
        <v>121</v>
      </c>
      <c r="D62" s="36">
        <v>23450</v>
      </c>
      <c r="E62" s="26"/>
      <c r="F62" s="26"/>
      <c r="G62" s="26"/>
      <c r="H62" s="26"/>
      <c r="I62" s="26"/>
      <c r="J62" s="26"/>
      <c r="K62" s="26"/>
      <c r="L62" s="26"/>
      <c r="M62" s="26"/>
      <c r="N62" s="26"/>
      <c r="O62" s="26"/>
      <c r="P62" s="26"/>
      <c r="Q62" s="26"/>
      <c r="R62" s="26"/>
      <c r="S62" s="26"/>
      <c r="T62" s="26"/>
      <c r="U62" s="26"/>
      <c r="V62" s="26"/>
      <c r="W62" s="26"/>
      <c r="X62" s="26"/>
      <c r="Y62" s="26"/>
      <c r="Z62" s="26"/>
    </row>
    <row r="63" spans="3:26" ht="15.75" customHeight="1" x14ac:dyDescent="0.25">
      <c r="C63" s="39" t="s">
        <v>117</v>
      </c>
      <c r="D63" s="36">
        <v>29450</v>
      </c>
      <c r="E63" s="26"/>
      <c r="F63" s="26"/>
      <c r="G63" s="26"/>
      <c r="H63" s="26"/>
      <c r="I63" s="26"/>
      <c r="J63" s="26"/>
      <c r="K63" s="26"/>
      <c r="L63" s="26"/>
      <c r="M63" s="26"/>
      <c r="N63" s="26"/>
      <c r="O63" s="26"/>
      <c r="P63" s="26"/>
      <c r="Q63" s="26"/>
      <c r="R63" s="26"/>
      <c r="S63" s="26"/>
      <c r="T63" s="26"/>
      <c r="U63" s="26"/>
      <c r="V63" s="26"/>
      <c r="W63" s="26"/>
      <c r="X63" s="26"/>
      <c r="Y63" s="26"/>
      <c r="Z63" s="26"/>
    </row>
    <row r="64" spans="3:26" ht="15.75" customHeight="1" x14ac:dyDescent="0.25">
      <c r="C64" s="39" t="s">
        <v>47</v>
      </c>
      <c r="D64" s="36">
        <v>163900</v>
      </c>
      <c r="E64" s="26"/>
      <c r="F64" s="26"/>
      <c r="G64" s="26"/>
      <c r="H64" s="26"/>
      <c r="I64" s="26"/>
      <c r="J64" s="26"/>
      <c r="K64" s="26"/>
      <c r="L64" s="26"/>
      <c r="M64" s="26"/>
      <c r="N64" s="26"/>
      <c r="O64" s="26"/>
      <c r="P64" s="26"/>
      <c r="Q64" s="26"/>
      <c r="R64" s="26"/>
      <c r="S64" s="26"/>
      <c r="T64" s="26"/>
      <c r="U64" s="26"/>
      <c r="V64" s="26"/>
      <c r="W64" s="26"/>
      <c r="X64" s="26"/>
      <c r="Y64" s="26"/>
      <c r="Z64" s="26"/>
    </row>
    <row r="65" spans="3:26" ht="15.75" customHeight="1" x14ac:dyDescent="0.25">
      <c r="C65" s="39" t="s">
        <v>86</v>
      </c>
      <c r="D65" s="36">
        <v>90700</v>
      </c>
      <c r="E65" s="26"/>
      <c r="F65" s="26"/>
      <c r="G65" s="26"/>
      <c r="H65" s="26"/>
      <c r="I65" s="26"/>
      <c r="J65" s="26"/>
      <c r="K65" s="26"/>
      <c r="L65" s="26"/>
      <c r="M65" s="26"/>
      <c r="N65" s="26"/>
      <c r="O65" s="26"/>
      <c r="P65" s="26"/>
      <c r="Q65" s="26"/>
      <c r="R65" s="26"/>
      <c r="S65" s="26"/>
      <c r="T65" s="26"/>
      <c r="U65" s="26"/>
      <c r="V65" s="26"/>
      <c r="W65" s="26"/>
      <c r="X65" s="26"/>
      <c r="Y65" s="26"/>
      <c r="Z65" s="26"/>
    </row>
    <row r="66" spans="3:26" ht="15.75" customHeight="1" x14ac:dyDescent="0.25">
      <c r="C66" s="39" t="s">
        <v>63</v>
      </c>
      <c r="D66" s="36">
        <v>60250</v>
      </c>
      <c r="E66" s="26"/>
      <c r="F66" s="26"/>
      <c r="G66" s="26"/>
      <c r="H66" s="26"/>
      <c r="I66" s="26"/>
      <c r="J66" s="26"/>
      <c r="K66" s="26"/>
      <c r="L66" s="26"/>
      <c r="M66" s="26"/>
      <c r="N66" s="26"/>
      <c r="O66" s="26"/>
      <c r="P66" s="26"/>
      <c r="Q66" s="26"/>
      <c r="R66" s="26"/>
      <c r="S66" s="26"/>
      <c r="T66" s="26"/>
      <c r="U66" s="26"/>
      <c r="V66" s="26"/>
      <c r="W66" s="26"/>
      <c r="X66" s="26"/>
      <c r="Y66" s="26"/>
      <c r="Z66" s="26"/>
    </row>
    <row r="67" spans="3:26" ht="15.75" customHeight="1" x14ac:dyDescent="0.25">
      <c r="C67" s="39" t="s">
        <v>80</v>
      </c>
      <c r="D67" s="36">
        <v>48500</v>
      </c>
      <c r="E67" s="26"/>
      <c r="F67" s="26"/>
      <c r="G67" s="26"/>
      <c r="H67" s="26"/>
      <c r="I67" s="26"/>
      <c r="J67" s="26"/>
      <c r="K67" s="26"/>
      <c r="L67" s="26"/>
      <c r="M67" s="26"/>
      <c r="N67" s="26"/>
      <c r="O67" s="26"/>
      <c r="P67" s="26"/>
      <c r="Q67" s="26"/>
      <c r="R67" s="26"/>
      <c r="S67" s="26"/>
      <c r="T67" s="26"/>
      <c r="U67" s="26"/>
      <c r="V67" s="26"/>
      <c r="W67" s="26"/>
      <c r="X67" s="26"/>
      <c r="Y67" s="26"/>
      <c r="Z67" s="26"/>
    </row>
    <row r="68" spans="3:26" ht="15.75" customHeight="1" x14ac:dyDescent="0.25">
      <c r="C68" s="39" t="s">
        <v>34</v>
      </c>
      <c r="D68" s="36">
        <v>25450</v>
      </c>
      <c r="E68" s="26"/>
      <c r="F68" s="26"/>
      <c r="G68" s="26"/>
      <c r="H68" s="26"/>
      <c r="I68" s="26"/>
      <c r="J68" s="26"/>
      <c r="K68" s="26"/>
      <c r="L68" s="26"/>
      <c r="M68" s="26"/>
      <c r="N68" s="26"/>
      <c r="O68" s="26"/>
      <c r="P68" s="26"/>
      <c r="Q68" s="26"/>
      <c r="R68" s="26"/>
      <c r="S68" s="26"/>
      <c r="T68" s="26"/>
      <c r="U68" s="26"/>
      <c r="V68" s="26"/>
      <c r="W68" s="26"/>
      <c r="X68" s="26"/>
      <c r="Y68" s="26"/>
      <c r="Z68" s="26"/>
    </row>
    <row r="69" spans="3:26" ht="15.75" customHeight="1" x14ac:dyDescent="0.25">
      <c r="C69" s="39" t="s">
        <v>112</v>
      </c>
      <c r="D69" s="36">
        <v>34950</v>
      </c>
      <c r="E69" s="26"/>
      <c r="F69" s="26"/>
      <c r="G69" s="26"/>
      <c r="H69" s="26"/>
      <c r="I69" s="26"/>
      <c r="J69" s="26"/>
      <c r="K69" s="26"/>
      <c r="L69" s="26"/>
      <c r="M69" s="26"/>
      <c r="N69" s="26"/>
      <c r="O69" s="26"/>
      <c r="P69" s="26"/>
      <c r="Q69" s="26"/>
      <c r="R69" s="26"/>
      <c r="S69" s="26"/>
      <c r="T69" s="26"/>
      <c r="U69" s="26"/>
      <c r="V69" s="26"/>
      <c r="W69" s="26"/>
      <c r="X69" s="26"/>
      <c r="Y69" s="26"/>
      <c r="Z69" s="26"/>
    </row>
    <row r="70" spans="3:26" ht="15.75" customHeight="1" x14ac:dyDescent="0.25">
      <c r="C70" s="39" t="s">
        <v>108</v>
      </c>
      <c r="D70" s="36">
        <v>24700</v>
      </c>
      <c r="E70" s="26"/>
      <c r="F70" s="26"/>
      <c r="G70" s="26"/>
      <c r="H70" s="26"/>
      <c r="I70" s="26"/>
      <c r="J70" s="26"/>
      <c r="K70" s="26"/>
      <c r="L70" s="26"/>
      <c r="M70" s="26"/>
      <c r="N70" s="26"/>
      <c r="O70" s="26"/>
      <c r="P70" s="26"/>
      <c r="Q70" s="26"/>
      <c r="R70" s="26"/>
      <c r="S70" s="26"/>
      <c r="T70" s="26"/>
      <c r="U70" s="26"/>
      <c r="V70" s="26"/>
      <c r="W70" s="26"/>
      <c r="X70" s="26"/>
      <c r="Y70" s="26"/>
      <c r="Z70" s="26"/>
    </row>
    <row r="71" spans="3:26" ht="15.75" customHeight="1" x14ac:dyDescent="0.25">
      <c r="C71" s="39" t="s">
        <v>102</v>
      </c>
      <c r="D71" s="36">
        <v>24700</v>
      </c>
      <c r="E71" s="26"/>
      <c r="F71" s="26"/>
      <c r="G71" s="26"/>
      <c r="H71" s="26"/>
      <c r="I71" s="26"/>
      <c r="J71" s="26"/>
      <c r="K71" s="26"/>
      <c r="L71" s="26"/>
      <c r="M71" s="26"/>
      <c r="N71" s="26"/>
      <c r="O71" s="26"/>
      <c r="P71" s="26"/>
      <c r="Q71" s="26"/>
      <c r="R71" s="26"/>
      <c r="S71" s="26"/>
      <c r="T71" s="26"/>
      <c r="U71" s="26"/>
      <c r="V71" s="26"/>
      <c r="W71" s="26"/>
      <c r="X71" s="26"/>
      <c r="Y71" s="26"/>
      <c r="Z71" s="26"/>
    </row>
    <row r="72" spans="3:26" ht="15.75" customHeight="1" x14ac:dyDescent="0.25">
      <c r="C72" s="39" t="s">
        <v>94</v>
      </c>
      <c r="D72" s="36">
        <v>54700</v>
      </c>
      <c r="E72" s="26"/>
      <c r="F72" s="26"/>
      <c r="G72" s="26"/>
      <c r="H72" s="26"/>
      <c r="I72" s="26"/>
      <c r="J72" s="26"/>
      <c r="K72" s="26"/>
      <c r="L72" s="26"/>
      <c r="M72" s="26"/>
      <c r="N72" s="26"/>
      <c r="O72" s="26"/>
      <c r="P72" s="26"/>
      <c r="Q72" s="26"/>
      <c r="R72" s="26"/>
      <c r="S72" s="26"/>
      <c r="T72" s="26"/>
      <c r="U72" s="26"/>
      <c r="V72" s="26"/>
      <c r="W72" s="26"/>
      <c r="X72" s="26"/>
      <c r="Y72" s="26"/>
      <c r="Z72" s="26"/>
    </row>
    <row r="73" spans="3:26" ht="15.75" customHeight="1" x14ac:dyDescent="0.25">
      <c r="C73" s="39" t="s">
        <v>78</v>
      </c>
      <c r="D73" s="36">
        <v>73250</v>
      </c>
      <c r="E73" s="26"/>
      <c r="F73" s="26"/>
      <c r="G73" s="26"/>
      <c r="H73" s="26"/>
      <c r="I73" s="26"/>
      <c r="J73" s="26"/>
      <c r="K73" s="26"/>
      <c r="L73" s="26"/>
      <c r="M73" s="26"/>
      <c r="N73" s="26"/>
      <c r="O73" s="26"/>
      <c r="P73" s="26"/>
      <c r="Q73" s="26"/>
      <c r="R73" s="26"/>
      <c r="S73" s="26"/>
      <c r="T73" s="26"/>
      <c r="U73" s="26"/>
      <c r="V73" s="26"/>
      <c r="W73" s="26"/>
      <c r="X73" s="26"/>
      <c r="Y73" s="26"/>
      <c r="Z73" s="26"/>
    </row>
    <row r="74" spans="3:26" ht="15.75" customHeight="1" x14ac:dyDescent="0.25">
      <c r="C74" s="39" t="s">
        <v>59</v>
      </c>
      <c r="D74" s="36">
        <v>23450</v>
      </c>
      <c r="E74" s="26"/>
      <c r="F74" s="26"/>
      <c r="G74" s="26"/>
      <c r="H74" s="26"/>
      <c r="I74" s="26"/>
      <c r="J74" s="26"/>
      <c r="K74" s="26"/>
      <c r="L74" s="26"/>
      <c r="M74" s="26"/>
      <c r="N74" s="26"/>
      <c r="O74" s="26"/>
      <c r="P74" s="26"/>
      <c r="Q74" s="26"/>
      <c r="R74" s="26"/>
      <c r="S74" s="26"/>
      <c r="T74" s="26"/>
      <c r="U74" s="26"/>
      <c r="V74" s="26"/>
      <c r="W74" s="26"/>
      <c r="X74" s="26"/>
      <c r="Y74" s="26"/>
      <c r="Z74" s="26"/>
    </row>
    <row r="75" spans="3:26" ht="15.75" customHeight="1" x14ac:dyDescent="0.25">
      <c r="C75" s="39" t="s">
        <v>115</v>
      </c>
      <c r="D75" s="36">
        <v>35450</v>
      </c>
      <c r="E75" s="26"/>
      <c r="F75" s="26"/>
      <c r="G75" s="26"/>
      <c r="H75" s="26"/>
      <c r="I75" s="26"/>
      <c r="J75" s="26"/>
      <c r="K75" s="26"/>
      <c r="L75" s="26"/>
      <c r="M75" s="26"/>
      <c r="N75" s="26"/>
      <c r="O75" s="26"/>
      <c r="P75" s="26"/>
      <c r="Q75" s="26"/>
      <c r="R75" s="26"/>
      <c r="S75" s="26"/>
      <c r="T75" s="26"/>
      <c r="U75" s="26"/>
      <c r="V75" s="26"/>
      <c r="W75" s="26"/>
      <c r="X75" s="26"/>
      <c r="Y75" s="26"/>
      <c r="Z75" s="26"/>
    </row>
    <row r="76" spans="3:26" ht="15.75" customHeight="1" x14ac:dyDescent="0.25">
      <c r="C76" s="39" t="s">
        <v>125</v>
      </c>
      <c r="D76" s="36">
        <v>35450</v>
      </c>
      <c r="E76" s="26"/>
      <c r="F76" s="26"/>
      <c r="G76" s="26"/>
      <c r="H76" s="26"/>
      <c r="I76" s="26"/>
      <c r="J76" s="26"/>
      <c r="K76" s="26"/>
      <c r="L76" s="26"/>
      <c r="M76" s="26"/>
      <c r="N76" s="26"/>
      <c r="O76" s="26"/>
      <c r="P76" s="26"/>
      <c r="Q76" s="26"/>
      <c r="R76" s="26"/>
      <c r="S76" s="26"/>
      <c r="T76" s="26"/>
      <c r="U76" s="26"/>
      <c r="V76" s="26"/>
      <c r="W76" s="26"/>
      <c r="X76" s="26"/>
      <c r="Y76" s="26"/>
      <c r="Z76" s="26"/>
    </row>
    <row r="77" spans="3:26" ht="15.75" customHeight="1" x14ac:dyDescent="0.25">
      <c r="C77" s="39" t="s">
        <v>71</v>
      </c>
      <c r="D77" s="36">
        <v>41700</v>
      </c>
      <c r="E77" s="26"/>
      <c r="F77" s="26"/>
      <c r="G77" s="26"/>
      <c r="H77" s="26"/>
      <c r="I77" s="26"/>
      <c r="J77" s="26"/>
      <c r="K77" s="26"/>
      <c r="L77" s="26"/>
      <c r="M77" s="26"/>
      <c r="N77" s="26"/>
      <c r="O77" s="26"/>
      <c r="P77" s="26"/>
      <c r="Q77" s="26"/>
      <c r="R77" s="26"/>
      <c r="S77" s="26"/>
      <c r="T77" s="26"/>
      <c r="U77" s="26"/>
      <c r="V77" s="26"/>
      <c r="W77" s="26"/>
      <c r="X77" s="26"/>
      <c r="Y77" s="26"/>
      <c r="Z77" s="26"/>
    </row>
    <row r="78" spans="3:26" ht="15.75" customHeight="1" x14ac:dyDescent="0.25">
      <c r="C78" s="39" t="s">
        <v>49</v>
      </c>
      <c r="D78" s="36">
        <v>20950</v>
      </c>
      <c r="E78" s="26"/>
      <c r="F78" s="26"/>
      <c r="G78" s="26"/>
      <c r="H78" s="26"/>
      <c r="I78" s="26"/>
      <c r="J78" s="26"/>
      <c r="K78" s="26"/>
      <c r="L78" s="26"/>
      <c r="M78" s="26"/>
      <c r="N78" s="26"/>
      <c r="O78" s="26"/>
      <c r="P78" s="26"/>
      <c r="Q78" s="26"/>
      <c r="R78" s="26"/>
      <c r="S78" s="26"/>
      <c r="T78" s="26"/>
      <c r="U78" s="26"/>
      <c r="V78" s="26"/>
      <c r="W78" s="26"/>
      <c r="X78" s="26"/>
      <c r="Y78" s="26"/>
      <c r="Z78" s="26"/>
    </row>
    <row r="79" spans="3:26" ht="15.75" customHeight="1" x14ac:dyDescent="0.25">
      <c r="C79" s="39" t="s">
        <v>96</v>
      </c>
      <c r="D79" s="36">
        <v>45700</v>
      </c>
      <c r="E79" s="26"/>
      <c r="F79" s="26"/>
      <c r="G79" s="26"/>
      <c r="H79" s="26"/>
      <c r="I79" s="26"/>
      <c r="J79" s="26"/>
      <c r="K79" s="26"/>
      <c r="L79" s="26"/>
      <c r="M79" s="26"/>
      <c r="N79" s="26"/>
      <c r="O79" s="26"/>
      <c r="P79" s="26"/>
      <c r="Q79" s="26"/>
      <c r="R79" s="26"/>
      <c r="S79" s="26"/>
      <c r="T79" s="26"/>
      <c r="U79" s="26"/>
      <c r="V79" s="26"/>
      <c r="W79" s="26"/>
      <c r="X79" s="26"/>
      <c r="Y79" s="26"/>
      <c r="Z79" s="26"/>
    </row>
    <row r="80" spans="3:26" ht="15.75" customHeight="1" x14ac:dyDescent="0.25">
      <c r="C80" s="39" t="s">
        <v>73</v>
      </c>
      <c r="D80" s="36">
        <v>47700</v>
      </c>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x14ac:dyDescent="0.25">
      <c r="C81" s="39" t="s">
        <v>51</v>
      </c>
      <c r="D81" s="36">
        <v>55250</v>
      </c>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x14ac:dyDescent="0.25">
      <c r="C82" s="39" t="s">
        <v>55</v>
      </c>
      <c r="D82" s="36">
        <v>17700</v>
      </c>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x14ac:dyDescent="0.25">
      <c r="A83" s="26"/>
      <c r="B83" s="26"/>
      <c r="C83" s="39" t="s">
        <v>40</v>
      </c>
      <c r="D83" s="36">
        <v>54250</v>
      </c>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x14ac:dyDescent="0.25">
      <c r="A84" s="26"/>
      <c r="B84" s="26"/>
      <c r="C84" s="39" t="s">
        <v>129</v>
      </c>
      <c r="D84" s="36">
        <v>34950</v>
      </c>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x14ac:dyDescent="0.25">
      <c r="A85" s="26"/>
      <c r="B85" s="26"/>
      <c r="C85" s="39" t="s">
        <v>119</v>
      </c>
      <c r="D85" s="36">
        <v>32450</v>
      </c>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x14ac:dyDescent="0.25">
      <c r="A86" s="26"/>
      <c r="B86" s="26"/>
      <c r="C86" s="39" t="s">
        <v>84</v>
      </c>
      <c r="D86" s="36">
        <v>52750</v>
      </c>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x14ac:dyDescent="0.25">
      <c r="A87" s="26"/>
      <c r="B87" s="26"/>
      <c r="C87" s="39" t="s">
        <v>16</v>
      </c>
      <c r="D87" s="36">
        <v>176400</v>
      </c>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x14ac:dyDescent="0.25">
      <c r="A88" s="26"/>
      <c r="B88" s="26"/>
      <c r="C88" s="39" t="s">
        <v>90</v>
      </c>
      <c r="D88" s="36">
        <v>60700</v>
      </c>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x14ac:dyDescent="0.25">
      <c r="A89" s="26"/>
      <c r="B89" s="26"/>
      <c r="C89" s="39" t="s">
        <v>106</v>
      </c>
      <c r="D89" s="36">
        <v>25200</v>
      </c>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x14ac:dyDescent="0.25">
      <c r="A90" s="26"/>
      <c r="B90" s="26"/>
      <c r="C90" s="39" t="s">
        <v>92</v>
      </c>
      <c r="D90" s="36">
        <v>28450</v>
      </c>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x14ac:dyDescent="0.25">
      <c r="A91" s="26"/>
      <c r="B91" s="26"/>
      <c r="C91" s="39" t="s">
        <v>100</v>
      </c>
      <c r="D91" s="36">
        <v>33700</v>
      </c>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x14ac:dyDescent="0.25">
      <c r="A92" s="26"/>
      <c r="B92" s="26"/>
      <c r="C92" s="39" t="s">
        <v>77</v>
      </c>
      <c r="D92" s="36">
        <v>59000</v>
      </c>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x14ac:dyDescent="0.25">
      <c r="A93" s="26"/>
      <c r="B93" s="26"/>
      <c r="C93" s="39" t="s">
        <v>37</v>
      </c>
      <c r="D93" s="36">
        <v>22450</v>
      </c>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x14ac:dyDescent="0.25">
      <c r="A94" s="26"/>
      <c r="B94" s="26"/>
      <c r="C94" s="39" t="s">
        <v>123</v>
      </c>
      <c r="D94" s="36">
        <v>27450</v>
      </c>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x14ac:dyDescent="0.25">
      <c r="A95" s="26"/>
      <c r="B95" s="26"/>
      <c r="C95" s="39" t="s">
        <v>88</v>
      </c>
      <c r="D95" s="36">
        <v>78700</v>
      </c>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x14ac:dyDescent="0.25">
      <c r="A96" s="26"/>
      <c r="B96" s="26"/>
      <c r="C96" s="39" t="s">
        <v>104</v>
      </c>
      <c r="D96" s="36">
        <v>24700</v>
      </c>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x14ac:dyDescent="0.25">
      <c r="A97" s="26"/>
      <c r="B97" s="26"/>
      <c r="C97" s="39" t="s">
        <v>53</v>
      </c>
      <c r="D97" s="36">
        <v>76000</v>
      </c>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x14ac:dyDescent="0.25">
      <c r="A98" s="26"/>
      <c r="B98" s="26"/>
      <c r="C98" s="39" t="s">
        <v>25</v>
      </c>
      <c r="D98" s="36">
        <v>178250</v>
      </c>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x14ac:dyDescent="0.25">
      <c r="A99" s="26"/>
      <c r="B99" s="26"/>
      <c r="C99" s="39" t="s">
        <v>75</v>
      </c>
      <c r="D99" s="36">
        <v>53000</v>
      </c>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x14ac:dyDescent="0.25">
      <c r="A100" s="26"/>
      <c r="B100" s="26"/>
      <c r="C100" s="39" t="s">
        <v>127</v>
      </c>
      <c r="D100" s="36">
        <v>37950</v>
      </c>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x14ac:dyDescent="0.25">
      <c r="A101" s="26"/>
      <c r="B101" s="26"/>
      <c r="C101" s="39" t="s">
        <v>69</v>
      </c>
      <c r="D101" s="36">
        <v>61200</v>
      </c>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x14ac:dyDescent="0.25">
      <c r="A102" s="26"/>
      <c r="B102" s="26"/>
      <c r="C102" s="39" t="s">
        <v>44</v>
      </c>
      <c r="D102" s="36">
        <v>58500</v>
      </c>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x14ac:dyDescent="0.25">
      <c r="A103" s="26"/>
      <c r="B103" s="26"/>
      <c r="C103" s="39" t="s">
        <v>114</v>
      </c>
      <c r="D103" s="36">
        <v>20450</v>
      </c>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x14ac:dyDescent="0.25">
      <c r="A104" s="26"/>
      <c r="B104" s="26"/>
      <c r="C104" s="39" t="s">
        <v>110</v>
      </c>
      <c r="D104" s="36">
        <v>28450</v>
      </c>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x14ac:dyDescent="0.25">
      <c r="A105" s="26"/>
      <c r="B105" s="26"/>
      <c r="C105" s="39" t="s">
        <v>67</v>
      </c>
      <c r="D105" s="36">
        <v>53000</v>
      </c>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x14ac:dyDescent="0.25">
      <c r="A106" s="26"/>
      <c r="B106" s="26"/>
      <c r="C106" s="39" t="s">
        <v>138</v>
      </c>
      <c r="D106" s="36">
        <v>2701250</v>
      </c>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5.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5.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5.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5.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5.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5.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5.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5.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5.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5.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5.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5.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5.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5.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5.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5.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5.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5.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5.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5.75" customHeight="1"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5.75" customHeight="1"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5.75" customHeight="1"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5.75" customHeight="1"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5.75" customHeight="1"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5.75" customHeight="1"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5.75" customHeight="1"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5.75" customHeight="1" x14ac:dyDescent="0.25">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sheetData>
  <mergeCells count="9">
    <mergeCell ref="D2:K3"/>
    <mergeCell ref="M2:N2"/>
    <mergeCell ref="P2:Q2"/>
    <mergeCell ref="S2:T2"/>
    <mergeCell ref="V2:W2"/>
    <mergeCell ref="M3:N3"/>
    <mergeCell ref="P3:Q3"/>
    <mergeCell ref="S3:T3"/>
    <mergeCell ref="V3:W3"/>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02BE267E-B91C-4DE5-85B6-21D3D55ADBFB}">
          <xm:f>Dashboard!$C$56:$D$105</xm:f>
        </x15:webExtension>
      </x15:webExtensions>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V i s u a l i z a t i o n L S t a t e   x m l n s : x s d = " h t t p : / / w w w . w 3 . o r g / 2 0 0 1 / X M L S c h e m a "   x m l n s : x s i = " h t t p : / / w w w . w 3 . o r g / 2 0 0 1 / X M L S c h e m a - i n s t a n c e "   x m l n s = " h t t p : / / m i c r o s o f t . d a t a . v i s u a l i z a t i o n . C l i e n t . E x c e l . L S t a t e / 1 . 0 " > < c g > H 4 s I A A A A A A A E A M 2 c 6 2 7 b O B q G b 8 U w s D 9 L k + K 5 S F J 4 k 2 3 r S e w M m j S Z m X + q r S Z C H K m Q 5 C a d W 9 s f e 0 l 7 C / v K M p 2 m M 0 B Z D m Z J t E C R g 6 2 3 e v y d P + q / / / 7 P w a v H + / X o c 9 G 0 Z V 0 d j h m h 4 1 F R L e t V W d 0 c j j f d x x d m / O r o 4 J / 4 8 i z v z u r q O F / e F i O 8 q G p f P r a r w / F t 1 3 1 6 O Z k 8 P D y Q B 0 7 q 5 m a S U c o m v 8 z P L v C b 9 / l 4 / 8 v l 9 3 / 5 R V m 1 X V 4 t i / H R w a w d X r l / 1 X 2 5 b O q 2 / t i R V d 7 l 5 H P Z b v J 1 + X v e Q T q 5 K W q + m v T 6 8 c r R 3 e H 4 V b 6 6 L 6 u T s u 2 a c t k d v u / y W / z o K l 9 v i t H t 8 n D c N Z v + K m + K + l 3 R 1 u t N / y 7 t N 1 + P 1 t 3 h m F v C M 6 4 N p W o 8 W u M m v W C M E a V N l m U K 3 y r w O 9 P h W p C E d 2 F 4 2 9 d 1 c 5 9 3 X b G a r l Z N 0 b Z H / f U P J n / 4 9 s H u 5 6 / L Y r 3 C 5 X u 1 1 c 3 o s S 1 f V u V 6 p 3 I 0 C f / B 0 f v L g 8 n w r t 9 9 k 6 P 3 V Q n J o 4 s u 7 4 r 2 6 W W T b 0 R O n t 2 0 o 4 P n X + N / M d n e Z v w 7 + 3 M Y 8 7 x t 8 T n a t E X X t W F U R E a Y z r i U S u 6 o a E C h k l L O v a E 8 0 x G F z n z 6 d J u / w / 7 / R u c Y V v W x b q o y D 0 P D N c m k U M o y u z c Y S x R w a U t B y 8 9 g n l R E A X O c I J i r o r m v q y 6 M i h C E a p n h D 3 c G k x G l M m W V E b 5 Q d g q i E L l K 0 J F N m / L 3 u g q 1 E 0 E y y 7 P M M O f C t o F F C W m V 9 P Z h O w l R k E x / S 8 9 7 v b u t V 8 U / M j p r 1 3 m 1 C r Q V h J L M Z F Y 6 B 4 b Y I p k x V A l v L l s d o 0 F F F D j v Z u n B W d R N d w s 4 J / l d 3 Q W a j d B E C M W p Y X B b Q z 5 G K R G q N 6 X M 1 5 F t h Y w G G V H o L E 7 S o 3 P 9 p U b K f B N o M x m x 1 i K e M J j I D o s m U j I h J G W + X H Y S o i C 5 / j U 9 J I v i A e b y a 9 3 c h V P h N u P M a B f 1 J X w b p c J I f 2 M p H k a 9 h C h U F g l S m V W r M g 8 O + 5 Y g M 7 b a w i i 2 d m I U Q Q 6 A 4 G K 9 k + O d g C h A Z o v 0 z G S 2 X p d V X Y b W k p S w T D A B Z + W Q W M K E U V w a 7 3 j v J M R h c p Y e k + u i 7 e C 7 r s r m p g y v J Q 1 R I p P a M F e 1 G I p S k m t u f y C o Q M n I 6 Y j C 5 / o q P T 5 v G u T H A H S J T G z 9 L L p 8 z N f t H 3 t j f R f q e 4 2 d 8 6 a 4 q a t n b + b d Z x O c W G 4 U r M 6 F K p Z R J B C G M e 6 d P w w C o j A + f 5 c e 4 y F 9 m B e P 5 b I O o 8 I F E R n s j f W V z y 6 t U 4 R R A w M 0 3 l i g Y z S o i I J m M U 8 P z b x s 2 3 r T l I F Y D O F K S 0 O F C 1 k 2 I 0 J r j p i F o t W v x e Y k R G E y P 0 + P i S t P j / O m R k I R W K B y S S S 3 X M v e b W 1 N R i O d M F I w z Y w v m 6 F A d U K i E F o c p 0 e o / 8 j 2 f z 9 9 C j W c j O i M G t 0 n d k P 2 j d a 0 R E U k / J s H X 4 m I A m Z + k R 6 Y 4 3 p d N / k q N M o Y N A + M l K C w j z K w I q E N H J q v y T g J U Z g c J + j O z u o N B p L h h S o l 1 j B K z X 5 i Y B k x l m H w 6 R / 5 9 x q i U D l L c I p z f l s G W o l A m 5 N J y Y V 1 G b K B N 6 M W Z a q / 8 + o v H 4 X F + d v 0 v N b b / C E v A y M J 6 2 e a i C S K I q g P m b G E z 8 q 0 s I p 7 T 9 Q G B V G A v E 1 w Q H B d t k v s Y Z S h N a Q g i l s r u X K p l 7 F E c 0 x y p P W O I 3 s N U a h c J 0 j l s q g q L L E U f V M g Z I N G E i M y a z G j c U m X I l x w b A l Q 7 2 J l r y E K l c s E m 5 7 z v K w C i Q i J + 6 8 w a e 5 3 Z b a + S 1 m S M c U E d g R 8 8 6 3 t 9 a P Q m P 8 r v V B y f r f O b 2 v s u 4 W a i D Q c c 0 2 3 C m A x O 0 O T h V L t X T I 6 B V G Q n J + m h 2 R e L m / L m z w 8 l h g t t M W i n / N a E r G E Y n J j v U d n T k I U J v M E Q 8 n Q k f w J C 6 f F l z B T Q R b M 0 H x E k H c x X i P q a 8 w z q T e W v h 8 5 a I g C Z v F T e s Y y X e c f 8 m D 3 h T o E 4 S R T f T w f 2 i o K M R + 7 m B n 1 z r t 2 C q I Q m S Y 4 Q J u X f d Y V v i f T 5 1 i W C W 5 d f W I F Y R Y x B Y s y 3 j H e a Y h C Z Z 5 g 1 o V P a X s X G O U V A G A d h k n r z I T J j G A t F l D 8 6 5 N B Q R Q g 0 w S j / G l R d Z v l X W A 0 w b I y S n a e C e W s x E i s Y 2 h N h U C X x W + Q 4 i R E Y X K a 4 I L M a z S D y 1 W g l W S G S B T s L O P O S t D m E k Z z k R n v Y L J T E I X I 6 w S D y X X e 3 m K 3 r w u e z m P r E o N 4 z Z + 2 L r f T e c U N Q P k a y p O K K G C u / / 5 2 8 L O j M c P 5 I c w 2 K E a z m A f u c i O t C W V Y M E b v 0 P f G u X N M o / r j C H O O z f 2 H M o 9 y C 0 8 S H A o u i g 9 N e F A W 2 O 3 O N D 7 a P Y 1 t 7 m o t w d x D o 2 P l X X s 7 C V G Y L B J s h x z X S F 6 X X b n c h J 5 X A R a N V I l z 1 x L R K D K 4 w e w p 8 2 5 R f a U i C p n j B M + s D B X 4 2 / z + E y J C E 9 p A 5 E Q Z q R h m T 8 6 p 9 b y 0 y l C Z + z q 1 v g r f 6 4 j C Z 5 H g T G p W P w Q m T j g T S T V a i F q 4 k x G W o 4 u I g 6 u M e g + k + s t H Y T H 7 + 4 P z D x 9 U R T T H 9 m o g D o 7 z d Q L + C p m r a 4 p w H F 0 R X I t + Z O h X W u w U R C H y J k E i b o 0 3 r H f Y V 3 s M L s p Y Z y E a C 8 Y W b g t L j r 5 I n I Q o T K 4 S Z D L H o d T g L R M c 5 0 K b U D K r H R J G M V l H l y T 7 g T H 6 T k I U J P M E g / z P m N i 2 X 9 a f 8 + D N e 7 T Z j c U h b t c W Q d F i u D F W a 2 9 D + V p E F D I / J 2 g s F / V m e w T S r X Y G O j I s y 1 N u 4 b X c E A T n I u D V s J P N v J u 7 W y k j J y Q K o Y s E y 8 m T Y o 2 1 o N D M G I 8 L w c o c I s p + t K 4 l T q c a J X j / P A S / q O 8 k R G F y k m A 5 e Z p X b R 5 4 v I s b d A 8 F y n n t 1 u Y s t u c N x Z E 7 / 0 e F D A K i 8 D h N c N 1 3 2 t z 9 F S I C v s r i 9 u / P C v e n F 7 j F c q P 0 z o y d h C h M p g k e 9 r k s H o N N h M F F c S M Q P Z 5 6 Y B z T W 9 i M d 3 N 3 e / 0 o N C 5 / S W + e P l t h H S g s u O N R L d x Y N C C f t u E Z V h y w w o i p l H d 0 3 w q I g m O W 4 L M N X N r 1 l 5 4 8 g b N w 2 C w V O I 6 6 s x J s x 5 O M U 4 z Z l X e D Z c i 6 I j 5 6 4 i J B P I v i c x 4 6 L + w f 0 C a V A A T X Z 2 F M w V x w C G t 7 o t s v 5 R o U R L G X R Y K n g + d 5 8 y X 8 A T p I u W w / V n 9 6 g I 7 C Q Q V 0 X o D E N w d 2 C q I g m U e 2 k c m s f 4 z e N 4 9 d P P o f C U n a + r F 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3 1 c 1 3 4 1 0 - 7 8 c e - 4 f 0 0 - 8 2 5 8 - 5 4 3 8 b 0 9 9 6 b a 2 " > < T r a n s i t i o n > M o v e T o < / T r a n s i t i o n > < E f f e c t > S t a t i o n < / E f f e c t > < T h e m e > B i n g R o a d < / T h e m e > < T h e m e W i t h L a b e l > f a l s e < / T h e m e W i t h L a b e l > < F l a t M o d e E n a b l e d > t r u e < / F l a t M o d e E n a b l e d > < D u r a t i o n > 1 0 0 0 0 0 0 0 0 < / D u r a t i o n > < T r a n s i t i o n D u r a t i o n > 3 0 0 0 0 0 0 0 < / T r a n s i t i o n D u r a t i o n > < S p e e d > 0 . 5 < / S p e e d > < F r a m e > < C a m e r a > < L a t i t u d e > 4 1 . 2 3 0 5 9 6 6 6 6 4 0 4 8 7 8 < / L a t i t u d e > < L o n g i t u d e > - 9 3 . 0 6 4 8 0 0 6 6 0 2 2 6 6 2 4 < / L o n g i t u d e > < R o t a t i o n > 0 < / R o t a t i o n > < P i v o t A n g l e > - 0 . 0 2 8 4 9 5 8 4 7 4 3 6 7 4 8 2 6 7 < / P i v o t A n g l e > < D i s t a n c e > 1 . 5 < / D i s t a n c e > < / C a m e r a > < I m a g e > i V B O R w 0 K G g o A A A A N S U h E U g A A A N Q A A A B 1 C A Y A A A A 2 n s 9 T A A A A A X N S R 0 I A r s 4 c 6 Q A A A A R n Q U 1 B A A C x j w v 8 Y Q U A A A A J c E h Z c w A A B o U A A A a F A Y W x t k k A A E x i S U R B V H h e 7 X 0 J f G N X e e 9 n 7 b Z l y / v u 2 f f J Z E J 2 I A l Q C o U k 8 A q P v Y V X C o 8 t 0 F L 6 N l I o A Q J l 5 9 F f f + 0 r r 4 + G r Q E a C k 1 p W U r T U L I n M 5 P M T G a z x / s y 3 i R Z k m 3 t e t / / O / f a V / K V d C V L n p n A 3 3 N H d 7 / n n v P t 5 z v n 1 j x w P J h Z S d R Q R 0 O K d r Q k y W 6 j s p F I x G k p H C F f c x P V 1 G z g R m V i e P A s b d + 1 V 9 u q H q I r y 1 R j s 5 H b 7 a F I v I a O T 7 p o m e u w y Z O m v Z 0 J C q 7 Y y L 9 s p 7 n I W h 3 Y a 4 g O d S e o z Z v S 9 m Q j k y G u M 7 W e S q U o 4 F + g l t Y 2 s v F z L i U k 0 z X 0 i / N u K W 8 x N H J 9 X N M X z 6 K p Z I p f s g Y X 1 5 D D l p H 7 T C 7 a q a k 2 T f X u D K X T X B d 8 1 F H F 1 4 7 H 4 / x / h l w u t 9 p R I c w v 2 a h m b G o + U + d M k 8 O u 7 d 0 A M p k 0 L c z P M T H M 0 4 5 d + 8 h u r 8 B N S 0 A y k S C H 0 6 l t V Q + h U J B S y S Q 1 t 7 T R T N h O 0 Q Q J Q 0 2 H H M w A I B W i N F N F i o n D i L a 6 N B 3 u j a 8 y j h m W l 5 c o t B i k r u 5 e b c + l h V i y h h 4 a V g z l Y y Z Y Z O G R D 7 X O D F 2 / J U 5 O O 1 j k 0 s H E 2 A j F Y 1 H a s X u f t q d y s E G K V I K Z A G i l t v Z O 2 r 3 3 o E j x 6 c l x r v j N q 8 z J 8 R F t r b p w s 2 S z 2 V S l D S 0 4 W D L Z Z a l l w b S r N U H X b Y n R C 7 b F a E t T K o t 5 l p j p / M v 5 C T D B k n N m e l L q 8 F L F R N B O b k e G e h p T d L g n Q T d s j V O D O 0 d y a I D W s b M W K o R N J A 9 B m r V / X b 2 X e v q 3 0 v j o M D N W T D t i D t B v G m r T I q q m W O u 9 D V K Y a H R F 2 1 N 9 p K E W N g F u T y 1 5 G x r U O h N X F x O X j R l n K W 6 j s a C D 3 C y R I Z V X W H M Z C Q a m d T 7 t p A u e L d t 2 k s P h k P V L E d v Y L X D w O 0 y F 7 H R m x s E m I J G X T T U z L L A J V E i A w N Q b 8 j t E m 2 8 a u A F W 2 A p Y D A b I y d Y M 6 B O W j R m W I h H R Z g v z s 9 q e 4 q g a Q w H d v f 1 M a A X s m w q j o d G n r V U X I H 6 Y t s C V P X G R 1 n s 7 t E b R i A N v X e t a T y n j z H B G J t M B 7 b S 0 F N 5 0 M 7 l U w B + 6 p j 9 G X n 6 3 2 Y i d n m b / E W a v G e L s L 8 G X N E O C X U n U B Z h u i h l r s 5 g K P m l P 3 x Z q 9 D V R e 2 e 3 m N c 1 e W j U 5 X b L e R n W U F Y t r a o y F I o 5 N T F G g 2 d O 0 f J S R O 2 s I u D D b Q b Q A O m 0 C i 7 A e U Z 7 1 G v M 4 2 L N B G 2 F f T t b 1 w d 5 4 G u Z t Q 2 7 5 / x n 3 r C X G p z M I z B r 6 9 h H g p 9 Y D j N E Y j b W 7 m n a 1 5 6 k X p / S 8 J s F t F 9 t b Z 0 w S W 1 t L d n z W A Q T b B J G w i F q a W u X a 6 y g q g w F q k L U b d e + A y J 9 J 8 d H S 7 J H S w V e f r P Q 3 N K u r S m A s c B M e 1 h T 6 X U P Z r p h a 0 w I U A e Y y a w G n E 4 X e b 1 e b e v S B 9 6 t j o V I M T K D z 7 U c X 3 8 W 6 q S 7 M U 2 N 7 G d Z p F X L Q B 0 v a c + E J s w N D u l I x G O U Y H M P W i q Z T A q D G e F w O k R L 2 e 3 W T f D q M p Q B b e 1 d 4 l e l U k l t T + X h d F Y 2 D F o I y y w g c g E T x 8 g 8 A K T 4 V W w W o n k b 2 N c A c c 2 x q Z Q L R A 2 j K 5 v n b 1 Y C V 3 T F a U u z e T e A D j C d W Z T P 6 0 5 T V 0 P h a 8 s F G H S J N S A 0 J 1 h + O W F O 5 i 6 3 h / 1 V p w j 5 0 a E B E f p G + J p b J G g B 8 x 5 0 O z 8 3 w 8 u s t F V o M U B z s x c k K r u y s k x z M 9 P k 5 / N q g v 7 Z 9 W 9 b J U A C B P 3 z / M I 2 a m D b t N L + w s r y M t X W 1 W l b 1 c U k m 7 K 9 b I v r Q P / M Y y M u a q 9 P U x 8 T G Q I T D o 2 Q 8 L + f f Q V E v X 5 x 3 k M u h w o n Q 6 P p i M W i Y h Y j F H 8 5 A W 8 w E b D T 2 b n 1 3 R U w 4 w 5 2 x 6 n T u z m m u B H o C 0 w y v 7 q 5 W P M R t p R a C z M v G A Z 9 f 3 b 2 s e o b f E y b N m a W Z a q v 9 z L d p i W q q y s D a C y Y / B n m W J t G w 4 g e Q m p u m o Y C Y I e C 6 2 u 4 s P F 4 V N t b O c z N T m t r 1 U d d X b 2 2 p o B O y r 6 m F E 2 G 7 P T k m I t G m M j g c A P Q T q 3 M a L o / 1 V a f o s U V 7 F 2 D g x v J 5 f J o W 5 c P 8 B b 9 L E D w 7 k Z A S 0 B w N N d u m r z O A r q D E E F 8 a t x F w 3 4 n P X u h c P 8 k m K S 1 r U M E P Q I X g 2 d P i R m O d R w D 7 U K b Y c E 6 9 q H P E 8 e x Y B 3 H N p W h A H C 6 z 9 f M a j M l d m s l g W j M Z s H t W U / 8 W 5 u T t K 8 z Q d e z 3 7 Q c t 9 E 0 M 1 e O W S 5 h 5 6 6 G N A V Y g m Y d Q y N V q k P w I q C V h Y S O 2 n S A r u 6 N i 7 l b K e B O + X w h M 0 A 7 I i v j 6 r 6 Y 1 H l j n t C + E T r T 4 H f b z j 3 k M W n j Y r D B a b t Y m B g d E q e w U k A Y d L M w z / Z z L r g d 2 N F O C S E 1 1 a Y k 8 o d 9 R m x v T d L C s k 1 C z u O s x X S g L y T K J s b l C o T R O 7 S 0 q o b 0 F D X X p e k Q m 3 t 2 S T P a G K L J G j o 7 6 x Q z r h T A I l h h / w l h / b S w p D X A F U F a W T m w h a N K U q K D D h 2 P m w V v Q y P 1 9 m 8 T a Q D / o R L Y z E 5 k G 6 t 8 M + g 1 2 A k t x I y T y m l H O c 7 7 k M K T M V R 3 D Y t U 5 A d e r k C a E X I V b 0 A 4 v d Y l + x C g 0 c 3 c c o A 6 G l 5 w s G / q F s Y E k 5 a C X W 0 J O j P j F C G H r J X N g A 3 O t I 5 c 8 6 T a c L r Y R m W G 8 i / M a 3 s 2 h s W A X 1 u r P n p 6 + 7 U 1 c y A g Y W O / C p 2 W u R g P 2 i V Z t s X g X y B R E 5 2 I l z O g j R s 8 G d q 5 t T J 5 i P A z z z N D w f / c 3 Z 4 s u a 8 K 1 4 H B 2 1 l z 5 l o K G w V a b t a Q / K y D 9 2 R Y l d a w f b q W F r O Z j A W p j C h K J f w f B D w 2 C 8 i 5 S y b z m 6 t g G B A X c v 2 Q k Z 4 N 1 L V i O B 0 I z 6 I / x A z z 3 H C i 0 X g d A h C d w w h 4 h K M V p p I K Y Z b N Y a u Z B Y X g X 1 H C a F t L + W 4 B 3 N J C t Y S u D i x W o M L w a g H g J + f 6 d b b z C 0 4 a C S A K o v K y k I K u d 4 p t B m D y 9 f R u o U g k z C b b x n w I R G U 2 C x A C G G Z R C L 1 s a k B Q w e w w V j w c e A z 1 0 L M r A B B g v k y P N J P E 0 Q k n j f v t F G Q z 8 u i E i x J M B G D Y S x F 6 F s l G A O K F w I B W c q 9 X 8 h U D + N 5 q p k c 4 x r w R q 1 l 1 j W J J x V w S o t c s v Z q B s f l M h D n t / L y D H U s 4 k g k Z l 7 L Z Q M R v 5 P w 5 S a l H G L I c j I 2 c l + T S z Q A 6 8 2 C m F e t L e 3 L c J f 1 N + z q S k k g L o L 6 j c a I 2 Q / 8 M i B C B C X Q 2 5 g L M i L A v n H M A k h F + w Z 7 2 t a y M f E C n J o b n b C b Q 2 Z n b r V A q w k y 4 0 M p j A Q d d 3 Y f x S 5 W H M A M L q F D U J p o M w 3 A A j 5 N 4 X 4 0 E W o L 8 C 8 H n Z p c 5 s K y s h J Y 6 l S E C C 6 P R n R a z 1 M P H 0 b 7 S s Q s 7 / x R L U T i W 1 + V 0 O G 4 m I p E Q N 4 S 3 b I Z C O n 7 / 1 u 3 a V n W x x B o V n X r I C S s H q G E j L 4 C Z Y m z 2 u f n 9 g X w D 7 I L c q J C G 8 A + K M R M Y 8 O E h N / U 3 J 9 l s S m 1 a u 6 K D t L m l V d s q D / A A M E Z 1 g c 1 d o + C p F M C s v + S 6 q T S k 2 T o b U t I x C b u / E m H O c g G T r Z g Z V Q j t H Z s 3 j g j E H 4 u W H 5 3 M 5 Q X 0 w q / w / W b D K o P b L P 8 N a G L p C A K z 4 m S P B u z C u J D y c + H y h F Q 5 i M V W N u x D Q a b i F U u J 7 C H Y A 7 e l G G D i n Z k t 0 t H L z 0 f H N F K n o H m s B k S k l n H x r r a k O L u z S 1 U 0 W I s g z g R V y N E v h t D i o r Z W f a D T r 5 L j l k I x J / m j t T T D h A 9 a v B C y U 2 w D 3 R j p T A 2 b K K o t P U w Q 7 Q 2 b Z / a 5 3 b X M 8 O W X 3 Q g r Y X f U F y J u I 3 6 H 5 P A V A 0 x m x A o K A Q M j f e y j X t k d p + v 6 4 z L S G l Z B M d j 0 I c x t f D J G X o 6 y P f j s t F M K h 2 W Q f a v N A t I 3 N i L Z l p f X J 6 x W C 5 7 a W t N s i X K A d 7 a l l q T 8 U 7 P I f G b z j x U 1 o o O l Z A c Y E e f r M Y I Y I W P 4 A L B A N g v I f 9 t M Y C T 0 u T l 2 W V h w n J t z S K d 5 P o C 8 c E 4 x M o u z S Y g 5 Q Y 5 M u C S r p b k 2 T c 9 j p o I / h 5 z M f K g Z m Z z P g J E g C d B 4 8 K X m u U D o k E Q W b r c 3 Q Q e 6 q 5 c h n g s k G c K p R c d v q Q i y 7 d 6 0 Q d v d K h C U C A W D 1 N n d o + 0 p H z B z R 8 f G 6 U f / + j j V e R v p p h e 9 i A L J N t r d n h C p u J E J S 0 A 3 i E K B I D Y L y L x u 6 + i q m J Y q B m S e g H 4 R I A C j X G C z u c e X y j K r 4 U / G 2 P j B v B 8 T h r 5 B Z M I b i 4 n r E U H N B S K z + z u S Y g b i / B N T T l P G r X n 4 V C C z t z 2 5 l h n N P 1 C H x y b s t B Q K U F 1 6 n n Z 3 O S i 8 6 K + M i Y M H 5 K l o p C G l m K t D i w t U 7 / W R y + V i v 6 q w r Q u A 8 R E l x P g W D B H B d r m B D S t A O R F E W F l Z o q b m V m E I K + U 0 A + 6 F K g m H w z Q w Z 6 P I Y p C 2 H b i R f C 1 t 1 F x v o 4 N d a B v t 5 D K B 9 D J 9 I O R m A G l Z r e 2 d m 8 J Q o F o w Q L 6 A C / y l G T a f B 9 n y Q i A C g D 8 E x k B O J d K l s K 4 D b Q G N N M B a L J e x 4 E u B A R F r Q N + V W W Z R z T 8 9 t Z j p b k j R L m Y q 9 D / p f S P n Z o i O D / p p 4 v T D 1 N r q o 7 4 m d s 7 c b p m g p B z E m N j B I J N j Q 9 T S 3 i M E H w k H q K 2 t i w l z R U Z O A n h 6 B v 0 Y X F Z b j X V K k h G v X B u 2 C k 1 f t r A w I 4 M I 8 9 1 P 7 z f S J 2 u x g j S f D y 3 a 3 N r G r 5 f d G A h I O H 1 9 N D g 0 z J I 2 R d u 3 b 6 P 6 x j Z q 0 6 w n E G c 5 f h t G x k 4 u 2 i S n r a 8 p S S 3 s 5 I O w E B b u s B j c K B U Q b p f C v B i g J X Q 3 w B / V A c G C 6 Q r g 4 p i N 0 w I T z b P G Q z g d c 1 6 U i p r 7 H g v J X T G t k s 8 R p k N 9 7 B 8 w 4 6 A B H z s V o C N P P E Q v + 4 0 b a X t 3 Z d J i z p 4 6 T n s P X C n r I 0 P n a N u O P b J + q W F k a I D L t l v b q h w w J U B P H 9 K W z C l 5 a W m Z R k Z G a H L y g m S R 1 L o x L M A h P t u O H d v J 5 2 u U o Q M u V 3 G N i I Y 9 z Q Q F k 0 i X z j o g p Q 9 1 J a i 9 C o P 8 F u Z m W U N 1 a F u l Y Z q J e I 7 L u 6 0 5 J U M w c g E N M h J Q z N p S l 5 L A Q T 7 g X s + y C w N A u y A 6 u q N l r T + w E J C J c m y y 9 E S B V Y Y K B x d o Z v A J 8 n k d d H h f H 7 U 1 e W l m I U K P P H 6 U X n P 7 y 6 i j r X S f x g w Y 8 d i m V T a i c o 2 + z Z l Y p V R U q 2 y Y c c d T W 5 f X H I L m i 7 K 2 Q l g + G l V D t I H R 0 V G a m 5 2 n K w 4 d Z K e / n p q b Y R K 7 R b v D T H Z i u D Z b A O h o x r 0 X l o i G Z + I 0 G W A T R R u 7 g 7 k T j B O Q Q l o / f 1 v M E o G V g p k L k 9 T R 2 Z 3 1 L C u A e Y Z u A 5 h n L l t G h s I 0 m j A M u g E C K z V s D i f y + p f I a H h s V F l T m J V p H 2 s l z C N o h J 4 h Y R Y S h 7 X 2 6 E j p 1 p j 9 D e / 8 8 F 2 y w g 3 R 2 + k T 2 / D k 6 W G a m Z 6 i C 7 M L l H K 1 s S n S Q 3 2 t 5 f k I u U A C q z 4 7 0 d J S Z N N G 2 J a K y F K 4 a G 8 / p C V G b S J T 3 C r Q d 4 X + t n w M h f 3 w x 9 x u F z + / j h o a G m S u i Z a W F g o E F u n k y Z P 8 G x T G i 0 S W W J u N 0 q l T p 8 U H A 7 A f 0 6 k 9 c i 5 G g w N n a W H i D C 0 F Z y k R W + G b M 0 N x O 8 N M x X N A U D A 9 Y Q b m K U 5 5 4 P u W M / w B t A f m x q Q t y N a p Z w W B q s 0 t G x i j r R 6 R S 2 1 H D v B e Z 2 d d o q F 3 t y U l u I P + p F x A a 8 M U V p H U G g l s o N M c g b l R P 1 L x S q + U V Q 0 F Y J L G L m + U Z h e j 7 B y H K B C J k 6 u + l f o 7 v L R r + W M 0 6 7 i V a t u v 5 x c s 3 0 s e O P M s 7 d 5 3 U N b P n z t N O / f s l / X N R p Q d S l R o r t T S M c h l 2 1 W k b E e + M U d P f G 2 W 3 v 1 v + 8 l m p c O E s R j 0 U z K R L N k k k u m Z A w E K h c L s b 3 q Y s U 6 x d o r S z h 3 s a z H D w V Q 8 d e o U t 4 2 N a u o 7 a T b A b V f n o 8 a 2 f o o E L j B D L V F s K U j t 2 6 6 k u o Z W 8 m g Z K U 4 u 9 r V b Y l l 5 h R t F u a l H 8 F s a 2 M y z W J V 5 g Y T k m Y i d D n f H V x l p b u a C C L P 2 z i 7 w j j D 9 2 H y U / O k O C b f D 1 0 R w A k I S x 9 F X 5 X G k J X + v F G Q x F K T D n v a k D I 6 z U 1 K c S x d L S x B L 7 e A 7 6 O x I k B u W y N V 8 B X V f / b / I 5 i h d u w y f H 6 D t O 5 V v g g k E W 1 q t T 9 F k B l S A l c v 1 l 0 w w E 0 G d n 5 t 3 0 H a 2 p + G Y m y F 3 z g g z n P 1 J k H 5 8 1 3 l a 8 J 2 h T / 7 0 d 7 S 9 h Q H G m G W T q L u 3 8 L 3 N k G B G R M 4 f 6 g u m H r Q R z D w s m K 8 7 u J S g Y 6 f G a I Z N Q 5 d v K / n a + 8 j p r p X z o K E i / g s 0 O 3 a S a r 0 t 1 L 7 1 C j Y 9 v X z c k 1 X / 6 L d C P m c J S n c d L k x N U E e X C j x t N h B 5 Q / L w X t Z K e s o S 3 h / W E E x k + K O Y H S v B J n V j U z P Z 2 V r A A E Q E I J D T 1 + h J C T N B W 5 a D V Z M P Q G Y 0 k g A x O A 6 V g Y e r Q W 8 1 F P e 9 Q s 2 y G f P T y u I w + c / / A w V G f k b O u i 5 y e 3 u t U T U D u W / 6 / O O Q Y h i y o I Y a l / 4 C 4 e U 4 v e S P / 4 6 6 f X b a 1 W / O m H D I 0 X m N m Y Z g V 0 9 z 5 c 0 t 2 e k A 2 9 S x p C 3 v r K e 1 n t q i i a + t O z 3 0 + I / O 0 u x E g L r 3 + a h r e 7 N 2 J D 9 Q r / r s T 6 V E C A F M H I I 2 Q b l Q Z x L 1 4 7 r 0 L z t p I l R L w 4 s N 5 K h J U G 3 r T v I 0 t p O 7 t l 7 O x e J 0 e c j l 8 V J D a x 9 F l w I 0 M / Q 0 t y 2 3 r w P z J j g k L x G 1 h 7 k h m j Y 4 D w Q C X D D l N y I o y w H S j o 5 N u q n T m 6 T 2 W j X p T Y w F D f r F M N Y M g g f 1 j w 5 5 T M e M e k E R M R s V L B W Y m p j F C Z N z l j v Y N o u h A K h + h B R z 6 w K V 7 + 2 4 m p q 3 v Y q c 3 p 2 U y t R Q Z G G A g h M P U m j u J L V u f a l 2 Z m E g I x x h Y x 1 4 W Y z j L + d L C N F Y k v 7 8 u w / S v z z 4 J D 3 1 7 A i 9 7 M Y D 5 G b n 3 A g M A c D w l H 4 m F A g K v F t X Q 0 p m w 8 G I 0 n x 2 + N j w Y N E Z i F B H V 7 y i h x 7 9 x g i 5 W l N 0 8 I V b t S O F g R H K M D / K H W a t A 9 o Z 5 s 3 Z W Q c t R V m r p K L 8 U k w o 7 k a p U 5 2 g Y X m k W V j a m B k d T F Q e N v n q G t o o M D 1 I 4 f l x s r t q p X 0 V g d m o i X 2 q f P V i B R g 4 i k D I Z g L m + 5 F x t 2 S H 9 H t D M i b r 2 V P s P 7 I p P M e W E A I 3 u p L A e + b C x b t c X G R 0 A A / O o + 7 W r J p S k G X y A U h R Q e 6 S l S E c m X S S Y s s L Z H e 4 y e m x F l b P / e Q M T C D 0 z Z Q b Z h 0 Y n 6 P f / e g 9 N O 8 P s j + Q o f / 2 t t + i d 7 7 2 R d p R B U i u U g k E s 9 7 s 2 n t A 2 y q M 4 M w y m 0 5 2 q m + y J h Q Q w U M n d D n Z I D r Q O h h n N X N h m l K u d n J E J y h j c 1 N N a p k S 3 r W u C G T B Y K p o p O Y Y W x T 1 v h J Z p K X Q H M 2 P n 6 a G p i 5 q 6 d v L 0 r u O r t q i h o e U i 8 X F g B T Q x y b V Z g B B i M d H 3 c x U R I e 7 w h S L + O n h h x 5 h 1 2 I H n T p 5 m u u 5 X i w t d P i / 4 A U 3 U k t z c 9 6 O e O S z P j L s l i R X c 2 e g M E w Z C n P G m U V F K o F Q a J E a c + Y g h 1 8 Q 8 P v l e 0 j l m g k f + c v 7 6 Q c P H K V M K k 7 H 7 7 u b H B v 0 b B H e r t 3 g m J 5 C g F 2 f 7 1 1 t K T V y N 2 0 3 F 1 J p v n Z o L k P T 7 O e l P J 2 U d C j C d U U G K O V u p Z S z R Q R I V 2 O S d r S k 6 D Q z 3 p x J M i j K E G f f K r q 0 S H P j p y i + H K Y t e 6 6 i 6 / a 2 U k + L k t L l A L m I w + f P 0 a 4 9 B 8 p u T 6 t A R + z T k 2 q s 2 P 4 O 1 t D R B T p y 5 B j 1 9 P R Q f 3 + v + J 1 u N k f S r K F O n H x W 3 I w r r m B L x m 0 u / K D p n h h z y W + p g C W w j q F A h w c 6 4 2 I e V Q P j I 0 P U v 2 2 H t r U G D C m H u d H R V f 7 M R S m W Q A g Z O y s w H d f s h S l x r K s B m H x I X Y I v Z Q b f / B f l d 7 H t j + X X C F w 7 N u W n k L 2 P O h t r x N 8 5 M u H k + 8 V Z Q 7 n Y 5 F H z / s H E 1 Y U i U o 8 G W E M h I 9 s s F A x t F V t Z Y h N + l P z T I 9 S 9 4 x B d u 7 e F t r S t m Y 2 l Q r o H N J + l G o B W Q o o c f G N o Y W j U K A u E E 8 d P y n R s + / f t z e p H h F U w N j b O g n K F 9 u 7 b k 5 e h U D 9 H x p 0 S 3 c P H H l b y D K P J B V K f Z N 4 L b X s V i M m b T R V c K e S b 4 Q j E i w p A R 2 a 5 H x b A r J + V Y C Y A Q / K r h x r t K 3 r m Q P f E + U l 0 6 K 6 3 E m D i 9 X W 1 0 F V 9 a Q k g Y E p j d F p 6 E y N 0 o D U o A 0 T 3 d i S z L A z 4 i g e 6 8 N 2 q u G Q f 6 C S C X w w q R R L M 1 T s 8 9 J K r e 8 n X u Z 0 W h h 6 n p f k h N t 0 W x U w q B y 6 3 S 7 J C 9 N l W K w W 8 F b L w M c 8 G 3 h H v j k A C 3 h F R a b 8 / I N q p r n 6 9 d Y H j e n Q 0 H 2 w 1 G Q l S y D o v 8 L e R X V 7 n y l 8 P i I j u 7 0 w w / W X W M x S A n Z W Y F 8 A M y B I w A y Q h j m H O 8 E I v v F n Y i H 9 T D I g 2 5 Z q 9 R m R q X L Q U M f / w w Z a t 2 6 U f y m j R w p q 4 a m 8 v 1 c Q W K L 6 S / 4 M J C D j B P 7 6 W l / 6 m p H y K 5 / o t M U l B 6 m t K U 1 d L L b 3 s u l 4 6 f M 2 N 9 M z x U / T U s + M 0 O h c X 3 6 R U w N p A W H p q f E z b s 3 G A L C a D K h r Z 7 k 3 L E H W 9 H s D 4 o J s k M 7 C e M W I E 6 A t a K Y n 5 m Q s A z I G p B f C L Q Z 5 g X j A s w v C Y y B R d L V j 6 m t a 6 F j A i G u W J R G 3 r o 3 x A b Q 1 r i O i M q G x k N q A w V r O p 8 V I 6 Q + D X K O G w j j I g L y 0 f 4 K x j g J p Z J G Y z g b L j y w v V A O r T v z A n o V s z O D z N 5 O t / M Z + X X Q f 4 h v H k 2 I j p 7 E 7 w G R t Y C K D e Z m e m K R w K a d M D q 2 g b n q l + u f 5 Z K y H a C Q Y D Q a K 1 Y E K x B 0 A N b D O 2 e u 3 k b f T S u X O D Q s C Y b 2 Q k 6 K Z g z C 1 D F j A c J L h i V 9 d z E d H c M J V g J o H 5 o C 1 A b I h i N j Q 2 i h + D v i l o f Z i 5 e l l K Q S T G 9 2 e C b a n P i F b N v Q U s m 8 X F E A W D i 7 R 9 + 1 Z h H u N z Y N a O j o 5 T n O u w t 7 d n t V 7 M A C s V s 8 0 2 1 6 W k w 3 f M 7 6 B E G n M s 1 o h V c P K C k 0 J R N R o a w 2 v A b L h G 5 i E 0 Y 6 i m e g d t 7 / a u h h j 9 / r m i H z M D s 2 C Z n Z 6 S 8 6 F t g s y M 6 G c C I Y B A 8 e 3 d c C g o / Q D 5 Z i h C x X g 8 l R v x W S 4 m x o b Z L I v J O 0 G w 4 L u 6 y 0 t L 4 h P E o i v S O Q g T A t t 4 J 9 j o m J 8 c J m 2 Y T S W U H 1 o + z O d h N i e E s c O s d T A 7 L P w 8 Z E z 4 m v J N e 4 Z p x g w q S A N M q I 7 O r t V + P D O g P N C u M H n Q d i g n 2 g H M m 1 u n 6 G t B P x 3 8 K w Q u k C M H Z o s z 8 U w u u q S d A l M D t B R e J E 9 D B 2 W 0 j n x 9 G r M Q E x u k O P L v / N q Y K + T e 6 Z I b w H u g H O g H Q h n w 5 Q p 0 s p Y y O B N M C o J G i p R R M + s A b S 1 x 2 5 w 5 e 4 6 a m 5 q o u 5 v r K I d h w F D + u T n K n D 9 F H V O D 5 N h 9 s C C N 4 V A o M E + B q J u i a a e 8 M x I C j B n o O G d 3 W 2 J 1 9 i k Z K 5 U b l A A w / d V + N g M A D F E A s a C h 9 B w 0 E A 2 I D U Q C I K C A d X y x E D Y z + i D y a R g Q I b 6 9 2 9 3 b t 3 q 9 E a d P P i 3 p S J i n D 5 / e v F i Y u T B F T a w J M H w D B I w g A h o O 3 w w C Q + g d s w 5 + T z 2 B F V o 8 y Q 0 H R k I d o M 5 w H d S y H O N 3 B 4 M i / w 9 Z I r 3 9 1 v q t A J l l i e s / 3 8 f B 8 g F l B l O h 3 c B o Y C J o m O E F S F 0 m V E N G A B x r m C 6 I c M 3 B S F l e o s D 0 E I U X x q h 9 2 / O o t c V H H c 0 e l t w Y t G i n C 9 o 8 F Y g M I 2 e u 2 8 K H 0 / D + F 5 h e 0 l x / 8 J t z 8 x p R d 9 B 4 m A D V y k y 6 e D / 4 R e f P D 9 H E x B T d e O N 1 5 G N f H H W v n U C R g d M 0 8 n + / R M H H / 4 M a V 8 K 0 v Y m V x Q + P U W 0 e C w G M A 2 3 o c 8 e Z R u 0 s d L i N t X r C F A U Y z d v K 9 Y Q J Z D C Q E d o M + z C O y p S h + v g k Z P r q Q K H R I Q s u 7 9 + 6 Q 2 k Z V q m e 2 n q t 4 F D B x V 9 e B + 6 X T z q A A N F r P z U + S m 0 s j a G t L g b Q 8 K u N U m G g H k F U x V K b j I B 2 w k x C 5 Y b y U a + R S I S c d a 0 y t Z n Z Z C Y g j v 3 s 5 A P Q P M c m b D T n D 9 N S Y F q S b B v b t 1 B L z x 6 q Z 8 a E y Y g P d e t A a + I r H J j + u B h T 6 U C n P s x T 0 B T q G r M l Q Y O 1 d X R K P i A y 1 o s h x K Y t P j v z 7 w 8 8 S D c + / w Y 2 5 3 r F h w K e e N + b a P H J h 8 m W j B N K 2 u J y U O r g t X T 2 p W + i 2 1 5 9 u y Q e G w F G P s H m H J g H 3 7 5 C 1 l A u o I 0 x e h e a E g E 8 X W O e n X H Q + K L D n K H 6 u W L 3 G h i q k o D m G R s d k v n z C q n c M J s Z i V h c P s d 4 M a C 0 a O H p l j c C M B X e X v + + U D H g Y 2 z o 3 7 E U L M G E m T k C D h Z F c D F M y 9 E 0 T S z E K V q 7 j R z s J 6 c d X k o 7 f b R 4 b o Z c / 5 C h g 2 + q p R 0 v V 7 4 j C O Z C q I Z O j L O Z x s w 4 e e 4 x a u n e T a 3 d O 8 l b 5 6 J Y T r 4 b m h M O P U L 2 V g F G R y A B G h 3 v h + x 3 b E + M j U r 9 5 / N 1 I J Q R K T 1 7 b o B G h 0 f k f V / 8 k l t Y i 6 L T 1 k V p f t + f P 3 8 7 1 b W 0 U d f 1 N 1 H P f 7 m D P L v 2 s y Y b Z l 9 q j P Z f + T x q b 2 k U 3 x P a Z Z j 9 J H w t B b 4 k B E K v L y k T F + W a m A j V y x R u v A 7 G G W c z G X M I 4 l o g D 0 M l m a E q G + 7 U g X x A m C B t 7 Y W n / E K F Q V q B 4 P J p C o T X Y R a g E d S c f v V i m y + F w 0 K w 9 S y B Y t E Y V 3 x U U p v g J I v 5 w 9 f A p o + y G Y X + E h l C w t S A z l y c B y 2 A w Y 8 7 d 1 c v E x 5 l h 6 l o N Z s A 9 Y G l m N a M L c x R 6 5 f + O y 2 / / x O U 7 l 7 T g K i P R 8 + z O V q D Z G f 2 C 5 J s w i 8 N U d L T T Z O P j d P I N 5 6 h H b 4 r 6 L b P 9 1 P z 7 m w i R i r O 4 G y a A j O j F J p n Q b P z G t F S D a 4 0 r f B 9 j F 9 w Q e Q N n 0 E t I C t N A X M 4 D K a d m J S M e p 2 5 0 F Y w r 2 E B 6 e + O d 0 F d I K z P t U J b + 7 q p b y s z T 2 2 t j B X T k W H f v Q Y M a R A u F y 5 c o K e e O k J 1 v g 5 q 7 t l H r r p m m g 6 v v a 8 K x b M g r 1 v H F q u A d s e H I B C E Q e q X E a a t U 2 J d l A R I H G i d j y 1 + k u 4 e + j O K p W P a k W x A e 0 G q w t Q 0 C + G j Q u F X Q B o h a I B v T i E q B 7 + m z u s V S Q 4 f D W O K x C F m J o E v h O A K I k 9 o H D A f P r C F 2 V p h w j Y 2 N o m J i W N m / p 0 Z z j z 2 N / T j r 7 6 S m b O 0 7 / u K Z u J 3 s A o 1 9 3 l A 2 8 q P M 3 / 5 e Z q c 8 3 O j Z 9 t 0 M x E 2 g 5 w N 1 O l z U j z F x J k I U q J u q z D X 2 e 8 8 S j 5 n O 7 3 s M + 3 r m A m w 2 9 K i Q V x u L y V j K + L / o P 6 h o f D J G q O J B 7 8 M P l o p k E z 5 Y J C O H j l K M z O z k v T b x I K m p b W F u r o 6 m V H c 1 O C t l 4 A D t r F s 6 e + n n q 5 2 u u L g f v F 1 k U 5 k Z C a g h m n D y E w A / K s b b r h e P v M 5 O B 2 n c b 9 q A 7 z D 1 p a E f E 8 q H z N h 4 i J o K A w 8 f G b K t Y 6 Z A H O G q h J H J b j i h g b P C b O c j Z + j f w n + m G 5 + 8 D f o h T 9 / E X 1 9 6 J v k j / l F 4 u h A V K i 5 u V U i Z e L M a w Q I 4 p o Y G x E z S I 9 E g q n A B L g 3 f v V e e j j x Y D r 8 Y n v d e c x k u F 4 C D L y O B c e w W E E k O E Y T Q 0 f o 4 + 8 7 y B r O O l N J S J m Z 2 S q c L u T t T e X t G N e R W v R T p L W T b D 3 Z A Q 9 M C Y d O 0 C k 2 T T K p G L l W h u W d D 3 a n 6 K 5 / f B 1 9 4 F 9 u o M 5 9 e c L 4 T C W o D z v X T S a j g i 5 o C o x O A C F C q q M / H c E J j K I 1 G 7 q e D 7 A Q o G m e e P I I C 7 R G e t 7 z D t P h w 4 c k P W j / / n 0 y 7 H / 7 t m 2 0 b 9 8 e 2 n 9 A b e / e v Y u 2 b u u n j o 5 W 2 r p l K 2 3 Z u k 3 a 0 A r A r O k a N w W j E J i g J w x k z N D z e m O 0 q z U l U y r r 0 C k R Z u B D Q 2 5 6 h B d M Q l o o L c k 0 b N 6 O y e w N X G o b Z S Y Y f F Y k i a 2 h S R G b R Y I z w j 8 / y 4 5 1 C x N T L b 2 2 / r f p 5 b 7 f p L n I P E 2 v z N A j s 4 / S N w a / T a c D Z + g V f S / X r l B 9 V v C 7 4 L w i 4 g Y i W G I G Q y Y 4 I p D V y r e D 6 Q d G L I a e X S + h 8 d F B i v h H 2 X z o o C 0 7 r 9 K O F A a 6 E m D + W s 2 y h 8 n T I u + c k e n L U C 9 m T N / 1 0 l u p 8 T f / 0 7 r 2 a U a / k z t D w w s s Q J J s E j u b q c b u k U 7 L O g 9 M q / z t O R m E n 6 A i l s u h e X K 4 a q n W 2 y R M t J W v x 8 z D i P K h g x k E i f 6 Y Y s B 7 B C N R 8 v u R e / c 0 N b E Q O L h v l 1 g P Y A 5 d q G F x o i 0 0 A Y l S Z t I J C k + c p A s P / g W F n r y H u u J n K d l 7 k x z P B 5 h p C x E 7 n Z m 1 0 z P D E T F f m 7 t 3 i d D G R / B Q 9 t z q x P y U M A f H A n a Z I x 7 9 U M V g 6 k M d 6 k l Q p / Y 1 O q D u o + + k 6 P B Z G l 9 J U o o L b e v f Q e 4 D V 1 H d d T d T H f + K a r U A a B Z o i l x p k m K p F 0 l G 6 L E L j 1 O j u 5 G e 3 3 G j d q Q w p q f G q a u 7 T y q 9 0 k B H Z F d P n 7 Z V H K k U U k + Y m i y W B f 4 b 5 o 6 A u V I K Q I g o G 9 6 5 l P I B I K o H B z 1 U k 2 G T r c Y h G u X m H d w m B S w 0 h N m R 1 Y 5 + J v i Y 0 4 N H y V 3 n o / b + f V R f 5 5 T r y 6 n 9 0 f k M H T n n p 4 X z D 9 P z D u 2 h 3 T t 6 q b F h f V 8 Z A L 8 X g g c T 0 z z 8 5 d d T O r r I w j V N T b U O a u 7 d R d 4 9 L 2 U 6 f D X T F r 9 I m v 0 m G w s p F k D Q o h g 8 i M R Z T F q 5 G F X + W G B m n O Z G T 9 D W Q y 9 m M 7 J B J r D M H R d X b p K s K U P d v C O a H T L k k s W m x i h 1 Y Z I m v / e 3 5 B g + Q 0 n W V i n e z + 4 i H f j e L 8 h m c W z P w u w M t V Z o D v J q R u L O D 5 y l n b v X h p l U G t B Q M I H z Z U s U A p g K 1 6 O p I b 2 t A l N q I R r l j p y h m H e f z E t 3 B f t A + Y D w 8 T N T T u m T c T o y Z E + v 0 L l z A 5 R K x K h j 6 0 H a 0 e m R H M F 8 Q D l j 7 F Q F l 9 h E Z A b G 1 G U r M W W 6 T w V S N H 7 2 S d q 1 p Z W e f 3 i L + L r 5 B C M 6 p u H v e l h L H f / K b e R o 3 U G t 1 7 2 Z 2 n c c Z m F e S 4 N H / o 6 C k 7 + g w N g v 6 F B / h H z P + x z Z e t 9 O T 3 P Z l + L Z 0 g J J x A t T Q x S a H 6 W + / S + U W W 7 h B 6 L / T Q e E C D 4 8 X s 6 o 3 X U M B X v 4 + R a i N B l W / 5 k k O i 3 Z j i 6 h r + j 8 w B k m 1 H 3 a 1 s a A a I 9 V 2 7 l U o I + k m t / s h R + C v D K 9 z 6 R U g C h R l 5 j q L F 9 o O R c Y 5 o C + I 3 f k F D P U A e l 3 O l C g e w T f t c U E / I j c X d 3 P J m o s S T 9 + c p 4 C F w a p a + c 1 d O U 2 L + 1 g U 8 8 M o Z U M n R y P 0 3 y A N X E M M z N p 8 z U w 4 t E w C + Q V 6 d + 6 5 e a b 6 K q d h d O R 0 C e F d 9 T N Y + l y 4 P O f v P 8 P a e z E d / k Y m + h s J X W 0 + 6 h l 6 0 u p + d o v 0 L O z D a b a B R F f Z N R H w w v U s / t q c r H 7 g Q 5 t h M g x Z B 4 B F Q z Y L F U z 6 V j n Q 0 E z o W O 3 G E N h 9 p w a O P A W o 2 E 6 4 P R v d K S q j v m 5 G d O U G h 3 J F O x i 2 O H a j h I A 0 6 C a m R q Y p m x y f F Q C K y h j j H / n W X s j s g n C m e P 1 0 K K f z R g n R U I h 8 T 9 x D C Y z h p Y s R 8 L U 2 N z M / l T A U t 8 U H O u x A C J 8 N Z S x 1 7 F j 7 B L / S c + s N g O O 4 a M D y K T G W J 8 k 2 4 w T s 2 E K L s y Q r 6 2 P t n e 6 T K c Q g F Z 6 / N w S n T 1 9 i u Y n B y g W X a L Y c o g S 0 Y g k 7 y I U j m 8 U t 3 T v p K a m J u p t L m B z M u D L w h p p 9 D U L M 2 F m W k R r E 9 E Q m 8 x N t P 2 W L 9 P B F 3 + E e q 7 + E C 0 2 3 k 6 n Z + s k Y G K G F C s C D K r E o N g 6 X z s L Z I f 4 R v D 7 8 L W S c f Y X 8 1 1 r B e s 0 F D q t Y F N W C + H F Y E n R r U L A A L s u N v n M G C q a S N I 1 b / 8 L 2 t K Q o J d e f 4 A + + N Z X s C S z r s 0 Q R e z b s k 3 b q j w Q s U O Q A a l M k m X C 4 l t F O J U j D g 3 E O + X Y 2 j r e U z 8 G 4 4 C 3 s W 7 y / r l I M i M 9 e F 5 J e I z u T X r 6 y O d J 0 7 V b l O l o B c v L K / S v D 5 0 g f 6 y O 9 u z b T 9 d u d w i j 5 e L 4 B P t d w z M 0 N 3 y E D l z 1 A u m W A M G i E x U 5 c e o t i L q Y D H p b c A + 5 T B B L p O j 7 v z x H 5 8 I N d O 2 2 e r r 9 s O q n G 2 J t j I / x w Y 9 D T m h P 3 1 o U E 7 m B 6 A o 4 O d 9 c V L M g D z P s n 2 a G c l F j a 5 c w F I Z d b I S J j F j H U A e 7 4 t T d a D 3 s W S p G z g / Q N m 3 W o 4 0 i E l 5 k 6 W y e t A v t d P W b P i E Z z p j a G b x 0 x 5 t e R h 9 8 2 2 3 a G Y U x O j Q o D I U 8 x m Q y z l r D I 9 o B D Q p C h u 0 N U w S m m 8 d T J 6 w Q i y 5 L A 0 F r o q M Z 0 U l E I c 2 i h Y i Y Q V J v 1 G T F p J K d X c U / E m 1 k K H f 4 W Y o 1 H J Q 5 u q / p j 5 l O J m k G p P n 8 8 p G n q L Z 9 H 7 3 w U A e 5 M Q m D C e A n n R l d o O F n H 6 e b b 7 q R 2 t o w E h s i Q f G / D j 2 w i F 3 v / N z 9 N H Q h R L O L M b a b n F T b e 5 g O 9 H r p G + 9 U X 6 R E k j X 6 E x F p x g c l c k c s j P r t N D B f 3 F p C 9 w u Y C h H B R i + G z R f W j q U i 6 2 5 4 w U J T 2 1 Y C V o e B W A F M k H y A N D z + 9 3 f R m f s / S z / 8 8 w / R v h 2 9 M i W a V U B b g O B h o s I E g y b B r E P o A M Y 2 w s z w f x S j q Z m F s B / h X T A c 1 r E g z C 9 Z E U w I C P P D Z M G C b g A E F j Y K T I d l C Q Y B n H I q C w E t n b A o m a E V Q c x x F h p 7 u v j 9 c i b p w H F M h B J e j t H M f I j c 9 h Q t s 7 a Y C 0 O z q n P w A x r T l 1 X w t V M L S 8 J s t 9 9 y F X 3 n z t v o k T 8 5 t M p M A D I p U F 8 r y x E x x 2 H + Y g Q A 0 t j w 5 c r p k P G G + Q F G a m i o F 4 a s N D M B W R o K 6 e c Y b F b K V + N K B S r F S v + O F e C b v N t 2 V m d u d P g z S N L c K K C l / A v z s t 7 I / g K G b y w s z I n v t H 0 X h m J v z J / E H B 3 o r I R p C J I S / 4 Q X M C 0 A R g c j r 0 Q T 9 O h 4 A 0 4 g W z J C a U e D E P V V b N 5 j W E Q h g F m Q g D o 8 P E I X L s z Q d d d d I z 4 M v j k b Z 6 F W k 1 J 9 a k O z K Z q e W a B w Y I a S 0 T C 1 t b b Q L d f v p Z 7 O 4 u l V s C g w 4 t r M e g X N j I + O s I b y i f k I 7 Y 7 J P S G 4 o K 0 c T E + B q I u O T 2 E i m s K M B T l Q Q A 5 v G O t M P j B U 5 w Z m v C k G m F J b d + z S t j a G K X Z U e 6 o U N s c 3 d P P N + b B R g M m i s a h 0 U O M 7 S v k A R g j c / 0 F q e f X / F k b I B 4 S V k Y 3 e w q Y V t C L M 4 F D Q z 8 / J U A M z M b I R I q w l z y 0 0 C C M 5 V s Y o 0 b B f + p 8 w Y h e Z A o W A 4 R G j I 2 M y 5 f M 1 1 1 5 N H S x o R o I e G p y O 0 k o k S I s L 4 5 S J L 4 s G c 7 j r q K 0 2 Q d 0 7 r 6 L 9 v Q 5 q r F e Z K R s B 3 g / M k 5 v 3 m E 4 m m K E S N H X s X 2 g + y J p 6 5 g j d u M N N I / U v p l P e / 6 S d t b l Y 3 0 r W N G f Z S L A / U i l 0 F C D G j Q K R p G o B W s T D k j Y Y C K x q E j N k E i u 0 8 u z 9 M p N T I a B z G B 9 g a G 3 t k A w S m K J g 1 P a u b s l N B C F 2 d f f L F M 1 g z A w z F Y B v I x V j J m B 5 O U q n z w 7 S w S s O y q D I U 7 M O O j M W o u m h Z 2 h y 4 E k m I j v 1 N q W p b / 8 L a M / B a 2 k n + z 4 3 7 v d R i 6 9 + w 8 w E 2 N l s h q Y F w 0 I Y w f x L s s n 3 8 F + / h x 7 7 6 n t p 6 u i P K D 3 6 A F d Y k k 6 H 2 + h s / a 3 a l Q p Z 5 m W V s U 5 D 4 Z M 2 r Z l h i f t 3 d H T L 3 A a L E p r 1 U W 1 9 P S 3 M z Y h f g L E q G C Q H W x a V j J Q R T C C C I e z 6 S F Q M n / c 2 N E g j Y / w P M i U w / x 7 u m Y i z 2 m 5 s o F p P P c 3 N T o v p 0 9 7 Z J R 8 p g I 3 c z g S B a E 4 8 F h e C Q C E X A w t y X k t b h 1 w D y X X o q m v l W Z W G D D H Z u n 5 2 p r x A A i / X S y m A b w U T J l 8 / E v L m n v r L t 9 J 1 7 / t W Q Q 0 F w N l G N w L q T a J / J s C o 3 E k 1 Q x n 7 m H a Z 0 x x 9 T L m A i a e P B w P D Y 7 a g f 3 3 w U W r q O y w z K y F z I c J m X U N r L 7 V 0 7 a S 6 + j p q j j 1 L O / Z e K S l r / r l p 8 Z U R S M B X / T G O a 3 p q Y r V d c T 1 G 2 C K w A / p A u V E H E A J w B 3 J T i M a 5 L b x s Y s I k R N r a 5 N i w B I O g g d t n x q i + r Z n G 6 3 v p 2 S m u / + g c 2 T 0 + c n c e 4 P f Q b r C J W M d Q + A j V N X 0 J m U 2 n F I z z S / Z v 2 a 5 t b Q x o T A A V i / 4 T V I x Z e k w l O 4 l z s c I + g 9 U v g 6 S i E T r x 6 S t p z v c C 6 r v u t 2 n / L a / T j h Q H h F I r C 4 i N Q s 9 G L / T l w H i S 6 J m B C / I B C F d s W i b m 9 / l a K M X E i Y i p k 7 U J B O M 8 h o r z H 4 g f 2 u D o c I x m A u w n L a N D N k Y 2 P s 9 d y 4 K y v Z u 2 d b h o C 8 t P W 4 r r K y f y V i o g n F E f 3 T 3 Z Z v z o M L s J 2 3 e R / 7 H / o M i Z 4 + R / 6 O e U n h 4 n W 3 S Z b u I m e o R S 9 M 1 0 F D Y g e V w O 6 u 1 o o b 3 / 4 1 l K Z T Y W Q S 0 H 6 x g K w C A x d P q V g q H B s 7 T D M C P s R g A J B i 2 I e R E w r B g p M x i 7 j w R G I y Y n R q n X 0 B 9 R S a g P o 1 k b U Y u w / I N 3 / w Y 3 / B D Z W 3 f S W 7 / w o H a k O D A h J L I d 8 j F B M W A g J n w k f J o U z j v m j s 8 H O P C T 7 H f K 0 H t N f O v P h V b C K j 6 W h o 5 i d G r r x z C n w / B c R o Y 6 4 G P Y 6 F P q b 8 7 Q 1 j a H z F 2 H s 5 B X m c s I 5 Q D D d f p Y M B u 1 1 B y b 3 2 D u M 5 / + n 7 R y / i z V x 5 b J e c 0 L 6 Z d n j 1 C n 2 0 l X H L 6 J / P v 2 S 7 n P p a 9 h D c U m b R G N X i 2 s Y y g k T O J L 1 1 b 7 J n T o / Q S V A O 4 F m 1 k P C j w 1 z m Z G r I Z u 2 M o E 4 1 w r F w a h V c J G N 0 M p U z H r g H 0 P U w T Z D V a B / i r 4 O e W + B 7 6 0 i C H k V v q z U F / I u i j 0 Y W 9 E J D H F G b o L c o F O W a T m I H E 6 1 2 I 4 P 8 j W w q 6 N W w v Q t O j 0 B i 9 j 3 B z 6 + P D x g R p n v S S 5 Y h Q x R s j G m b P H / F z n 9 u w o K T 5 B g 8 G T F w v r G K q J z Y B r + u P y Q j o Q k j W r Y C M w b R X M h U o g l V S p T / r w c M x v M L z g E B M F w 6 v 1 s s E s g 1 R G Z E v 6 e H A d e 6 C q A x Z D I 5 z i o 6 B B A H 0 d k 6 x A A y J z A s m S k G Z I z l y J Y v B c S o h b T b y S E W K H K Y J r h G h Z k s O X L F e j 5 A I + C j S M 2 c S M V l C S a c r 1 A 6 Y q N O M Q T D y 8 Z 6 n v h w 5 0 b 5 G o 6 F P P n K F / f / Q Y m 2 J c 5 X a Y l 0 3 0 3 j f + 5 m p 7 A v 5 5 z L D V y E 1 i 5 3 d b I o f L Q 6 M L f A I z F C a h r G O B i n x T f J Z o V p t e e j n G f l u k e p H p U r C O o d A H B Q 1 l r E 5 I 3 P r 6 N W b 5 s 7 u + R L P j q m 9 F B + b b Z h F N r 3 3 b q + h F L 7 l J 2 1 s e V A o O F 0 4 r B b Y g m S T n i j V o s a g N P g 4 N g t C v r y T g b 4 A Z K 3 V n v C u Y S m m Y 7 L t i K 6 t x D M A x 1 D k E C a J g V m D l / H L r D t c V + m A 4 3 m P e j + n V i N w s 6 H S B l v u 1 F J y n P x n 3 h E G J f E K 9 z U + f O k V d 3 d l J y z N z f j o b q l 7 E t x R k M R Q K j d l E M a O N E b k M 9 f 6 3 f J h e 6 n m P t r W G 2 c g E 1 d x y l t 7 1 / t / X 9 p Q H a V T 8 G U S X Y i r s R 4 C i s E o H 4 S i i q D y q c W 9 M S i L v y w 2 A e x u D M o h k 4 U 8 n c t Q N S A 7 T b I G 5 k e p k t S x y L V d k b h T N C D x b y m F y 1 0 Q M s / q m y e V U R z N 2 R R N o G 2 j 2 Y m a n T m i F y r s m X L h e E J H i s 8 F Q + r X h R T + 1 t 7 V K R z O C I K i X h U C E H j y n n 3 F x s a 5 m y / 3 Q V D 4 s L C z Q a 1 / 7 W r r 9 V b f T a 1 7 z G p k k o x h Q S b n A n q e P H a W f / e x n a k c B m F 1 f K S j C r i z A F D I Z D U t 4 3 F 3 6 X U Q L M u M w 8 W N d j v G z 1 T H V b D i W r y w I M j B 3 a F s K k k 1 R g J k A V X f m d w U z I Z T P N + b F a G I h K z 3 7 W W b I f + c 1 g J k h Y F J 8 v y Q y M B I x C q 3 4 K R J l h 0 k D O p q / 9 a 1 v 0 b F j x 7 Q 9 l w 6 y a h c C A T P c z F f w Y w E f v v N O + u z n P k s / + q c f 0 Q 9 + 8 A P q 6 u q i 4 y e O 0 1 v f 9 j a 6 7 / v f l 3 P u + f r X 6 Q 1 v e A P 9 6 J / / W S b r + N j H 7 q I / + t C H 2 C 6 P 0 H v e + 1 7 6 5 N 1 3 0 7 e + / W 2 Z a h d 4 4 N 8 f o D e + 8 Y 2 r 1 + c C D V 8 t Q I K D W G X h b d E f s q 5 t G 9 d X / 0 z O W / 2 T i 0 T C y 7 p V M G X i f m b A 3 j i S e N G J j j F r G h A 0 M V 4 T Z 5 8 q G k 9 Q g u 1 p K 8 9 2 o X + n t o U l Q B N r J 2 u z N Z U C r T Y o v B K h Q N h P o e U Q L U d D X G a U b 6 2 E 0 G B v f v O b a f f u 3 X n r 4 G J h n b i C r z I w j z E h 2 o 4 N 4 v z 5 8 7 R 7 1 2 7 6 f 1 / 7 G r 3 y 1 l f S s a e P 0 d 2 f v J u + f s 8 9 9 O i j j 9 L f 3 3 c f D Q 8 P 0 / e + 9 z 3 6 P j P I q d O n 6 J F H H q E v f v E L 9 C c f + Q i 9 5 z 3 v p t e / / n X 0 9 N N P y 3 m D g 4 N 0 / X X X 0 1 / 9 1 V 8 J g + Z H t S p a S e P V B u Y f W Z d N r P G f f g i 7 Z U P t W L 0 G y D k G z V C K I F D a S 8 2 v n Q t o A V e 9 l z I u N 5 E h e p j 1 f E Z k O U r h p S h L / 8 T q M W O Z L I N P B 5 G j X v S 6 M d 7 F b D 1 3 G 4 I K 5 h 7 q o c n b R K 2 N r d T c 0 E 6 + + n Z q r G 2 l B o 9 K F v D 7 / R R j I c C q T J b I 0 j L 5 A 8 V n g 9 o s m O p / 9 b L F l L M 1 t L W 2 S t r / O 3 7 / 9 2 n v 3 n 3 M E O e l A r 7 0 5 S / T 9 u 3 b a X p 6 W i S N n N v W J p 8 j w a A z m D P h c F i Y 0 d f o k w R Q H e / / w A f o G 9 / 8 J j u 1 5 h k G h c y W j S L L B O N t P E s 3 x 4 T I e V 2 m E c a 5 + j H t b 2 3 d c B 3 + s M 7 3 F X 9 J 5 0 Z L y K / Z 1 N t n 1 4 F e T h 3 N j f X U 1 t x A T f X 4 Y p + 2 3 3 D c C s A 6 i h H W 7 g 3 m k H K B S d j P Q y Q W c y w K s + E Y 7 1 P m I z I y V P Y 9 3 s F Y P y h 7 h n 0 n K Y / c V + 1 F B 6 / T X Z e 1 1 N R V Z k q F S s C U o V S 9 l N K w 6 4 G r l 8 N x e t c 7 3 0 u 3 3 n o 7 f f Q j d 9 F D v 3 y I O l q 7 q L W l T Z h l d H S U X v + 6 1 9 F f / / V f 0 5 9 9 5 j M 0 M z N D h w 9 f q W 7 A F X j L L b f Q O 9 7 1 H n r / H 3 y Q 5 v x B l q R J N l F S N D E 1 T f P z 8 z Q w M K C d m 4 2 S a L J E g A i q d X s Q Z C k M J a R X Q l v l n q W T q d x C g 2 I K 4 5 7 8 w P 3 A P N B O 6 i o l J M T / g 6 / G 9 8 I 6 0 o n g G + k B D 6 N P i P A 4 F t w N Q g X A f f E 1 D 7 O 3 m r s w s W 5 x J 2 a 0 o x c f p p k S i P N j 1 K 7 e i Z o b 5 f v q X 3 y N B s 4 O a 1 s K I A R U 0 J t / 7 z / T 1 d d c J Z W R i K n J 8 d P o e J B b c a V p 4 2 j c t V z J s r Y e Q l R 8 E P l + a Z u T j h 8 / T j / 4 / n 1 0 5 0 c / x o 2 B q z J U 6 8 o f 3 d I b T p d 1 u Z C y p d X k / 7 L B p 7 n t 1 o a U V D p s b o R U E f + f r 9 x m 0 K 8 B i l 0 H T W C z K y 2 Q D 3 p w Q Y g 9 z 3 l 4 m t I w S m P n n g W R g z Z A P W F L 1 p m B U H e 4 r 5 i q f D G G f o D p n H Z m N t F S E C j q / o j s c S N q 7 b 0 G M J A Z n p i q T F L B R m H K U A C + 2 g a m Q o 9 4 L k O Z A Q 2 h j 8 n Z K N S 9 a u i n P / 0 Z f f v b 3 x Z T 8 O N 3 3 S U T I V p B s d A 2 G n w x H q K 0 Y W B M S 5 0 1 J 7 u S 7 2 k G J Q x K u 7 9 u d g l x F y i b z i w g 7 n z Q h R H u h 8 / z m A H P U w J 0 7 V n Y B + T W u h J A O G 9 t P 8 q R 4 L o P r y B g w v v x D 0 K q h h c W d I B o K x s + r 5 N d 1 s u W o T A 8 e l 9 X g r o b U p Y Y C p A G 4 7 v p q r t c 6 B o q P 0 s U h m r c w l c b X 7 q U p + D e V s o l 9 9 f + A 3 N b R b k a U D 2 K / + c L 8 5 V P 1 a v 5 U V w P f 0 a 1 H c w z 1 i b 4 Y + b C B 5 / x 3 j D t c A v 8 Z 2 x j H M O E p a J 9 w G S O G m p y + m Q b 5 8 O X N E J n 7 H Q G 9 0 D 9 8 P 9 g Z F 7 B P q W d 5 J R 1 u N Q Z K i / l w 0 o b m H N Q t I R + K U g s N J p e Y W V D G s D 6 c 3 M B 5 x 4 N V Q j 6 E 0 p 9 C i R 4 4 T s r p N j X C y 9 E K T g f E Y K z C t R h P m R i U V n y A Z o 5 H 3 B E T C 6 1 m Q U 5 l s R X + J Q m w T n i 5 2 j b Y C R d W 2 F e c z C Z E T i n q b a J P A 4 3 u e x O c r K Z r o o C B l v / R H k G 7 1 f 5 g P y L d d m A s G L a K b V R L i H k b z 0 G J j o c C V g P o a M e 0 E E J o g B T W S e j b K j w c b l X 6 6 h O q y h y K 4 4 a J h B X n Y M a W + o t X w M U O h P H T O h T A + o r f 5 1 J 0 i 6 3 j R E 4 W z E h a x 8 H f N J i 5 e Q z N C b L B R i p w d 1 A 9 S 4 v e R 1 e Z h a c l w f 8 E q L 1 N M G L E u C e Y O J M A Y F y O a B g 6 V H X s 2 F 8 H t K 8 v 8 M M 0 u i 8 i K b i R r w Y K J Y N s B G o Y E d x 2 N l m 9 j B D K c l r H Q W 1 u 9 u D 3 l V t I x s o V S H f S M w p J m I w E P 6 g a d E + W K D R r b 2 V e k 4 + o M 3 B J M X u h O M q 8 R l l h u a U 3 W I V i b l 3 G S O v D 2 V E a 4 O d b t r r E b 8 K + D 9 / 9 b 9 Z v a + f M T Q a i 9 E V V 9 1 M N 9 1 0 i z C g V C 4 3 c q l V p B e o 3 K o F U Z b z X C u o R i 6 f E e U E J Y z Q T W 5 I e x 2 o T 4 y W F d + M y 6 5 r h t w 6 0 k 3 T g k z D C 5 j Q z M 9 D r q V N B M 7 a E S 4 O / s f D T O 8 K J k K I 3 F 6 T k e T n Y r h s f a h C m J k c p L f / 9 r Z 1 y y t f 0 E K D A 2 f k H F Q N J C Y q H 7 a 7 a i q L k F Z Y u 0 J J 0 7 T M K W A F 4 n x X C T o x V g s b Y S Y A D I O q 0 2 t A 9 B H X H X y g t Q 5 n d D 6 v Z 6 Z o Z J Z S 0 V n K J B a 0 v e u B a 3 T r Q 2 8 l X A s m 1 n 0 u H T g W W l j m Z Y V C 8 y s U w Z c T Q + b 1 d 7 l r J h 2 W G U p v I M o w U W c K f d 1 w 9 U z B 3 X d / i s b G x n h 3 h j 7 4 R 3 9 E j z z 6 i H Y k P 3 R J q e P o s a P 0 0 5 / 9 j L 7 2 t 3 8 r y b b F U M i x 3 y i q p f l 0 S L 6 d t l 4 u 0 N e E + o b G k A A N m K w I w A j u u l a y 4 U v v d v O x W c K c / A f t h / P R d 4 S 9 E H a K 1 b K B P Y 1 t d d T Q g s / f O M l V b y e n J / s 8 f c b W j b 7 z p Q L L l I c X h 3 o W h i r 4 + u s r V k K s v F v X H M b k 1 h / 8 8 I d 0 4 u Q J O j d w j v 7 x / v s l F e l b 3 / o 2 f f Y z n 6 W 3 v O U t N D I 6 S s H g o j Q a 5 g O X Y A e I h R t T a T 4 Q j k p f w T E 5 z u f C x J H j Q l j q O A g M J p v p t X J M m 4 h S j u G d 1 4 7 h W q x D Q 8 k + 7 V l r 5 x v L o Y g s 6 5 j Z e S b l w T 0 3 D v Q j w c R j s s d i g a E A m 4 2 1 m K O B r 1 n v p + n v w D 9 y P 7 S p y p B Q w Q R d + + U C + 1 A O l 8 f B i 5 3 s r u y z a t j U e y 6 h J F E O p s r Y v F w L 1 o d r I 4 / v t 3 7 r F X T o 0 J X 0 3 e 9 + V 4 j I m N y K r 9 T 9 / d / f R / f f / 0 / 0 Q 2 a u H / / k J 7 R 1 y x a 6 4 / 1 3 0 B 9 + 8 A / l v J G R E R o a G q K j R 4 / K O B g 0 K B p T l 5 T 4 x f a q K c M N q O a s V j 6 D f h y R J z S 8 6 b V y T B G J O q Z C x 9 g G + L L V Y 3 K + 9 q y 1 8 4 3 l W C O 4 1 W N m 5 5 m U B + W t i F m J A q s 7 8 q 9 i c J C u Y m J t H Y z P i / p T A m 9 1 n R c A W 3 I + 7 0 A 5 r T K n V a D f F t M u P F d Q E k O V 8 9 r I b v j p T 3 9 C J 0 + c o D e 9 6 U 1 C R M b k 1 j 2 7 9 w i z z M 3 N S V L s E 0 8 8 I S M y f + d 3 f p d O n D g p j V g q K t 3 o o E l E y C C h d Y 0 n Y 3 b 4 d 1 X D a M c q A V 2 7 g Z j 1 Z y m i 1 r W Z z h A 6 c 2 h / f B x / 8 G / A S E p L K 2 b A e Q K p G r 1 + c I 0 6 j v 9 w H d 4 T + 7 E u 7 8 j P w 7 2 U 1 l d a F c / A s W R S H d e Z V M r G C 2 6 n r 8 t + u d Z g M a w e U + / H N 0 d h n h M o i a E A P c S 5 E W C Q I R g I y a 1 g s P b 2 d m p t b a U X v / j F k j Q L f s A c B U 8 9 9 Z T M 3 1 Y q 0 M C V B P w m 9 N P o E h r a B E 4 + f l c 1 D C + K u D c G R M / 0 A Y c g Z L W N 5 8 J s 5 m 3 2 j 2 B C A U r 7 a M z B D x Y G x 7 v z O q 5 R Z V R a E O s 4 U 2 l W d a V o W O 0 d 5 L 1 w v v Z c / R 3 l O j m m t q H 9 4 Z f J u d q c 7 l n a X a 7 X t D m O y T N w T N W X f i 9 1 T D 0 H 1 2 t v c d n D c t j 8 x t 1 r c 6 4 9 8 N M f 0 s z 0 m L a V j Z t e 9 H L a Z W E 6 M R A f K l c 1 r Q K k F l A s g b M Y Q F j l p O / k A 4 j U S v Q N 5 V e M U D 5 E y / A C I i s F 0 B p S f 7 h W I + R i W F w K y V x 8 t e 5 a S 2 V W 2 k 9 1 S Y A Z K g k 9 f F 4 M l 2 0 u n x G 5 D I X X x o S Y G 6 1 S P B i m h U 7 8 2 K 5 E M 6 H h c a d K 3 A u w y q A w Y f I R m h A j C x E b E k C 1 f W Y A M 4 F o I c H L g R J U 1 i T + b E B N a A n B 1 t 7 U Z l p j q E l h c i 5 T K c J C i A r D 5 a U s h a / C u W A o K 9 9 o e k 7 2 Q 0 k F K M t i Q 0 D 1 o T F X + z S Y G E C U G w U I o J K w I u 0 F I D x t 1 Q g Y g g t R P y 0 s + Y X g C w J a W z P p S o W q O + u C p L 2 5 j V y s o d A G u V W G T V W P / E 4 Q B G I 1 W A c m 8 Y 9 F A p S M L F B y J c i 8 Z f 7 Z H U T 1 k e J W q Q + e X W y U x V A A e r U r w V Q g V k j / t c j W R u + o E 0 L l Y P V u + Z 6 L d w P R 1 r l q i z K n k F W Z x Z c 6 L O H d w X p N D c 3 U 5 m t b p 1 n R x 6 S Y X / k 5 O B d 3 h r a G a Y l 1 H M 8 n A G 1 I k v U 0 U M b u k t G 6 N f E I X 5 y d 2 I s r 8 X 0 q 6 y W + 9 F E 2 Q w G V 6 t 3 W 7 4 J G B O F t F O L A V x B r z F 4 E e Y p u Z z O v x d 1 C X p c 3 3 y l Z y M e Y 0 a U E R Z f X J l 0 x A l f g O h A 5 i B 7 b + r r 0 v / G C d f x C j 6 4 y B l 8 D c 2 4 1 k o h j Y C Y + D u b H u 8 t 1 U g c w a V k A r p q j e B u l l X N L j C N 2 p 5 t c t Y 3 k a m g l 8 r B J Z s / + Y j 2 u K b W 1 5 + c X Z M J S 4 + J f L D 1 w V S 1 U l v I 2 g L W G K r W K 1 6 M C P J k D a z c s F K 2 q R J F S 8 Q w l Y + u Z G 4 S J s L Q e m V M a R d W p i q y h T o w R N b W u R 9 r 0 A A j O k W O 8 X 4 a t 4 5 g w l W I X O S r n q P e R a / k 4 S g B h q M L 5 + L g 1 m H O N x e Q K F i r q K l g 3 a k H B 1 8 6 y h p 7 e X u r s a M 9 a e n u K f x J 1 s 1 B W U O K O P 3 0 3 T S c m Z V 1 V k U I q k a J 3 v f x d 9 J p X / r a 2 p 3 R A G h Y K A G B i / k w 6 Q T Z H / u m E i 0 X l 0 o k 4 p e M x S k a j 5 G 5 t z 3 u e D h C J I q P C k C g b n 4 b y A 8 W v M E e + 5 8 W W U p S M p 6 m u m f 0 e b R + A 8 9 F / l C 9 o A O 2 i M 0 s + o N 7 z R e / W C M R a P e B 8 Y 7 D J C K v R v H x Y D M w L E x k x 7 w / T L 8 y n F 9 l 0 l K W h w E x T 7 5 i Q Z d K w j L 1 q l E a m R g 0 N s B 7 o V 8 p N c g U D z M 7 O y j o a D C a I E T A 7 0 r E Q J Z f m K b n s l 8 / H F J Q C e d o L z J g I L l B 8 M U C J l W W y O b M J M x + U m V Q c e r h a y g u z C e Y U 7 7 d y r R G q c 3 U 9 k A u 3 n p k A 9 E / l F 0 L K B C 7 8 p k L 8 J s w E 6 H u V 7 1 T 8 b X A + N K D U g 0 F T I Q C x E W a 6 H F B x k 0 + X Q J i u A V X 5 8 U 9 8 g k b H R t V B x r 3 f + Q 4 9 d e Q p b U s B s x 3 d c c c d s i 6 S 1 N g H E w s S r S y w V o m B s 1 g z u c l R 3 1 K Q P P K G j a G 5 2 D S y u d z k Y c 3 k a r Q Y a i 1 O Q w I 8 U z e T 1 q J i m j k k x K h u B a I U r c I E p / w V a w w r 9 1 e r q 4 D w A e G a v q 8 G 3 N 8 K o F X y A f e H K Z j r 3 2 E r s L B I Q d Y S u c f Q D q p 8 i g 3 B U M 9 1 V J y h A F S c R A H 5 F + u o Z z A R E m J / / v O f y z m 5 s 7 / i y x f v f d / 7 6 I t f + p I 0 H r L L c f y r X / s m t 6 S L 7 P W t 5 P C 2 k 9 3 T K A 1 V C C A w s 7 a r c T j J 3 t o h j F T s H k a U 0 5 M v B p Z m Z o m v w g s A o h U N x A U U 5 g P j i W Z Q 6 T x i e p U Q N l f m X J F 3 y S F 0 M 8 g T 0 V a y Z Q 7 1 T m r 2 I u N 5 K D / 8 J v 9 8 i J a X o l n H 0 u w 7 x d M 2 i i M 0 X q E g 1 q W M q j A U g K p L I y T K t R t Z W q H P f v Z z d O + 9 9 9 K V V 6 p 5 9 3 J n f 4 3 F Y v T n X / k K H T l y R J g P M 8 k i m X Z s a p Z + + c Q z x Y n G g F x J a Q S I o l R Y M X O K A U / F o g c D d G a T v 1 X G c y j m X S X a 4 s + V e 2 n r + W C V Q b M s g z y Q 9 + D y Q e v q 2 0 0 t j V T v r e X r i a L L c a l / l B x W y n N l n J N V V I 2 h U K E 6 O S z 4 A 9 T R 2 S U N 1 t G h P n + Z O / t r k 6 9 J 1 m E i T E x M S m 4 f s G 3 b N v n G a y l Q k a f K Q U 3 6 U n 0 I s c q f I l q d M H U Y 6 1 T W c b x I 2 d R R d c / i K H w v H R L d Y 8 1 q P L u 2 z k P N r Y 3 U 4 K s T A Y F j v 2 r M B J R F e c l 4 i u K T 8 X V L Y s a 8 j 6 S n p 5 c C z F R 3 3 n k n f f W r X 5 V 9 S J B V s 7 + e 4 8 p X h K M v e / f u o W P H j t K n P v 1 p + s m P f 0 y v f t W r c I l l G B u 6 I r g I d C F E y Q w j W S T 4 1 d f F 3 1 L r 0 j f E 5 x m h 6 t B Y A 2 A 6 a z 4 U n m O 1 9 s C i e l l 0 Y J / T p Q Q k s h 9 + F V F W 2 P w f f / w D G r u w F m g w 4 h U 3 3 0 q 7 d + 3 R t o z I k K N G b 1 h u h t W n 8 o r 6 J w 2 K S U 1 U v 4 h V q b o e M J c K h d 5 L B Y i m / N K U B z w T d W Q W x j Y C Q Q 1 j h C + W j l M o E a J W d w t L S 0 3 L 8 a L 3 N R W C 6 r z N 1 v B o l 5 V Q g t y Y c M a R X R b V P Y G a W d u P 8 + E v V Q u X e t i 8 L I Y q B y L N 0 g m u e v U 4 V D m k s G o L 1 Q B 6 N E q c e P E l u K m 0 4 + o M a 9 A d 9 V K u K Q Q Q L c q 0 m R B G 4 L 9 i 5 q s S H n h X 9 b a Y Y j q Y X C S P z U M N D q 9 W 2 3 o N F 4 Y 6 N 1 t 4 Y N 9 S M M p 7 8 F l Y u 4 T u 9 a M o H 4 D z s S b B q C q n E j 0 n + 6 H K A p j D 5 m Q / y S n f v n W 6 X P L d X g w f c D o d s m C / + F F M T I k 4 m 5 D o g A U j I m o n B G Y N p T C T 8 Z 6 5 6 9 U k j K L g F 7 A i R k Q o G c 5 z Y B g 7 / y V r 1 L w f u o a y i t w Q O + 5 c 6 3 V x X f D + l I 3 S h u l E h J H 4 3 r g G J h 6 6 S y 5 q n V 0 C 2 D S G E m 3 D k p S N O i F 4 l b b C + 7 B I s 2 E d A 9 F Y E j J T g e E g n f H x 6 H g 8 I S F l a D n V W W r 8 W 0 / 4 w o T 8 i 6 N Y h x T H k m R N A 2 2 T S C Z E i 6 k + I M 1 H w b 1 l W / k F 4 q P g G P 9 Z M Z c q j + L E i X d A 2 Y 1 s h 7 p s c T V T k 9 2 n 7 c k + X g g Q X G a w O 2 z k b f J I 9 p D w r w F o M 4 T D f 9 U Z S c f m U 0 q N Y o J c w F y A l E N k C A s a C o z l Y s Z y 8 i / 6 b u L M X M l k k p k M w 6 / B H M w E Q v h g G q y D 4 Z j I w B R g P F 5 w D b 7 i o a 7 h a 3 n B t d g G d Q i z a L + r p i b / S X h b / D C U x S p J K i Z O x s y H K p Q K 5 f S b A / s R 4 d P T n I y Q M v O f r K P s F s s v g s 7 k f j p c 9 Y j u a R s a u I p Z d 2 0 e G W H W q 1 A 4 k r X M W 5 g J a 7 O w 6 Q w l D M O C 0 I x Q s A 9 m A y Q e 0 v r R / y + N z F o L G g t m o T 7 8 G 9 J U t A 0 z B r Q Y z M M 1 b c b a i L U Q G A c t 7 o R p y Y u Y m v L L 2 o / v o z 4 E p j R U P s I t F d F g k J 3 4 I N 9 v Y 3 f E W 8 p w 8 z x a A 7 A 6 R g n v Z w l 8 H g R U K d j s z t o G b z 0 t B g N Z S 7 1 n c / 3 b Q i g r K P H F u + 6 k z t r s V H x g a X m Z t t 9 w M 7 3 8 1 t u 1 P f n h t M H h 1 j Y Y o q G Y i X J h 5 / P 0 4 J I q q F Z c / j F u K 5 q B V p J N x t q 6 R A 6 Z M X W o U z G E I S 1 a C 1 I c z L p m f p a H R C x K s d C i z M / d 0 J b t O J c L M e l y N A y Y V Z i E / x U z R 3 E e t D a 0 b T G g P v A o q / 1 4 q E d Y F V o 1 b w q e k y N 2 o 4 E F e s e + n n X L q / u b a W b S / I W n p 6 b E J J u b n Z X f J C / G h j C z S s S E M y S K 4 h R F 8 v z H F y g / T D G L T E b C R A O z D Q y E X 4 c D w x m U z 2 a E 3 I e v x X n Q W k A 8 x t q K n 2 V Z m p s g g y 9 Y 8 G 9 d c 2 U + 6 I y S o A 6 M w D 7 / U o C W 4 y t S a T L 7 E P x L / t M F B N Z X w S + r C w n 4 k X g / 5 U + q j + F h W 7 8 H t L b U O c x m P l 9 f z I B n Q A j m O / 6 r i r I Y q h R 8 6 p M f p 7 H R U X r 7 7 7 2 V Z m d m 6 A 8 + c I d 0 2 u J j a k a Y 8 B P 9 w / f v o 4 H B Q c u N p h h O E d D q H x O d 2 b 0 B d Z z N S T Y D E X G E m a h n i J c D u 8 t N z v p 6 Z l T z D 5 W V C m F u L n 8 u 4 F u t J F b k 3 V Z n J u I / m V 2 I / U 1 V C w r y j p o p A G 2 m a y t c I / 5 i 7 j 0 M 3 Q N r S b 1 K y y l G U / W j m B H M / m u W M q L q D G U G z A A L W v n 8 5 7 9 A d 3 / q U / S + O + 6 Q B p q 5 c I H e + + 5 3 0 h 9 / 6 A 9 l g k x M J Q Y p e M 8 9 X 6 c 3 v O E N W V n r l Y I w I B O V I i 7 M x V 4 + k d i d 7 O f V e b W t j Q O 8 l G v S o b x u l y e L 8 A G U W A b u c Y W B 4 f R 9 W N L Y J 3 s g Q N S X V F C v c j 4 v 6 p g C m A o a H 8 9 R 2 t 4 Y m I F P x / f i B d t g Y F W i X 0 P H R W G o k Z F h O n 9 + k B 5 9 9 D G 6 7 b b b 6 N C h Q / R 3 9 9 7 L j P Q H 9 N n P f 4 l + 7 + 3 v o I / f 9 V E 6 e f I E n T 1 z h u 7 / p / t l 2 M f W L V u 1 O 1 Q W Q i r 8 H w h E E Y z a r w O b k v q T s 4 g G q R L k m a w d z O B 1 1 5 P P 4 8 s i Z R R F m W C K + J G Y C v 8 G W Q v J j F 1 + s c B P 1 X / V M B u 1 5 D J W k j e w 6 F C M p p v Y a 0 z 3 a 3 b K x k V h K B 0 w t Z r Z 3 8 B v I B B g P y Z G T b 5 G a m e H P h w K y z m Y B P N / / M 8 7 6 Z W v f C U 9 / M j D s q 8 6 Y J K B D y F E r E t 0 B Z g 2 8 E 2 S C N v r C 5 u H M u S 7 a k y l y o A F j G L U m y B u O x O 0 E b D q M K 0 x F j B U K Y m p o q 2 Y q R R D K q 2 F k Q L Y l 2 T m 0 5 / 7 a x R H W Q y F 0 P T I 3 M K 6 Z W I h o J 1 h D W g o C Y 9 r L b Z / / 3 7 6 w B 3 v o T / 9 6 I f p d a 9 / g + z z + / 1 0 3 3 3 f o + a W F g q H I 7 K v G h B p y 4 S I z u d k A g 6 7 H k 5 n b c Q F h C + B M L W + w D x U P p f y K y o F 3 A k E D e 2 S I o f 8 o o 7 k l x f R O M x d x Q x T T M J f S q l w L j Q V n o F f / V o 8 x 7 i d C 0 R h f 4 0 1 l B U 2 P 3 7 k S V p c m N O 2 s r H n 0 F X U 2 d 2 j b V m H j Q n A A e n K 6 3 r j 6 o y m w 1 W B y T U L Q d g H z M P M h P 4 p + A 9 I P M U E K C g Z O p i Z U r W T E R 1 T 2 R T Q s G C w j Z Z N i J c J 2 g q J K g G g C N r 4 X A R F 4 d p U W r P g g 2 h o n 1 z g G W D C S j 6 r E J 6 T M 8 d W C 8 W Y C l 9 p 0 L + i W C 3 I 4 5 h Z 4 C N h P j n V N 4 N + K q c K X M h Z 6 j y Y g u h M B j M h q w O + R T n A v c A I M N M M r 1 s U x r I Y g f 0 o S q 5 A 2 g j A S 3 Y W a C Y 8 J b 7 W Z k 1 U + Z z s h 6 o W Q F D 6 X B R o H j C Q s Z n A Y D C H q g l F j C r q h 1 C 6 2 + 2 S v i r 0 0 R j L o s 4 D I z l V a F n M w 9 K B a / D O 5 e T D 4 X y z a 7 C v k s w E Q H u C 6 S F E c m + N j n d j 3 f w q 4 5 J i K M D o T G M t d w 7 1 z W A q A M 8 U n w q m n J h z 6 0 l G P w e d x 0 l 0 q D J T W Y V O 9 D C X S g k g X E z g 9 e K x Z U r F l 7 j 8 2 e 8 K 6 + L X u A Q Z C j A k R 2 h E m 9 1 Y Z v 5 V N S D P 1 p Z 8 A E P B 1 5 J M e E T 9 t P 3 F g H d E s O F y I k O Y k e j H Q q H T i R V t 7 6 9 h x C X H U I W I 1 w i d q U C Q F 5 M o h e H Y H I Q P Z c X 0 w z H d x L v c g N C 8 y 1 3 L Z U f F I 4 C z N u U B m O 3 X 4 H o o J y j x x r e + g 2 b C 6 z s d k / E o v f t 3 X 0 1 v f c t b t D 3 W g S g S G g X O L T S S n V l d 5 3 Y U M F 8 k C e 1 Y i U / r b A Q o F z Q U x l n B N H R I o u 3 6 q J + c x w v e 5 X I E f F o w F d 4 i x a a f 0 2 G j j F 3 R R a E 2 q i S e k 0 G J 5 Z S d J h u v W 7 / U H i R / Y F E 7 y x r 0 m W S j M S X t w B x 6 p E 8 H 1 h 2 8 v x C q 3 Z C F g P J B S 2 H 0 s U Q H x W Y 1 L 5 H R n L 3 c o E f y R G i 4 6 1 e Z C c C R f H 1 S x r Z 8 r q P q J p + e H J s P 3 / v u v X T 0 y F N 0 z z 1 f o 9 k 5 f D 9 J 7 c 9 t B B T U z P H F H k j G i 0 2 o I D I w F f w p 1 S m s H T B A I p i X o a m n A 6 9 U S j 2 j v T B M x 1 g V z 3 X m q j p D 6 f j o n 3 y Y P n H X n w q D A U e Y i X 7 n z W + k B / 7 t 3 2 Q b 3 9 Y F / u 7 e 7 9 D r X v 9 G + u X D j 9 K / / t s D 9 O k / + 4 x 8 7 H p g c I A W g 3 5 6 9 3 / 9 f f r I n f 9 L A g A 6 p K G Z U C + + 8 F f h d m E m + B h q p 0 C t X 1 5 B C D M U 6 i t D H 6 G R Y X A u A i 9 G X O 7 v X w y b x l A P P f R L + u C H / h s F g g F 6 9 J G H 6 Y u f / x x 9 8 9 v 3 S m I s c P T I E Y p E I n T r b a + i L 3 z x y / Q 3 f / M 3 d H 5 o m J a X l + k L X / g C 3 X 3 3 p 6 i p s Z G + 8 p W v U F 1 9 H T 3 x + G N y n R H I D s h N 8 t x M g H S k D 4 s X P c 8 P Z V k r z 8 X 1 9 S o B v A u 0 1 M W q 4 0 s b R P 8 f W p j j a L c d k 0 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 G u i d = " b d e d 4 d 5 2 - 8 f 2 4 - 4 5 9 2 - 9 e 3 9 - a 5 0 8 e 9 4 a 8 7 3 2 "   R e v = " 3 "   R e v G u i d = " e 8 c 0 2 4 9 2 - a 1 d 3 - 4 2 e 1 - a 5 2 3 - 5 7 b d d f a 0 f 1 5 0 " 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  1 ' [ A l a b a m a ] " & g t ; & l t ; T a b l e   M o d e l N a m e = " R a n g e   1 "   N a m e I n S o u r c e = " R a n g e _ 1 "   V i s i b l e = " t r u e "   L a s t R e f r e s h = " 0 0 0 1 - 0 1 - 0 1 T 0 0 : 0 0 : 0 0 "   / & g t ; & l t ; / G e o C o l u m n & g t ; & l t ; / G e o C o l u m n s & g t ; & l t ; A d m i n D i s t r i c t   N a m e = " A l a b a m a "   V i s i b l e = " t r u e "   D a t a T y p e = " S t r i n g "   M o d e l Q u e r y N a m e = " ' R a n g e   1 ' [ A l a b a m a ] " & g t ; & l t ; T a b l e   M o d e l N a m e = " R a n g e   1 "   N a m e I n S o u r c e = " R a n g e _ 1 "   V i s i b l e = " t r u e "   L a s t R e f r e s h = " 0 0 0 1 - 0 1 - 0 1 T 0 0 : 0 0 : 0 0 "   / & g t ; & l t ; / A d m i n D i s t r i c t & g t ; & l t ; / G e o E n t i t y & g t ; & l t ; M e a s u r e s & g t ; & l t ; M e a s u r e   N a m e = " A l a b a m a "   V i s i b l e = " t r u e "   D a t a T y p e = " S t r i n g "   M o d e l Q u e r y N a m e = " ' R a n g e   1 ' [ A l a b a m a ] " & g t ; & l t ; T a b l e   M o d e l N a m e = " R a n g e   1 "   N a m e I n S o u r c e = " R a n g e _ 1 "   V i s i b l e = " t r u e "   L a s t R e f r e s h = " 0 0 0 1 - 0 1 - 0 1 T 0 0 : 0 0 : 0 0 "   / & g t ; & l t ; / M e a s u r e & g t ; & l t ; / M e a s u r e s & g t ; & l t ; M e a s u r e A F s & g t ; & l t ; A g g r e g a t i o n F u n c t i o n & g t ; C o u n t & l t ; / A g g r e g a t i o n F u n c t i o n & g t ; & l t ; / M e a s u r e A F s & g t ; & l t ; C a t e g o r y   N a m e = " A l a b a m a "   V i s i b l e = " t r u e "   D a t a T y p e = " S t r i n g "   M o d e l Q u e r y N a m e = " ' R a n g e   1 ' [ A l a b a m a ] " & g t ; & l t ; T a b l e   M o d e l N a m e = " R a n g e   1 "   N a m e I n S o u r c e = " R a n g e _ 1 " 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2 6 2 & 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b d e d 4 d 5 2 - 8 f 2 4 - 4 5 9 2 - 9 e 3 9 - a 5 0 8 e 9 4 a 8 7 3 2 & l t ; / L a y e r I d & g t ; & l t ; R a w H e a t M a p M i n & g t ; 0 & l t ; / R a w H e a t M a p M i n & g t ; & l t ; R a w H e a t M a p M a x & g t ; 0 & l t ; / R a w H e a t M a p M a x & g t ; & l t ; M i n i m u m & g t ; 1 & l t ; / M i n i m u m & g t ; & l t ; M a x i m u m & g t ; 1 & l t ; / M a x i m u m & g t ; & l t ; / L e g e n d & g t ; & l t ; D o c k & g t ; B o t t o m L e f t & l t ; / D o c k & g t ; & l t ; / D e c o r a t o r & g t ; & l t ; / D e c o r a t o r s & g t ; & l t ; / S e r i a l i z e d L a y e r M a n a g e r & g t ; < / L a y e r s C o n t e n t > < / S c e n e > < / S c e n e s > < / T o u r > 
</file>

<file path=customXml/item3.xml>��< ? x m l   v e r s i o n = " 1 . 0 "   e n c o d i n g = " u t f - 1 6 " ? > < T o u r   x m l n s : x s d = " h t t p : / / w w w . w 3 . o r g / 2 0 0 1 / X M L S c h e m a "   x m l n s : x s i = " h t t p : / / w w w . w 3 . o r g / 2 0 0 1 / X M L S c h e m a - i n s t a n c e "   N a m e = " T o u r   4 "   D e s c r i p t i o n = " S o m e   d e s c r i p t i o n   f o r   t h e   t o u r   g o e s   h e r e "   x m l n s = " h t t p : / / m i c r o s o f t . d a t a . v i s u a l i z a t i o n . e n g i n e . t o u r s / 1 . 0 " > < S c e n e s > < S c e n e   C u s t o m M a p G u i d = " 0 0 0 0 0 0 0 0 - 0 0 0 0 - 0 0 0 0 - 0 0 0 0 - 0 0 0 0 0 0 0 0 0 0 0 0 "   C u s t o m M a p I d = " 0 0 0 0 0 0 0 0 - 0 0 0 0 - 0 0 0 0 - 0 0 0 0 - 0 0 0 0 0 0 0 0 0 0 0 0 "   S c e n e I d = " a 7 4 7 a 2 5 1 - 6 2 4 9 - 4 b b 0 - b f e 1 - 3 0 9 d b 5 3 0 2 d b 9 " > < T r a n s i t i o n > M o v e T o < / T r a n s i t i o n > < E f f e c t > S t a t i o n < / E f f e c t > < T h e m e > B i n g R o a d < / T h e m e > < T h e m e W i t h L a b e l > f a l s e < / T h e m e W i t h L a b e l > < F l a t M o d e E n a b l e d > t r u e < / F l a t M o d e E n a b l e d > < D u r a t i o n > 1 0 0 0 0 0 0 0 0 < / D u r a t i o n > < T r a n s i t i o n D u r a t i o n > 3 0 0 0 0 0 0 0 < / T r a n s i t i o n D u r a t i o n > < S p e e d > 0 . 5 < / S p e e d > < F r a m e > < C a m e r a > < L a t i t u d e > 4 7 . 2 7 0 6 8 4 9 9 4 8 7 7 0 1 6 < / L a t i t u d e > < L o n g i t u d e > - 7 6 . 8 9 9 0 4 2 9 5 9 6 2 5 4 4 7 < / L o n g i t u d e > < R o t a t i o n > 0 < / R o t a t i o n > < P i v o t A n g l e > - 0 . 3 5 1 8 8 1 0 7 5 4 5 4 7 6 7 4 3 < / P i v o t A n g l e > < D i s t a n c e > 2 . 3 3 2 6 9 4 5 5 5 9 2 8 4 1 4 < / D i s t a n c e > < / C a m e r a > < I m a g e > i V B O R w 0 K G g o A A A A N S U h E U g A A A N Q A A A B 1 C A Y A A A A 2 n s 9 T A A A A A X N S R 0 I A r s 4 c 6 Q A A A A R n Q U 1 B A A C x j w v 8 Y Q U A A A A J c E h Z c w A A B C E A A A Q h A V l M W R s A A D c s S U R B V H h e 7 Z 1 Z b 1 x X t p g X W Q P n e R 4 k a r Y l y 5 L t t i 3 P b v d 4 L / K Q p z z k L U B e E g R J E C D v y S 8 I E A R B n m 4 Q I M A N c n P z k O 5 0 0 t 2 5 3 S 3 b 7 U G W b Y 2 W N V C U R H G e Z 7 I m M v v b 5 2 x y 1 + G p q l N k F V 2 U 6 h M I V h V L V W f Y a 6 9 h r 7 V 2 x d 9 + u b Q l P k R C W 5 J I V b j P S o O a y K a s J y r d Z y K t t Z v y W n 9 c l m M V 8 n g u L J P L I f c v I u e 6 E 5 J S x z + 7 V i n H W p P S X L P p / i W d r a 0 t q a j w P 0 8 + c 3 A m 7 D 5 L 5 5 3 j M f n m a V R i S e f / c r 0 + P B n T j 6 d X Q n J j L K I f Q 1 V 4 S 9 4 / E R M u t P 1 N s 6 u V U l e 1 J d X q 7 0 F 5 p I 5 p f D G k P / O V v o T 6 f p H P H 1 e 5 f 9 0 / I X V 5 T 7 U n Z G Y 1 p I / v 5 Z 6 E T C x X y s X e h P u O g y e p b t 1 3 E 1 E 5 3 x 3 X x w d D 6 j o M Z b g 3 + V C p b s h m 8 M u f E 1 + B O t q S l O N q E H 4 z U i U r a r C W A l z I l E c m u B g 1 0 S 1 Z 9 T n G u u i m H n A 1 k e x X K 5 V K S S i 0 I 4 h M I v y P q B K Q P z 6 o D n S x T 6 h r d a J d j W w X J a P y B / V / b T h + P q u p 2 p k E v n 5 a p Q W 9 s z 7 l v i M Y C H B U C d O M G u z t d Z s y s R S S e 1 M R P e i K A X M N k 9 F L a o L K R / A L w Z y a D J k 0 4 + q e f P L Q m T R + d m Z D / 1 6 J V c q X T 6 L 6 8 V 7 g v L h P f u N q P 7 j y L t L Z k J I j S p D e U z P p m Y 6 k j C 6 G 5 a 2 B m P Q 1 p e R V N Q C Y f R n A P x R + J 8 0 A 9 R M m O N u V 3 C V M f s K x t Z X + w U s b a s A q Y Y K P T j s 3 L x f t 9 Z t a C A 2 J z d 3 H 9 G J n Q n 6 q P u / 1 I 3 F 9 H d 8 8 G v M V J o 5 x f t 2 5 L X 6 T G Z q J V x u V Z k M j c 4 5 n u x J a u O r U 5 F I o G t T n I / y R y i 2 Z V w P 7 9 v i O x j 0 o h m b D S t N H t f Z / Q 1 0 3 G F M T C K w p h e l / 5 4 N h x n I h h Q k q / q f S U C F 1 0 d 4 7 E Z e w + u 0 H F x M h S 6 k / f 6 n M C 9 7 f 3 5 z S J 3 w Q / E h d T M y r Q s C F f O d Y T K p d Y Z u e m p C O z m 7 9 2 A 9 m s e H 5 k D y Y c Q Z U W I 1 1 r z a o r 9 p U k 4 9 z w w 3 c + D s T 6 Y O Q a 4 j 2 X 4 t X 6 M 9 B 0 / i B U N 0 Y j S r N u S U X l M n l 5 c F 0 R B r V Y E c g 7 6 r H b T X q X i g T C L M s l q i Q r 0 f 2 f 6 0 Q q E t q Q g V M q y W l E S 7 0 O p P B Q X D l S Z W 0 1 K b U B O J c f 2 N a Q 2 f D p i y s V 0 i T O s Z p p a l L i Y q F u a m t K W X z 5 2 t 6 G N b U D W Q G Q y 0 / L I B N a 2 D A M T O t q 8 9 H S / L z 1 X D + A + V o i 9 K 8 z Y 6 2 2 l C f h U / V o s y I W l e g Z p R A t S u B W l W D H C E L Z R g w U 0 o b P F W + C + f q 5 V 3 l T 3 m 1 4 b 2 p s P b 3 M M 1 s M D H 4 C i a J h L r k m D S A v 7 K h B g 3 H 1 a C E h X d h 8 t x U v t h P l G b z D m Q E P b l V o T W I 4 e l C S O 4 r 8 + 9 4 W 3 L f k 9 2 P T 8 X 0 5 6 E l T 6 r P w 7 Q + I F n S M G n h i 3 I M 3 U q A e p u S e k z g Q y 5 u V K r z 3 1 L X b M d U L x W 0 Q L m P C 8 5 N p a 6 n V r g N w W 8 F A 5 q A g h o y 8 n A 2 o m d / M 0 v / 3 X 3 H L 7 l 0 N C 5 X l H C F l c B h 1 6 / F K 3 e Z c 3 z j S / W D U l N T K 9 X q Z 2 l x Q T Y 3 U 0 p 4 u t T M v 3 u w x d X g J j h h D 1 D D 9 E q l n r G Z P L 6 1 Z n 8 G 7 i N 3 4 L 6 t t J 5 t c h G U Y E B k g 3 O t U + e 3 p A a I o V d N H A g v 1 g B 2 J L + M W W e E z w + E j 4 G G 7 7 u q r s c X j / e n p X 6 q f B W u I d / / y c N q Z V K m t C l 8 W m n Z H x L u M z 7 j q J r c S p G i C h R 8 / / 1 9 O X n 6 t K w n Q 9 p s 8 w 7 8 i L o u L c p k Q U v i p x F V w z d 4 / + T G L m 3 B b J 1 U / g k + 3 R + U c L 1 1 L C 7 1 U W e Q L a 6 l 5 O p I n X 5 s Y A B 8 4 E b e g o A p x s B E G 6 4 q 7 V I X 2 d S D 9 P v J i N Z g N n w 2 k b u x p b D S H s y W l T K p z u G s 8 p W 6 1 I y K Z h 1 W s 2 t K C S q v + 2 E 0 G 9 r m j v q O c d c / 4 L w R K E x w n G c C J Q Q w T l m B D y 8 c J x p 4 Q f l f 4 0 u V + j r t B 3 w 1 f K h z 3 U l 1 3 5 z r b o I T P y R o z K + G q 3 a N o 1 K h 6 A L 1 2 9 / + X v 7 i L 3 7 h P h O 5 r G a 7 p G t d n l A z P D M q T j y D 8 t M h J S T K b v e a T / m w r G z 9 r 5 X g e p 1 N z L k X O 5 T z X p 9 5 l s c P I W r W o R z 8 E 2 0 J b Z 4 R O s d k 5 N i M 7 4 Q w M c A x J 4 G w N c L I E D 6 i X t t Q Y w 6 B w q z 7 W J 0 v A o M / g l 9 g c 0 z 5 U 0 Q H j T m H O X l d a X V z 7 A g 2 M z H a g T B 2 Y / W W v N o X 1 6 a w H / g Z a E Z M z X 5 1 z E Z 7 F o o G p U 0 v e X z F g 4 T z e X h A f v t e K b p A f f H F F X n 7 7 U v u M 4 d F N Y v e G g v L l p p + j + H j q I G F E G B O M C v m y + b m p l R W O n 6 c i d D x e G r Z 8 Z f w J 9 B 6 H 5 1 S W i / d p d G g F Z / M q + N R / x X T 6 q 4 y K Y z m a F P C N a k + J 6 W E H m 3 B Y G f 2 7 m p I 6 Q k B u x 4 I Q M T U d y J Y r F E Z / Y D G w 7 d 8 Q 5 m p / M Y H M D B A e d 0 I F M L L 3 4 1 A 2 S F d j o v I K 6 b p u Q z m 3 x P 1 f 5 k 4 b h U p I s d 5 c V 3 M u R 0 k 3 0 + G 9 f m X O k U V q F g s J v P z C 9 L d 3 e W + s o N Z W 8 A B x y f a D / h G l Z U h P S D R H H 5 c V T 7 X i v I t X l M z f F y N R S K X W 8 q p x 3 R g k O A D M b A / e 1 Q l L y i z 7 f p o d h / E R O l Y 7 0 I b s S 4 C P Y 2 p N L M I Y c b P w z c C 4 w e a x V 4 D p h o T z Y M c g R 0 + B y E l / O 6 3 L k R 0 E Q v g 0 V x E B z 3 2 C 9 f k B a X Z R 9 X n X u g t 3 l o U w Q c 0 s h 1 8 4 d 4 w w R D l Y 0 I 7 D B R V o J a W l r S j 3 9 D Q 4 L 6 S D i q c W T + T E A T F Z D t w A + w b Y s D f g k w n y j L A i 5 1 J 7 c c w a F r d M D Q z f i b O q E G G y Y f 2 u j s V 1 Y P 3 S H N K C 6 M N g Q w T U f z z U J W O 5 C G 8 R O P w B W 2 M s P n B c X X U p 7 b P B T A p W 3 w y Q B h 8 M 0 r o b l n Z G n u F y 0 k 2 B 1 k q p 5 V 5 W l v A t S 4 b 7 h 3 m M d k Q W A t M M I e R o h 7 1 1 N S 0 1 N f X u 8 9 2 i M e c B V M G C D P 6 f k k m n E H s J 0 z 4 R F 1 8 h / U 3 o n G Y W w x s Y A C G Q 6 I X X j u U v 4 K p x e B h V Z 6 s B u O z I B j t 7 v I C h s / H S s N i E j I Y C H 5 4 h Q m M M I H 5 H B N Y 8 Y I J 6 Y d Z c + I U C A x g 8 q F V 0 Y x + M E G g O V n z w j S t V c K w V w b U Z I f Z S Z Q T 7 W d M 0 E I z s 4 J Z T X Q 0 W n R h M m Z 6 M S i q h v r 6 6 2 / l 9 d d f c 5 / t Z k S p e R a I g 4 A J 9 o o y 1 w j h f n B y d w b D l v K j N t b X p a Y u P d K X C 4 Q B z Y E w k i W S C X w j v 9 k Z M w 3 / 7 0 3 l r C O k 2 c A n I y W J K O D L P f 5 m 7 q f q W O x F T E C I M P H 4 9 s 9 c L Q d V a h J g 8 Z e J w V + 0 H K 2 s g x X q + p H z m A / K L Z W 3 B 2 I 6 E s s n Y W p i q v e 7 5 m u h I N h z e T C z d j 5 M F H U q I F j g B y Y a B B U m M L a 7 n z B B h b r 7 C N P s z J T 2 q Y K C I O H w o z W y z b 6 Z T J 0 m N d j f U Y J o g i H Z M O b t e U u Y G K B g / r e f r 8 C M j T m I u W e E C R r 5 7 i z C B P y t Q n 0 4 g R 8 0 X T 5 U K U 2 H M B K + J 5 S P z 1 l o Y Q K s i G e F o g p U d b X / r G N n d 8 d c 8 y 8 X L 6 p B j 4 n j y u I 2 D D a S W A k m o C 3 a 2 j v V F 4 R k f m 5 2 W 3 B z 0 V G v / A P l E / l F A P 0 y I 7 z U K G E n y B A E 1 p L M 2 b N u 9 H h u Z z A h N E G T X D F b y A r n F E k H I / + P t S i D X S l Q p c x D l g J 6 l e m L C U u Q I Q g J 9 d m 3 J 1 g f q 9 T h a r Q 5 P 4 W E 4 2 e h N h / 8 7 p O N M f 1 5 X z H N O z + K 9 n U b G x v S 0 5 M 5 R 8 4 Q U + 8 L i l m f 4 q a S h s Q A x N z i + Q u d z n r W 5 0 q w C C a 0 t L Z p E 9 D A Q L W z H L z U Z 9 B A l W p 2 9 i 7 q 7 p c / q 2 N k E k A I C W Q Q E r a D D b n g a A h h 4 w s y N x G 1 Z N H 8 r v o c I N 2 J T O w n 8 6 F t j c Y 6 H + t Y m N m 2 l s t G U g n l + e 6 E m r S c C B z + r p + f m g + Y j V x p f r g n L F n 4 X / n M Y E k Y Q f F b k z M 5 q Y w L T G W w 5 v D 9 w y y Q 4 a d o P t T M z I z U K R O s p q b G f c W f y Y k x q W 9 o V O / d H b z w w i o 5 a T o M J C 4 k Z p i J n N n Y u W + J R M I x A U M 1 O n p E d I 6 s B o I J e 8 F e 6 w o K N 9 Y 7 E J k M C F i g P Y J o Q R u S Y A n o G P C 7 S M / C / I T r o x E t B A x Y A h g c M 6 Y m R z 2 9 X C k 3 x 4 O n J R H U Q J A w R X m 8 X z h W r A G m h f 1 k s O M C k G H P u h t r c 8 P q 3 i L 0 i x s V 2 u d D 6 J i s T N D L z z f d F w i Q D 0 X T U C s r q x K N 5 r 5 x X d 2 9 W p i C m G f 1 V c 5 6 D g M H b c W g N M L E h S O J M 6 L O y B 6 8 k U h E 7 s 4 2 S m x l V g s T j C + H M 5 Z 9 5 C K D W 5 g V T J p P 3 X o e I G P i d W V 6 c d M R p m 7 3 p g e F b A j W Z g y s Z x l h A i Y c 4 w + y F D C x H N L C h G l 4 Z z K a l x m E t m O h O 5 4 k y 9 0 x + / Y C k x n J r E d b U 0 q Q o v s S J u 5 c S v l z B F n I C O l z f X F M 9 x / 1 J 9 R P X H o a N t M i y J j a Z K 4 X m 6 I J 1 P 1 7 9 9 M K 9 7 J B 2 N v 2 q 4 J A C h O Y g j N m K y 4 g K T 7 e e 8 5 F H 4 t 1 y c T M k j J F 1 + X F 9 l W 5 P Z r c l Q k e B F P 2 k Q 8 E P U h J Y h B d U a Y Y A 6 G 5 d l P 6 1 W u Y m r m c 8 m 6 l G f g M T E Q i n U Q j m 2 u c 4 + C z v H M R M 7 N e K n C h q n d S f Q f C g N Y K 6 q c B m o n P N 5 P Z X k 0 + h P G a 0 p w P p g o z q l n 3 w 2 c k O r i s t B L X h x Q t Y w I S h L F h b L x / I r h 7 s V e K J l B + G d 2 Z S C T 8 Q 8 i Z 4 A Y z y E i / + U L N u g g V 5 g j p R Z h Q 3 n v e p t 5 H U K O 5 u U m q q 2 s k H I 7 I p R M h q Z E l 9 x 1 7 B w 2 J 3 7 a e w 8 9 y o n v q G F x B A P I Y 3 z o W 0 w K S a T 4 h F M / / w 5 x h n Q p t g 8 l p I n Y E H w j F 2 0 E I h J 4 8 Q Q Y X A s D f C C 5 k W r f K B a b S E + V 7 o W X y T b r 9 T n 0 v l k Q h M V e Q 6 8 B 1 4 Z r y O w g F 9 a V 8 K I o P l U w q j T A 6 J k c H j r q v Z I f 3 b 6 a S E q 0 6 m L W I + 2 q 2 x B c j + y B S u S n r 6 2 u y s r w o j Y 0 t 6 m Z t a a H z 0 5 g I M q l E R I / 2 k t 3 B h S b 4 w E R A t M 0 L + Y C m I t V w U p k q C B 5 8 q U x F F o / J 1 a P M h E T V u B r s 5 B C u q 4 9 j f c s + b M w + S m B s 8 3 C v M G D J C m F N j N Y C + Y C J m + 8 a W C 6 4 B 8 a s p e 8 F F e e 5 v o H 0 M 7 Q a g m i W K / Z M B h c l q 0 A N j q / I q Z 7 c w Q I v q 6 u r O o + v t b X V f S U Y K 8 t L O k B R b D B 9 i H Z h G p G d b r I Z q K 8 y 4 N M R z E B 7 V l f X u q 8 6 Q s G M z f X E j y M C S N 0 X Q o I G 8 U a d 0 A o 4 0 A z 0 b 0 a i 2 m f i V l J v Z M B 8 w Z F m 0 H k z 0 r O B 7 5 Q r X I 8 G Z U k h w / 0 P D A W G Y X X g x 9 u c x N y g f h j C T 1 3 Y X n 2 v o K D l s + U Z Y m 6 j 3 Q u K z 0 U t i o Z 6 + n R E h 8 z D 4 f z s Z W / D l L 3 A y S y o Q U u W u R / M 8 q G K L Z 3 l D W a W Y x 0 H P y w T f C 4 D n 0 F 1 R z n p N G Y x V a x c V w S G G i b W l g g K G M i w s L s S + Z V A Y B J R V n K x 1 3 l d m 5 A B z D M n x W h L 3 r S S i 9 F G 5 P c 1 V O 8 c g 1 8 5 / l 4 g n Y k a t N x H t g P r V 0 w i x U w n Y l L h f D v r k 9 L b u H M P u S 8 L S i O x X L L f C c W X g x K o W z d v y f m X z / u a T b n Y U O Y X F b Z 7 g b U Y I j 7 4 V 2 g O e 2 B n g 4 p c I k S Z G F Q m 4 m P l P 5 g A i B d m X w T A + 3 0 U R F I 4 6 Q f a j B + v f 4 E w m C Y t w M T A g j X 4 z f L G X z J Z J 7 w F s 5 I l B X p Y 4 K h T N o L / U w g t Q V + J z i z X y o a v + 0 o H Y Y o n T H 4 w a e E 7 2 g v d 2 e C 9 e 7 o 2 P g J V l D O d m Z n b k z D t F 7 K v W c A k i k U p R y Z w 0 o 1 m I p S b V T O p i 4 Y w v e r 6 D S R v 2 q C 1 x p T 5 6 C e 8 P d Z s 6 Q V f z C t M X D F b m I D Z n Z u d 6 Y a j E d G C / B 2 h 5 j P o B 8 F r C P T E U m Z h 3 A v 3 J i P y V F 2 P I H A P T F n L Q Y I A B x U m K N S 1 g a K c b U O j f 7 l G E F J 7 W e i x Y P b E v s f x H F s M a a f d h j A r 4 V t M P w Z 1 m 5 r B s 8 s + p R 0 J / T 7 A L E O I y D Q H f B + 6 8 N h Q j 4 S w 2 M 0 u s 4 H m 4 y f b f T W l / n 4 M L 4 T 1 W h c h e b Q Z m Q J 8 H h P F 7 Y n o n k P d f h A A c Z r I Z I e J A T + 1 g G P 1 Q A m 0 e O 8 z c A p u 8 s X j c a W h Z q W 3 t 8 d 9 J X 8 2 l S 9 V u U 9 f C q i v Y f b 5 8 K S T O W F 6 Q 5 h 0 F N J g / C p f b d b X V u X u f I s u P c e x J Y T t h d A w U T + 0 F I V y C K o d x s 4 F X X 3 o z m o g g k X m A 4 J / V J l y Z 9 y y E I I h 9 J 0 g J w 9 V R J a I 3 + z K 5 / U 0 J n W I m 2 M p d O o U 1 5 J s + W x m M s w o c / d 6 A W q y S h q P 2 V d w g V p Y W N C B h U x F h U E g S x 1 T a z 8 B C g a a a e h h M G U Q w P o V / k e D m v l P K l 8 j 0 5 A j y Z a 8 w G w Q n a N e C A q x 5 k J a E Z o V s 4 U s C v L p / K C G i C y G T L l 5 T K A + Z n 5 B Y A Y n s G P y K / 0 g x e t a j s r n Q 4 / n A h f c 5 F t e X s m Y Z R 4 U + k P w M z c 7 7 b 6 S H / g P a C c j T G g O i u 2 M M A E B A b T O q S z C B D W 1 / g E S f B t z K Y 0 w 5 Z P g m g 3 C z M Y H y J Z F Q W T w 0 r G d c / J i 7 n W m x N / 9 w D o O k U N 7 P c f W l r w + u l S Y r I g f A g p O 9 0 J G g e J m M N t 6 U + t X c z i Z Q w 8 f 6 f y 5 / U J Q w 6 6 n w v Q K A u l E Z D C b o A N N X y j A Y 1 D Z N z x b o i f v M + 9 N K B M W 5 9 p 8 n o H o m 1 c Q r Y 8 v G P Q l z A Y L v C Q D k 1 5 F Q a A f K w U 2 + Q z 4 S W T K c 7 3 J o P / a a k R K 5 g h N c g 4 r p j N X v v i e M W s G f 1 L O O 4 6 t X d Z N i s s X r u O b a f C Q a Q C s K W U q M A x K e 0 e X N v 2 A R p W 5 w F / A E S c D w j j 6 Z r 2 J P L S g f s 2 Y 2 1 2 H A T M 5 t 6 L L w P F r 0 B y Z 8 v 9 M k K L Q 0 M Q z V + 4 d P g 0 9 M b r d D P R c Q Q i / k o e 9 Q s Y J E w 7 R R k x P t N b 9 q X D h F 1 F L j E x B i 1 2 j g 7 d R Y 2 R 6 z t m Y h i D 0 z s a 8 + c R 1 i o l 6 G f P i 3 L k X 5 b P P v p C 7 9 + 7 r m i g E w v y A 3 + N s f z O B F N o l G w E 1 f 7 N / 4 H g r B X f O 8 4 8 H y Q 7 Y + R u / o y H H N z P P v Y / N 8 7 4 m J h G n 7 0 R 1 V G l b 9 2 8 P Z 0 P S X J 3 a f p 9 5 n Z 9 8 g h D 5 w P V F m I O A 4 I N 7 d G n U V 8 y 7 j 5 x l g 1 z w j i B n Z J d E Y O Y x C S F M + V Y H H z Y Y A n p s e i J 9 O i j B W k F F h Z N I S Z o K v 8 n a x v f A 4 c Y X o Q Q 6 1 0 x J u P Z 4 a 0 q 3 F 2 6 p T s j n n 3 8 p 7 7 z z l g 4 u z M 3 N y e D g Q 7 l 4 8 Y J U V R V u N q e I s D p H z Z W X 5 a V F a W h s c p 9 l h 9 S j S M Q x Z V g g J b f O j 0 I E I / z g d t E M 0 + T z Z Y P B T d 2 P F y p 0 O 2 r X 5 c 9 P i p / W Z W A M 2 S b 2 M 4 2 Z Y B U V H 9 9 e 2 C I H q i a 6 q V t b c Q M x j x g 4 m c K y Q c D 0 O t O 6 J F e v f C U v X z i v t I v S E F V R m Z + b l 4 G A S b N B I L E 2 3 x S n y Z l 5 u T X n h P V J 6 y d 0 T n k C 3 Y E w W + x F 2 n g 8 J t F o 7 g m g W A J F W o 3 d v y 8 b Z H x 4 F 5 6 h t z E p A 4 2 r M r 1 R p / 2 d Y s M Y e t Z l K S 2 C a g u U C Z s j O J R l F x I u 7 O m a B 7 J R 0 S p n + p 1 u R L d v f y f H j g 3 4 t h f b C 5 i B R A R z g T m C 3 U u y Z n J 9 X s 4 e b d i V T E m 7 Y 1 J 1 b O h 5 U R U g C 7 5 Y A m W a 9 g e B E o 2 E m h B i 6 h R M h g I C S e P N U H x W m + Z P 1 r p 2 Z W M U G g J A x Q q E l C S W Q G 1 f W Y S J D I N s G b v 5 w i f N V Z 6 U E 7 1 1 c l X 5 Z X D u 3 F m 5 d u 2 6 J O m i X w C C C B N Q r Q o U o p 3 t D f m e p y 1 M F M Q x K P j 8 I A V 5 J g h i a 7 d C w E 4 c Q S G j g 3 5 / 5 P A B V b x o N z R w U 3 O L b M S T X p O / K D x L w m T O h C 7 B W G 0 E u Z y 2 a v 7 o 0 Y j f x O z N j h d + u + / t B 6 J i h N 5 Z A 2 J N Z W Y t L K + 8 c l G m J q f c d x w M p v 0 Y k 0 Y 8 l t 2 E w h d h E Z i y j r n 1 6 l 2 7 g G S D T k S F B I 1 6 K 2 A P C F N S g Q C R H W K v u 0 F / T 4 e 0 q v M y T U y K Q a C U n U O E M b c J U J E N w 4 I 7 m j 4 N a 5 a q x F T B Z 6 L z K Q O n G I 4 k l b R 8 J W k 5 p K u E q x t k 6 O G Q 0 p T 7 + z L 8 m 7 3 g F S g E y E 6 m Z V D g A 5 L 3 h 6 l o z + o s G r O o m 4 l c 6 T h 7 g c I + + 1 I x S e V a 4 2 E W 9 c 4 D 1 K g d a 0 s W d Q c N e j 0 8 S x D J J m J p 2 r + R x U L 6 G b 6 3 X z u E S t L 8 i S D R g x v h 2 u c Y 9 w U h J W + O 7 2 C D g J H F s J w 6 d U L 3 P t 8 P L L r u h f r G 9 G g X h Y V 2 B S 4 C x K B F 4 O k F Y W D 3 w y v D V V p 7 Z Q O / 5 X h L U v f C K x S s g Z H v x w I q i 8 r e h N w g G P O Y d K G 9 V B w H w b s A / i z A B n b L V v Y 6 5 U H 4 p f R j 9 F L x v 6 4 u b t H S N 6 j d S 1 G b q F l I 7 7 C X B 6 h M i r / 6 1 U D j m 6 a W t u T e j c / k z T f f y B p G 5 w Y x D v y O b m F u V p p z 5 N n t F X Z 9 q K 6 M S 0 + z c y H R T I M z E R l o T U i T V b w X h M m Z R b k 1 t 3 s H k n w w + / P u h 7 X V V a m u r d O m N 7 t 8 F G v t 7 F k E / 9 T b 6 Z i 1 2 O 2 R 4 G q i S i 5 q L m G y T R 6 6 4 O Q r T E C N y t B s S J 7 M O f u 2 d j Z W y F t v X Z L r 1 2 / K y O i o + 6 7 d s J 5 B X 2 4 / 6 u r 3 n o C b S x P T n N 8 E K Q i o k L n N R g H 5 C t P M 1 K R 0 t T f p g E X Q B V q g b 6 B 9 V 9 B O T C 5 k s W T a E T E X q Z S z u R t p V 3 v p 3 v Q 8 4 + 3 1 s a 7 c h L Q r 6 A p J o F t c K D O Q T Z Z r I + S n b e m d x U e W a u S 1 1 9 + Q e 3 f v a / P K D 4 6 T G i R S W 7 x s 7 W O 1 g x B 5 N o j W Y S L h X 3 W q w T 2 9 W q H t 5 n w Y G x n W e / o a 2 P C N z Z e D Q K a 2 O T u u A W X u C C T m Z q c n t B 8 U U w n N 5 7 A n F w n C C F i Z 3 G D F s c a H 2 8 J 9 I d 7 w Y 3 U / v e Q x Z + 4 f Z I Y D A r Q i R X t q 3 p X 6 + j o 1 a D L f W f 6 0 t L H 7 7 y a D w Y Y Z n K 5 G m T D p S 3 b n V Q N m H V 1 I D V t b m 9 o f I q X n Z F v u r j o 2 c z P T 0 t u / e w H 7 X J e z T Q 4 d X b v U M e D P Z M u t 4 z v Z Z s f G X C q u p 9 9 1 M X h 9 T J K W J 8 d 3 r A E E i g B M 0 I Y r z y N M O F S B r 6 p x S 7 n M + K I T Y D P X j X t p U / G 3 X y p n 5 g A h l a e t c l r f 7 N F F N f t v D s q 7 7 1 7 K m a H O 4 M k i c 4 G h N X O m 7 5 p W W s E O J K y s L C t h T z c r 0 R y Y X r R n s T P W S R g 2 3 V u f P n k k R w a O 6 8 d B 8 a s d o j 1 W p q z 4 0 Y W Q 1 v R 2 x 1 g y J d B g + J z M o K N P H 0 t X T 7 8 a E B W 6 5 X V P 3 5 F d C 9 X c f D a + I 8 W M b r p r i b J 0 G c j k P 9 M w K h V b K b 0 L J 0 E 7 L A U 9 k S k X h k J P Y g r c N + 4 f f z h Q g a I S d 3 1 1 U S p D E Q m p Q R 2 q V I 5 / t F I + P F W 8 M K 4 X N i e o C l i v R X g 9 6 g m Y E K 1 E q 9 i F d S S D E v m B s d F h 6 e 3 L P 7 W K a m I 2 q D b Y / c s R 4 F z + F / 0 k K J p k A Z I Q b 2 t 0 V S L R q m 3 N j 8 n 8 7 U h E T n W k t H / o B 7 4 x + 2 8 9 i 5 G 6 f O F 6 p z a 3 J P n o N 3 L 6 9 A n p 6 + 2 V c L R 6 e x 8 r t J N t 8 r E A f 3 M s f L A m H 2 X t X R 3 N c q y 7 V l 7 u D 0 k o H J b E p n M I 1 0 a K v 3 M d r K + t u Y 9 y U + m O Y g a Y D q O r x 9 R X e a t U 6 Z 0 A 0 5 M T e x I m I A p q Y / e j Y N m B 5 Q Y W F S m X G F G C x 2 v 2 9 e J Q q Y m i I g C B W V y Y 3 x Y m Z l P 6 / W 0 k a e f l N H S x W V i r 0 B G r O a X h D q J d c a m D i Y f f / r M z M f n l L 3 4 q z U 1 N 8 u D B o P z 2 5 s 6 i P d k z 9 P A w 0 G j z S I u y D t z n B w Y x f U L A d u E i f d O Y H V m B Z s B g u j A I s p V P 7 3 V R N 7 U Z P P R c U e F c H g Y j 2 Q f 0 l K B O j G M 0 c M x 0 g S V S 2 d G V e / u e T O C r e T E D n 3 W 7 i 3 0 J u T J M w x X K 9 p 3 K A H s 9 D J u e 6 8 r 6 C H / r 6 O q R W e X H Q a M S 1 g / V b E o h I u + x A x F 8 B Z s n / E T 5 A h 0 N T o M b N n H z 8 z G f H 3 Y i e E x K b W 1 t 8 v L L 5 6 W z 1 c l H N d a C N 8 3 s V I e 6 9 u 7 j A w P 7 8 8 5 E O K 0 s G z M K X 4 E b z a o 0 p d 3 0 e q B E P R N k g F P E u K R m 4 n w I k u h q w N 8 g e M L A f j o f 2 m 7 o Y u 8 Q T 0 b C y J O H 0 t / X 5 7 6 y N 9 A 2 B C r s 6 2 L K y 1 l 4 R z O S B u P 1 m 7 K x s r I k U 5 P j 7 j M H b 9 E n 3 0 B + o y V j u q d f 0 F 7 h z y L c b y w m b 3 M b d n c B L J Z 3 j 8 d 2 N e z B b z 1 w g Y L Z t Z C O 4 9 u g s V C j 7 F z O X 4 I E I K i z q q m t U 4 M k + M 2 v D b A P l S E S j u g B T s L p 9 G p o u 8 G j H Q l c W 1 u V o 8 d O u s / 2 z m m l O e 7 P R H Q 0 y X B X + V U G u s n a x X x B O D p w w n 3 k w D o U W 6 Y G I d f m B 8 8 6 j D / v W p 3 d z T d T J P k H E S j w 2 v F A B 5 8 X u / L L B o h E l b m Y R w O A V D L 4 5 5 u 1 M V T 8 R a U t C W + z 9 x C Z 6 u b 4 Q 5 X Z 1 7 P y 4 b 3 j 6 a U a t g B R 8 O l n F n o h s G E 6 z W K u o M l N q H x l e V l r a H r I s 6 0 P Q Z f l 5 U V t P t O x l 9 d X V 5 a 1 F i P l K s i k 9 q y i F / W t v E T a a T M + g f t A B N a P A w + b Z 4 K b V 6 U G b L a d 2 L P B 4 M + 2 l m X I p y C R G d 1 s y 0 M X p f b a l L y k L u T I A j 0 T K n U 2 d y H 6 s X s h P I t / R D 8 P 0 1 E p K G h 5 f M 8 3 P J n m g D a t V R o 9 E 3 R a o u / 7 2 O P b M h Z 6 T Z v e z 9 K G 0 v l C 0 j j L C X Y e H + C a c F c I X O A G M O z M y P v B N J Q X l A H + E y k + z P 6 k R O W T a 4 Y w M b v m I p / q X n t h l H I I 4 3 0 Q T a O A j 2 N e n J 9 z X y 0 c b y l t 9 E L T d F Z h Y m d C t r / 0 g j b N V G 6 S T Z g I C t E b n o 6 6 C N N b A 3 F d J f A 8 Q + d h r z A B 4 5 N 7 j 6 + J P 2 V f 7 p I R K I I S R J j o i c C N Z V W a P h e b e Z Q D k N u H 2 V I o v J v G D b Q k t x 1 V a o q Y m d h b y k C 3 H 2 a 0 f I o C / S D w k K u 0 J a E s V 7 + 8 Q o 6 O D I h s E H 7 n 4 0 1 v Q S Y u 0 2 U X c L b J v c x x C M 8 1 a C / q 5 Y j A Y g p i E m J Z l I z J B 7 r u R A 2 G l r p N + W 4 8 o m u L M m U K Z I M g R a W P b 4 P G w e c K S j y 2 k b Y J n B l g C B K D D 9 W / v L Q g V X U t O m z N b E X E k q 1 V 7 I p g A i 5 s U W n 2 o Q q C 3 6 K y g e / B v 2 K G z A W 7 5 b O o i 9 D w b g R O / 1 Y P O B 4 m C P M a c B 7 U x t E W j U R o I 2 R l d m A d U i / z M D G 5 r x l K R k M B 6 z t I O z e S 1 X 6 c a y q I 8 5 0 p N x l x P q T y i A Z q G H U W P D U v m b W c 8 f m U 3 B p z t o r B 3 G I S 8 J b X 0 4 + c 5 M p 8 q H B r l / z g e 7 z C x G K v t y k p W 9 h w T Q m / 8 2 6 O + c 2 j s e 3 W z k b b 2 p / E x s 5 J 9 X 6 z 2 w j / x 3 M Z n n u I 9 m k t 7 z 4 H L h E l 8 i W l o Q y s 9 r M 1 D e H p / 3 c 7 J U e i w 9 L a Y A + W 7 H c Y r d H Q 2 O w + 2 4 H N s c N 5 d L X N 5 c T D / / 7 D 1 9 L 7 8 i / l 3 R d q d c l F o a B T L k s C Q W E O M Q u O B C b + P F S t f 2 O m 9 j V t a o H / 0 l 3 Z R z M R q f J r 1 m I n e / J / a L T J e 6 k P K 8 T W o s 8 y W F M l K V C w t j w v 7 x y P y d D o g n S 3 N U h P R + a e c i z u N j Q 1 q 5 n 0 Y K b S m e l J 3 d U W 8 H V I S 6 H v Y D K Z k t d + 9 K o 0 N T a m R R N v j i i / a s 0 x 3 4 g K + e 2 v 6 y V T t y U 0 D o m Y x 1 0 / i R 0 C e 9 S N N B o L U + R P D 6 p 1 L z 6 7 2 h j Q l O w U 4 g f C S P b 7 W a W 9 v F c R 8 5 I s D Y I d 9 l r M 8 w 4 u C h Y J q V 5 3 J q J q / B 1 w c m w + s O Z T v z U r j + / f l I 8 + e F t a 6 z P f S N o 0 s z d v 0 A 5 I N v g X Z g F v a 3 M z q 6 l l G B 8 Z l h 6 f 0 g w y 6 R 8 + H J L H T 4 a l u 6 t L J i e n p K L p l I z P x W R j Z U 6 6 T 7 w q d Y 0 t O u O B J N Z s Q z P T M g A C x Y 3 M B D 0 Q P l C f z 6 4 h j W q S e T x b I Y v x a p 0 m g 0 a i u D M T 9 I D 3 6 9 q E p j J b A d l p V 8 8 7 m M O k c 9 m U r E C B X 0 + 6 B + M r c t q z k f b a 2 p o y z W o D d 5 F l Y F D X Q i 8 J Q t P Z T L U / 3 Z 6 S j 8 5 3 u s 8 c g q x 5 4 Q u O z G 9 p r R W O O G 2 h F 6 Z H Z X l 2 T H p O X J C 2 x q i 8 m a V Z i r 0 G F h R S o k 4 3 z 8 v G R k w a 6 u v S g h q Y h O Q h Z o L T Q X u S A s V a F H 4 g + Z R k 0 b O l D i F k z p m G M W X S w S S m + B S / v 6 S v D s 6 x F 6 8 w w Z Y b b A h H s g / A f / 5 X 1 / R v Z m G 2 s T n W m k o T J n w s L 1 5 h g l z C 9 O V 3 0 0 q Y R K I r g 1 q Y y E n k / 7 R 0 9 k v f 6 V d l f O i G P H o 8 n D X Y M j U 5 4 T 4 K B u t H A w 0 L c v X q 1 z I 7 O y t 3 v r + b F t L P c c j 6 W A i j I 3 g E M R A m H X h R P w j q g L p W Z 5 Q Z W W Y 3 m M R 0 z e I 6 l b S G I u s 5 S G j Y b t a S L d y c C 1 J 0 u n p y J 7 l 6 N d S / / 8 0 D + Z d / 7 7 R + T C e n R u V D c Y G b q + L S X O f M W Q x U 1 i o I X 5 O 3 9 + j p h G z N 3 5 f 3 3 7 2 U c b f G I F k d r H s x 8 J k k r l 2 7 I R c u n N e Z G + P j 4 3 r T O 7 t D L + s k / U 0 p H R E 0 4 A M g S A Q w c k F I 3 S T s l v G n p D V U 5 V Z C Z q Z 3 J 3 O i S f B X a P p P N K z a 2 h S N G q u 9 w t p V M p n Q u W 3 k s z G g d z 9 O 6 X Q j G y N M v K / R 3 V + Y N l 0 I E y U U d B v C 6 c d 3 o o y C K s / z J z u l q a N f / u u v r s j v 7 z p l I Q Q N y E 4 w W + Y g T A v z B D v 8 F 2 r p z Y f J i j D x 3 U v q e p g 0 K P 6 v 9 z i J 4 K 3 F H d 8 N H 5 U 5 g f S Z o D V Q Z W H K T U l r K B P C n V C a o 6 6 u T u r q i f T R P C V 9 R r f z 6 d B Q K 8 u L 0 t q + 2 1 T L R b b y e B s S S U 3 D E x s 7 + u e F M o q h j W P b Q Q G S X d F W f 7 w 2 I 1 N P b s i Z H / 1 C 3 Q 3 n H C g N s I s Y 0 Y h z s z P S 3 N w s 0 2 q C I X h C O b u B S u j H T 5 7 o v 9 f U N 0 l 1 J K Q n n I 8 / / l R + / v O f 6 v e Q k 0 c g B D 8 J 8 4 6 y F N M X 4 f L D 4 v R j f B 4 p W Y F i 9 v Q 2 J 8 k E V b h p W 3 e q 0 c E / U y B I K y 8 a r r S 2 d e g Z n w V e H h N u Z + C 1 t L a r 2 X 1 B a Z K V w K U Y f k m x i 4 v z 0 t T U 4 j 5 z o m P a D 1 F c H 1 q R Z W m V 1 O q k 3 J 1 O y D / 5 i S P w v O d X X 6 9 p z T f Q 2 6 Y j c W g z O i R 5 4 T v p C 7 + 4 u K Q j m v q j 1 Y U i G P P S + b P S 1 9 e f F u m 8 e f O W z G z 1 y 2 Z N j 2 6 O S a a 8 g e A D O 3 E c R J X 0 8 0 R J h 8 0 / P J k 7 8 x w B a W 5 p 1 Y / p A Q A h N Y r p H Y G Q k G 7 E X l B B 9 o P C i a / x a J 7 / + N u H 8 s / + I p i Q I R R s 2 2 P 8 n m R K P X Y z V f F R P r 2 z K u H a V m 3 6 G a g 7 u v y g Q u Y n H s u x k 6 f l 9 S M x n Z D p j T w S u f v k z 5 / J u 2 9 f 0 t r a B o H i 2 O 3 N t V m P + s O t D V l Z i 8 s H L z f r 1 t J A 9 g Q b I Z Q p D i U 7 P f n l 8 P 2 r / 3 L D f b S D 7 b Q j S P w A j V g 6 O r t 1 K y + v k G T C r 7 Y p q D A B p i g a g g E O R p i A N K r K z Y 1 d G 6 e x G + S 5 7 i 1 Z X 5 r R I e q o O g Q j T D O L M b k 3 l p T P 7 s f k r / / P d f n o w / d 3 C d P 0 g h L S a N X 2 I j B L A g Q f W N x d i 2 1 J p K p G p x M B O 1 O W h a m 4 l K y G Y n E S m z 8 X Q d a e c N i D L P p S f B g k q I G v N T 8 7 r a t / y W j A V G x r 7 9 K / 1 9 d X l c Z s 2 6 U R C W u v r s f l X G 9 l W s N M H P 2 Q p O S / / f 6 e / M N f n l N C 7 Z z z 3 3 4 2 K 6 n 4 i l T X 4 T d W S E t D l X x w N v 0 8 l 5 S J G Y 8 p k 1 X 5 i 9 M T o z I l x 2 X K 6 i q 7 v D C r B Q p z u O w j F Q Y 2 W i A R Y H m j Q r c / Y F 0 O M 5 1 1 O z L 0 S 1 K g m N d Z 1 A 3 C x N i I d P f 2 u 8 + C s R Z L S a 1 P t i p V r A Q A K p X v p T s y K X M x F H Y W N E 0 I m + a a R O 1 q P Z r C Z m T 4 s f Q f P e Y + c 0 B r h B L z 0 t j U l O b L A K H 2 h a V V O d r v 7 K o Y i y d k 6 O m c t D T W S n f H T l / A l L L j 8 C 0 r X S 3 M Z J J I 0 p S l U k c + r 0 4 7 / 7 9 M c c C n 5 / p n o y R N P m + 2 d j b 2 U i 3 r J 0 y A 2 Y R 5 i L m I 8 D C z U 0 K O E P G 6 6 V S L R k T w D D y 0 N Q D C d P e 7 m 7 r g k R 4 O + H O V i Q W l K p P S 7 E k b Q t t d v f q N 1 D Z 2 y N 9 8 M i V / 9 T c f y 1 / / 7 p 5 U V j d K Z 1 u 6 0 I a U C W m E i e 9 n v a 2 h o V F u j 8 c l F m n T j R n L F I / L g 1 V 6 Y s X i 8 S 5 J G E r W 5 L v U P S l 1 e l G y w o 2 o I f s V O m T M Q i i v o T k w 5 Q g b c x I I F y Z Y O B T W G o Z B F 4 u t K 2 E I n r U d l F y p Q Z h / Z I u b B W D M g p u j l f L u g N K C b u h / f m 5 G J i e m 5 P K N a f W + S u l 7 4 Z K 8 M b A p v R 0 0 n n E E j 3 M z C 7 8 8 p p s t Q R i 0 E w J F 2 t W N 4 R V 5 5 2 y X f D q k / C j 1 d Z Q W l C k 8 a 8 s L c r J 6 S M b G x r f X G 9 k 9 x l 7 k L 0 m B y h Q 2 1 m o g h 8 4 l R N 7 W 2 S V X n z i 5 c s Z U Q 7 j M i T u P e U S t l X q s H m 1 a f 7 c v U C Z W l h a l P k P k c H p q Q g d E b L w C i O Z q c 9 f K 6 O U Q r t i S u q o t G V c m b I 9 l w h I 1 N F o J M E u J b L a 1 d c h K s l q X w Y 9 O r 0 h l l V O u Q l C i T P E w 7 b H Z v O 7 y n z 6 R n / 3 8 J 3 o i N 5 S k y U c X T j / i i d x l D 6 w r M a S a 3 Q V M E w V E S K Y m x 7 Y f I 0 z b j 9 W P X t d R v / m x G + p n A q 2 B U D H A 0 S Z k b G D a E d g g 2 8 I L Q m B j 9 6 u Q z Z g W J v C 2 O X N X A r Z B K L t 7 + p Q z r P 6 m n g / N R m S 9 o k U L U l m Y i o / p K I U Q d X a 1 p w k T l K R A Z T q o p c V F 9 1 F m 6 J g K d E j V c m N R V Z 0 7 E x 1 0 2 b u S R r S X w 8 5 j f v P D w K 9 S f l W 1 + k y E E f M O 3 4 v y j 5 5 e J 4 u B / 7 K 4 l i 5 c a B w g E m h o r N n J z p i d S m 9 M a Y f e A b P v X / z n 6 3 J 3 t l E 3 Y / Q K X J n i Y i 4 3 E / X q q r M 8 Y l O S A m U 3 z b f x C g i w e G r j + F o O l H r Y V E U z l y / Y 6 M a Z r r Z y 2 H l s t B j E l H b y g n D N K J M P e F s T G 2 I 5 z 9 z f D s v K H j e Y r 0 F Q e / s H d J r S + O h T e T I 0 q L f F w Y S k V / n w 8 K h E o 1 H 5 d / / o F e c / l D l w a q P u G u H M j D Q 0 7 K 5 8 K E m B y r R L O S a W F + 8 M b t K N 4 F R 3 + g l X W L 6 I 4 T / 9 7 q H 7 a I d E w L 7 p F D X u a L E d y C P 0 N t Q 0 7 c Z 2 Q t 4 b a f 9 3 c W F B m 4 7 k C H Y q L d v U 3 C o 1 d X U 6 u E I G x P / 4 d k V q a 5 Q v q G 4 Z H Y r K / D A 0 u p 2 m W l t b l Y Z a 1 Y 9 t S l K g 6 M 1 n 7 8 p u G D h x W m e Y B 8 X M / I a q 6 O 6 y j n / 6 y 9 2 Z E J H I 7 v f 9 m / / + n f s o M 1 c e G K G p 1 L 6 c T W P z T o 7 f 1 M S Y 3 j 8 K x x b N s 7 K i h A X h U f b 4 r 7 4 e 0 4 I 2 P z f t C l a L 7 v j 6 9 y 8 N 6 C D G + P S C N i X L / D C Q u g X c 4 3 g i s W t C L d m w O R M 5 + + 9 4 l Q o n Q D a 5 X x O W o B k R u Q i a M Q E c z 4 5 p u A P B C v w r 4 L j I r A h H o r o 0 / d i J U / p 1 g z f R 1 m 9 h m N K M m r p m + U b 5 T d n K 2 M s U n w s 9 C R 0 4 I 1 H 5 9 O l T a T V n J a m h A G d 7 2 r M 5 M 7 M 3 g 5 c y D r s a 1 b C m Z v p C 4 C c g m c j 0 X o R p W v l C C J x O T e r o 0 t o G Y f r 8 3 q z 7 L g e E a W j w v i N 4 S u C M M P 3 u + q T + D a Q y P Z l 3 N v w u 8 8 O y 4 a 7 z L S w s S Z 0 n K l u y G g o Y q 5 l K O J j V 8 X X s u i T W o N b W V p S p 1 C v z 8 7 M 6 N N 3 V 0 6 t M r H E 9 a F k L Y p G X T I c 5 p T H w U y j l w D d r 7 + j W m m 9 j g + / b 0 h e K z 2 a 9 q L m 5 T Q l 4 S j e D w Q z T h Y 1 K o L u 6 e 7 N G D i k Z U W e x b R Y g f E a j G U H k P U v K f 2 p y M + Y z o b P V h 8 q 7 C 5 Y S F J y S S U P 1 g N n I o a Q F C u g q 4 x N L 0 D C j E 5 E L h 5 1 I G p o g 0 3 Y 1 Q X r s A T l x D H Z M x 6 Q S W j 4 / 2 5 5 S F D Q S a E C j m u 1 G 6 T h L Z K 6 h o U k L C n 8 n M 4 L P 1 R F E H T X E t F S m n j I t W X w 2 b c M Q f L J B W G g O M w n w f v X Z v O / x X E S 3 D S t T W p h u u 7 Q 4 K F m T z 0 C f 8 0 w w 6 F n o Z E D i 9 2 T b + y l I J e 7 i w p x u h M n g Z T 2 J / 2 P v N G + a v N i Q / o N v R D i 7 o b F R / y b 6 R 6 F i e 2 e X / g y O U Q u T n r o q 9 X E T j e S 7 2 E 6 G 9 7 A 5 N r / 1 O a n v f z i 1 o Y + B y Y L 3 8 f 8 L 2 U i z T O G g Y o B i T X o W l r x A k Z Z j e i z 4 Y U y n 4 c e 7 w 9 8 2 Q T Y R Q D C z 8 R / + 8 a v u o x 2 M O e d l y s 2 2 Q I s a a N 6 L t u L / o I V 0 o K G 6 V k f 9 M B 9 G R 4 b d d 4 q 8 0 O f k i h n o H 0 G f 8 j K l C Q W c u C c l L 1 D A m M 0 w b j W s W v d 7 d u v z Z h D E N t L X l j 7 9 f s Z 9 t I N f I W J a i p A P R q B t 8 O + 6 + 5 x 8 P D S O W Y M y 7 5 2 e G t f a p 7 G x S d Y 3 1 q R T + W L Y 4 n 3 9 R 3 X a E k K 4 a k 0 A a O n 7 0 7 k 1 b J k f h n D I 6 S I L h 0 K g b o x F 5 Q 8 P q n U 7 Y D a J 9 s O 7 7 p P 0 e O 9 t H e l N W 9 4 / 2 + 4 + 2 s G b b w f 4 R A Q m x k e H t a A Q 2 C B v z 9 Y 8 X h a U 6 W g v M E c 9 g Q u 7 y U x j Y 7 P + b G D S m F h M a i H E b G S x d 1 p p Z z L V T W S p T G n B H H m m 3 d k o X D 8 v 9 a C E F z Z v p n M P O x 3 Y I F C 2 v + N l d X V l V 4 j T S 7 4 N + g k + E O b O 1 c s P 4 U N I D H 4 F i m P K 3 K N c 3 z C 7 G p J r o 2 W t V O q w 6 7 5 d g X 0 o N J Q N P h U 7 Q a A t 1 t f X l V O / o j T C Q t q s 7 0 e F J 5 f O j 3 z 2 j g K S a N s 7 u 7 W Z x g + + E b 4 Q k G N I 0 x h e M 8 L 0 1 a C j A Z 1 w u s P q h j M x I E x E + o B M k b I w H S y Y b f n Y A L y X R q y 2 M M G h 0 1 C Q T M S k J f F A O h p D U l U V 1 a b S 9 e s 3 5 I U X z s i R I / 1 S r c w 0 L z l 7 h a s P 0 Z r E y l g I w r L y d a i a 3 Y H L u X N r T D 1 W J u x 3 s 7 Y 1 H 2 / Q 2 3 2 W K W 0 I Q r z S t 9 u / P p Q C B Q 3 K 9 L t 0 1 D m h 2 x M R 3 T G o a n N J v v v u j u 5 1 3 t f f L z U 1 1 V q 4 G N D Y u p 9 / f k W H p t E m F y 9 e 0 A m O u b g 1 v C g v H 8 3 c g s x r J k 6 M j U p 3 7 4 4 J 6 N 0 F E c j h q / J p F 0 0 W B M 1 c y p Q + t N N m 7 y 0 v h 1 a g g M U 0 F t W u q E F I j 2 + z w O Y s l M Z 0 8 q L T s 2 5 D P Y 8 r v 6 V G j h 4 5 o s 2 w w c G H + j 0 v v X Q u z b / x k q 5 v M u G 8 6 9 / + z R 3 5 1 3 / Z r / f 6 N a a e v a D M a 0 B G R 0 d X e k U v X B 5 0 N k k r U / r Q M 5 L e k V 4 O t U A Z h / D b k a j e 2 x b s H f h y M T 8 / L 2 P j 4 / L S u X P u K / m D t n N M u n S x I 2 x v Z 3 h g T h I q N y + R P E v u I T l 6 G 0 q L b a p J 4 O p 0 r / v X M q U O G 3 t j F X k 5 d E E J G 9 O 0 0 X Y M 2 Y Y l K P Q C H x + b 0 J q D n 6 m p a f 2 D o A W F 0 g o / H U a R J J u U 0 T 6 M n z 8 O 1 s o f + P 2 g W m L K U g h H a 2 R 4 o 1 c H Q v D B n B Q l 9 z + X K X n u + v i 5 B M o O t Y Y C w u h v K F / q j v K j x p Z C u g n h e 8 e D F Q j C v f s P Z H l p S U 6 d O q l 7 h p O K P z Q 0 J O f O n d 3 V p d W G i 8 Z 3 j i 8 q Y X L X n N h 6 5 5 V e Z V q q 3 2 u J C n k 4 E 9 a 7 a W S D X T r Y q A v K P t T h g A a X P + q P S b 3 b B 4 T q X Y J i b P p 3 6 A U K T C N 8 3 Z 1 V D U r 2 5 r V 3 r 8 j F 6 u q a 3 k / p + P F j O j k V 3 + v q l a v y 7 n v v u O 9 I Z y 3 u D H x v N o Y X A i G u 2 5 S V 0 y 1 z M t D h Z G m g x Q 7 9 D T m E k C f J 3 s V e s D 3 s + 1 F f t S l H W 1 L S 6 1 p F 0 9 P T u q 0 Y v j i m / z N h Z C y 4 / t N b A z F 9 8 p 8 9 Y g t O / V I g 6 u p q t Y Y y R X 7 R S E T a O 9 r 1 G p e X m 2 N R n V W c S 5 g g 6 D H 0 t e 2 k P A V p P 1 2 m 8 B h h 6 m t y B M V k l J m U I n 7 z W p 8 S J C N M M D M z K 2 f P v r i 9 N H L o B Y o e a T 3 q I q A 1 w A Q C S F X a z w Z h x 4 4 N y B d f f K k j h o a n C y G Z W i n 8 J b P b Y t D 3 z b D 3 o y + z V 0 y D I D M Z k k j Q V L M p 1 e u D 0 h W / J j 0 N M b 0 p e T w e l x s 3 b 0 l L S 4 u w M 4 r h 0 A s U P g p N X W q U 3 0 I D p N e O 7 C y 2 a U 3 l P s 4 X 1 o n O n z 8 n K 2 4 j D r I X S N E v B t e t r I h m d f O g R f 3 m 2 J k V z W x Z 5 u D B n a A X 3 4 U X j s r 5 l 8 5 q T X R s 4 K g u 0 7 l 4 4 W V t 3 X z y 8 S f K / 3 Z 6 n R x 6 g Y L h + b D 2 P T h x e o e b B T f y Y 7 9 U 5 t l e a W 9 v l z u 3 7 + g U J w o D U 0 q o i s H s G q X t 6 b e C h F h g p s z H f C 1 T W N h / 2 M 4 b x W K x f 0 g c 6 O v v 0 w J 1 5 c p X z 0 Z Q w u Z I c 1 L P 7 j f H n b w 8 I m 5 v H 4 v t 2 X y i V d T g 4 K B M T k 7 J f P U F a e s e c P 9 S W O w N 5 g i z l y k N O u p T c r H X M c N Z W v n 1 r 3 4 j T c 2 N a j w 5 I 4 p I c D g a 0 d q K j R + e O Y H C q X y x K 6 E 1 l o E w 5 x t H g u 0 o n 4 l H s y F l 8 l H G X j y l f q Q 5 J S f b k n L 5 Y T l 0 X i o Q P c b s M 3 x 8 + R P 5 8 M c f u M 9 2 8 0 y Y f D b U D z F 3 2 K v Y 1 F D d 3 + f O f U N z l K E X / n L R 6 L b W D f E T 9 P h Y C Z O d Y d F e t 3 M e U P a n D p Z F j y l O M g A p a 5 l 4 5 g S K r V z Y x + e F z s R 2 J x q Y W Q 3 p h d a 9 U i w / B j + P R W A D X 2 O H 5 D n u N I p 0 H G V 2 w + T l T Y B t b m n W P n U m n j m B A i J y X z x 2 2 j v Z U E f 1 d N 4 z Q A 8 Z Q e Q J D V d W Z P u H e i f 7 O u J D V V V X 6 W T r T D y T A g W s Q Z G K 5 O X e d E T m s j R 9 8 a M Y 2 s m Y d W T I v 6 i 0 K T e P D I + z X f H t f X b 3 C h q O 2 b W 8 S L w / b A s H n j 5 9 q t v G d X Z 2 u K / s 5 p k V K C D X z o / v S q C A j 9 S o V / v i W v D v T k V 0 Z y d u Y F / T p n x 0 K q a z P v C v r M 1 E M m L 7 X A a E q l h h f j / 8 j u E w w 7 3 w n h O 5 e g 0 N D d s Z N X 4 8 0 w K V i Z j y s / K Z u 5 n t T e B g L / i N N Q o k r 4 3 u l N z T 1 e j 6 S F Q m V y r 1 8 d V F t 3 R v d 5 Y B c m E 0 k p e D 7 D I b J B X r M E G C N S Y e G e R m z Q m B m p q a c t / h z z M X N g / K R a U d O v J o H E n W B Y 0 M g 8 D s d l Q J Q k f 9 p s 5 + Z 6 Z 7 N B v O 2 f U V o c C 8 N L 9 Z A j j b l d B a 7 M 5 E W K f B J K x 0 K j L t e a 1 M Y U k m 4 r L y 4 P 9 K Y 2 1 I F 4 l G I m H d 1 T d a F Z W m p k Y 5 e S K 9 Z Z 3 N c y l Q L K K + P R D P y 8 d 4 M h e W B w G j h B + d V u Z a x c 5 n 8 8 h e F 8 s H h O Z c d 0 J r L E A w 2 V K l X N l b T L Z k 4 s n 3 8 g 8 + O q E m R / e l g D y X 0 x s a I 1 + H f a A 1 q R t z B M E W J r g 1 t n e f T X d 5 U k L E w v L I A g v L s r 0 h X W 3 E O Z 5 4 z E m N K l M o K u T 4 q b O 6 s i B f n l s f i q z i f K N 3 F 3 u z d 5 E F k / 5 v w / f l A j P R r 0 c B T C y H l L k Y 0 c E L E n R N 0 8 v E Z o V u / / t m 9 6 y 8 2 j a m y / / p q W H I / a 1 l M o F 5 n + f w 0 D y 3 B j j l 6 X 8 c r E 7 z S X K B d s D 3 y g S l + P g 8 B h x a q o C D C C 5 C F / R Y T P E k 7 7 / 8 s F o W l 5 a k y u 0 p S B g e I X s X p 1 q / s h v j 1 5 X J D g n L + U Z K n 9 u g h A E h I a u i u X p L V 2 M G 5 f N H V d p s p B 6 r s 3 5 T a x h A i I B E y S + + v C o b z a 9 L p H Z n O 9 B 8 Q G M h o P h P a C c y n w 1 t t Z u 6 X K W z P i U T j 7 + T c 2 e O y L X J V i 1 s C D B H s + Q G L N B c d I U a U 1 r 5 6 U J Y 1 1 9 5 9 v o u k w H y Q v t 9 r I 5 M P P c C Z U N y 6 h k l X H u d v E n h v 3 z 5 E 1 0 r g 0 / z / v v v y T d T n U U P X y P E R K P 8 N i 7 I R F m o g p G p o W U m n l u T z w + S U / / 0 o F r n / O 1 l r N 2 + / Z 1 c u v S G / O V f / l L O n n W K 0 f L 1 0 / Y C C 4 3 5 C B M g T M + T 2 d e v J s u 9 U B f d V P f Q 6 S p s r I 9 s l D V U F r q U K X e q P a G r g W 3 Q O A x G e w x T E r 2 2 t i Z X v / p G 3 n r 7 T X n 6 d E Q 3 f f l 8 p O V A h G q / E D k k B 7 J M O p X z N 2 R r Z U w L F B P X u X M v S k d H R 8 Z s i b J A B Q B H n x 0 / j r c n 5 d p I V D b c B V 6 c e 5 x / n v 3 6 1 7 + R 1 1 5 7 V Q c H W l p b d D e c R 6 M L M p H o k t d f a N e L u r S d o s E H v h E F k I d B 0 J 5 3 z r X O S n d r z b Y F M D 0 9 I w 8 e P J C 3 3 3 5 L v 8 Y k 6 u w r R l / H q b J A 7 R e E 4 5 X 2 a X n y 5 L F c u H D B f V V k Z n Z W v v 3 m W 3 3 h y f + y c T b G F v l 6 c E 0 W U k 1 S X R N 8 C 5 0 y B 8 t 7 J 2 J S 7 V m z Z L e X 4 e G n c v T o E b l + 7 Y b Q / S M c C j u m d 1 m g C s D 6 p J x s n N c m H m B r / / G P f 5 I P P n h / 1 6 Y A s z M z y h w c l b r 6 O i V o 9 f L N V F f W n e T L / H C Y X v l + L C 0 t y e 9 / / 3 f y 8 5 / / V G m q S n 0 v K y o q 5 P 8 D k Y B 9 D q J Y l x 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 G u i d = " a 5 7 a 5 4 0 f - c a c d - 4 9 9 a - 9 b e 4 - b 9 b a 0 1 c 9 5 a a 1 "   R e v = " 2 "   R e v G u i d = " b 5 c 3 9 7 2 e - c 1 5 d - 4 3 e d - b e 6 2 - 3 4 4 6 7 4 6 1 2 a 0 e " 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 N a m e = " S t a t e s "   V i s i b l e = " t r u e "   D a t a T y p e = " S t r i n g "   M o d e l Q u e r y N a m e = " ' R a n g e   2 ' [ S t a t e s ] " & g t ; & l t ; T a b l e   M o d e l N a m e = " R a n g e   2 "   N a m e I n S o u r c e = " R a n g e _ 2 "   V i s i b l e = " t r u e "   L a s t R e f r e s h = " 0 0 0 1 - 0 1 - 0 1 T 0 0 : 0 0 : 0 0 "   / & g t ; & l t ; / G e o C o l u m n & g t ; & l t ; / G e o C o l u m n s & g t ; & l t ; A d m i n D i s t r i c t   N a m e = " S t a t e s "   V i s i b l e = " t r u e "   D a t a T y p e = " S t r i n g "   M o d e l Q u e r y N a m e = " ' R a n g e   2 ' [ S t a t e s ] " & g t ; & l t ; T a b l e   M o d e l N a m e = " R a n g e   2 "   N a m e I n S o u r c e = " R a n g e _ 2 " 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8"?>
<CommonToolsData xmlns="Mapcite">
  <Data>{"AppConfig":[{"ConfigTitle":"MultiDataAndStyle","ConfigWebTitle":"ConfigTitle","startLatitude":"42.550","startLongitude":"-99.200","startZoom":"4","MaxZoom":16,"DataArray":[],"UIArray":{"menuBarOpen":false,"scale":true,"zoomIn":true,"zoomOut":true,"myLocation":false,"baseLayers":["osm","toner","toner-lite","labels","open-topo","blank"],"mapLayers":true,"drawTools":true,"dataLayers":true,"annotate":true,"print":true,"searchLocation":true}}]}</Data>
</CommonToolsData>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0 f 8 6 e 8 2 - e 8 d b - 4 d c 6 - a c 1 8 - 0 9 d 8 6 a 1 8 0 9 2 a " > < T r a n s i t i o n > M o v e T o < / T r a n s i t i o n > < E f f e c t > S t a t i o n < / E f f e c t > < T h e m e > B i n g R o a d < / T h e m e > < T h e m e W i t h L a b e l > f a l s e < / T h e m e W i t h L a b e l > < F l a t M o d e E n a b l e d > t r u e < / F l a t M o d e E n a b l e d > < D u r a t i o n > 1 0 0 0 0 0 0 0 0 < / D u r a t i o n > < T r a n s i t i o n D u r a t i o n > 3 0 0 0 0 0 0 0 < / T r a n s i t i o n D u r a t i o n > < S p e e d > 0 . 5 < / S p e e d > < F r a m e > < C a m e r a > < L a t i t u d e > 4 1 . 7 5 7 6 1 3 1 9 3 5 3 2 6 2 7 < / L a t i t u d e > < L o n g i t u d e > - 9 8 . 8 8 3 8 2 0 6 8 2 0 7 6 6 6 < / L o n g i t u d e > < R o t a t i o n > 0 < / R o t a t i o n > < P i v o t A n g l e > - 0 . 0 0 4 3 0 7 0 1 7 7 7 7 9 1 1 8 7 < / P i v o t A n g l e > < D i s t a n c e > 1 . 8 7 5 < / D i s t a n c e > < / C a m e r a > < I m a g e > i V B O R w 0 K G g o A A A A N S U h E U g A A A N Q A A A B 1 C A Y A A A A 2 n s 9 T A A A A A X N S R 0 I A r s 4 c 6 Q A A A A R n Q U 1 B A A C x j w v 8 Y Q U A A A A J c E h Z c w A A B C E A A A Q h A V l M W R s A A D C 5 S U R B V H h e 7 Z 3 3 c x t X t q A P M p j B n E m R y r I s W 5 b T z D j b b / w 8 8 2 p + e P / f 1 v 6 2 V V u 1 t W + 3 9 u 3 u q 1 m P g x x l 2 Z J l W 1 a g x J x z A E l k 7 v 0 u 0 G S z 2 Q A a I E B R J L 4 q i g A o N L o b 9 9 w T 7 j n n u l a X 5 3 f k G T E 7 O y s u l 0 v a 2 9 s z r 5 S O z f C G 1 N T W Z Z 6 V l h 1 1 x z 5 / G p R U K v N C h r p A S t 7 o j 2 W e i f x j K C j v D k b V N e 5 I I u W S g D f / r Y 7 G k h L w e z L P 8 j O 9 7 p G u + q R + / P u s T z 8 v B w 3 B H X m 1 L y r / e B z U z 5 t r U n K 9 e + 9 a 7 Y j E X X J / z i c r W + 7 M K 9 m p V / d u R 1 y y E X V l X j k 6 z j Q l 5 F x L I v M s N 7 M b H n m 6 6 J V t d W 1 2 5 L / S 5 5 R A s E q 2 N s O Z Z 6 X j z q R f P n 9 y U J j a a p P 7 h G k h 7 B a f e 0 d S S v q S S o 6 c C B M s z E 1 k H t l j H X C G M I H f U 7 6 5 c S 3 i k t X t v e F S 5 b f c A B s C v h 2 5 0 R O T l p q 9 c 8 z G e t S 9 e 2 2 9 I W e D u 1 R s q s / l 8 5 2 S T Z j g x A q U 1 + u V 6 p p a G X 3 6 O P P K 4 W C 2 X d p 0 y 7 K a b V O m c V s X T E l 7 X V K u d c U z r 6 R p r U 3 J y 2 o G 9 3 s Z 6 J k X H d D U 1 J J 5 Z M / E i j q g D U M L X h n N 8 r d S 8 d O E P / N I Z F J 9 V j 5 t Y v w 1 W N 7 T O j S L m 0 r r L H g k l t y 7 H q w Q 8 / T E 4 7 j 6 e y L P P F K 0 Q D F L f 6 r U f 7 g A y b b C S Z e b / s H z m U f F M 7 r s k d v j A f l 5 a m 9 A G b z e F 5 P L 7 Q n b G 1 2 v z K R C W V 5 a S J s V S k D s u N y + X 3 C f J X U B Z 9 d 3 U Z 3 z S 1 0 x c W f G q y f P k J l Y P V o J 5 C q W t z y y t u 3 K C I 1 L P X b r S c p g O + a S 7 0 b 9 8 l i Z s L k o y o f 6 Z i Q g X j X r X u u M S Z V S 6 w Y I y M N 5 n y y o m f w d 5 T v k Y 2 Z m V t z q L p f D h z J I K d t s R 5 3 Y + t q K 1 N U 3 y M b 6 m j T m 0 Q L Z Q G j w U 7 j h / Y 0 J a a x O 7 Q 6 S k S W P 9 D Y m x V v g / P J o 3 i u 1 a m B 2 N y R l R v k / w c S c T E c 7 5 Y X O P c E Z W f J q L V j t t / + q 0 J h f Y I Y W / E 0 W D + f T U Z d S m j i / O W d m T G k 2 j / I p G S f H j R p 1 f 7 e U J c I 4 Z l x z O 9 8 a S I 9 j v v t x d e 7 D 6 r v I R c H q 5 a 6 a p b E h 3 1 A O q l m Y A C m f W l O q M + G S 7 8 c C B W k g B n 4 k E s k 8 K x 1 u t 1 s 8 H o 8 W I q / X p 3 9 v b 2 9 l / p o f H G p u J C A s m H a v K L 8 A p 9 w Q J k A o C h U m 7 g + m o U + 9 7 7 c Z n z R U p W R m Y W 2 f M E 2 t p u 3 F b M I E n w 0 d r T D B n N K i k S K U Z Z / y j 4 o R J t O t L h u b S g s Z Y 5 Y x X u 1 L 6 e 9 l P u z R E w H m f j 4 K F i j 8 i G w 0 K + e T a B A X z 8 9 X S p P d f B q Q s W V 7 q a 6 q C s q t W 7 f l m 2 + + l c 8 / + 0 K + u v l 1 5 i / l Z X t r M / M o P 2 i h P q W N D H 6 a 9 M u v 0 w c H B I J R K C 5 1 k 5 r U 8 d v U b H + + N a H N 5 + q a / Z H J C S V Q P U f s p D u l T W m o Q u G a j Q B N v f I / 7 X A n N 9 X A 3 K / 5 g p b J + y h A Q S B Y d Q R g 1 M c H H M w D B Z l 8 D 5 T 9 i A Y K q Z n 0 1 d 7 9 I V M + G M 0 0 r I S H a F D S c q 9 8 n h 0 9 o z M D 1 C m h O 9 e c 0 A 4 9 5 t j m 1 p a y q 9 3 y 2 a e f y b n z Z 6 S p s U m S y a Q S u G r Z 3 N y Q 5 t Y O m Z + Z k s 6 e P p m d n p S m l l Z Z X p x X J l x I h 8 e 9 P n W l 6 j j J R E K q q m s l H F 6 X l t Y 2 W Z i f k 4 6 u b p m b m Z a G x k Z l 9 q 1 K b W 2 d e k 9 Y H 7 8 h 1 K h N w J b W d v V / Z 6 W 1 v V P m 1 P F b 2 z t k a X F B O r t 7 Z W Z q Q p r V 5 6 0 s L U p V T Y 2 s r 2 9 I M B g U v / r M S G R b f Z 4 6 x 4 0 N a W x u 0 e 9 p b W u X x Y U 5 c X v U J K L O y R 8 I S D w W E 5 e 6 e K 9 6 L R a P S b 0 6 7 7 X V F X X 8 H p m e H F e f 1 y W L c z N S 1 x C S l e U l 8 f m V t q p v l A V 1 j R M 7 l 6 R 7 5 5 F 0 9 3 T J w t x s + j r U e 6 u q a y S m j s t n / B Y + l 7 n L R 4 t f C Y Y T 0 9 4 M m h T / m 3 G Q j a b E k E S r B 5 T G y G 1 e 2 c H S h U 8 p d S K e f E R U j U k m q n z B h G w w A Q T V d X r V 8 T g W Y z w X O Q V q a d M j Y a U G 8 R c e K l t / M u M s E r 3 a j L n 1 6 0 R G v l J a i I P w U T n u 0 w G 4 c G Y p Q s 4 4 q i H f p n y m N N U 7 7 7 y l B n 6 t J J S A T E 5 O y u + / P 5 S L F y / I 2 b O D m X c e f 2 a n J 5 Q w 9 2 a e O W d Z C W 6 T E k 5 I K l + N 8 D t + S i 5 H n u D Q s 8 C 6 7 u Y U 3 I F w l g g h g n C l Z U 3 q a 6 u 0 d X N c Q L B y T Q I G W b 8 m n N x 7 y r T h s j H Z D G E C J B 5 h m l b a i o s 2 P q c Q Y Y K 4 0 u q Y k G i + h 3 N e S b m r 5 N 1 3 3 5 b v v / 9 B + T n b a o Z e V F o n K R 9 9 9 I F M T 8 + o G b n 8 E S 4 0 Z i l A A z L Q v 3 g S k C e L X u 2 L s d 7 B D J 3 r I 2 L R P T / S 4 9 6 R j v r c w v Q s e d H k 6 x U C v k o 2 m K B d n q B E N 9 f 0 G D s u O B 0 W + q u y c 2 j f O x e R D 8 5 H t P 8 w q Q T H D K v x C N L v e U K I h U D k 7 N v R g N x b a J J X X n l Z h o a e y N 0 7 P y t z r E X 8 f r 9 c u H B O b t / + s W Q D P h t k b h w W z N 0 n S + n Z l e v y q k M S c K g J p M 1 e Q N D G l v f f V 9 j Z K d I 2 O W K I 8 O Y K l O S C 9 2 a D R e C m m v T y A V H T 4 4 A 5 + J Q P 1 4 o y + S Z X 0 i F f o l m d a k b E 3 7 F y l G Z F l S c m L z Q v y 2 a q T l r r v d p W R 5 B G R k b 0 3 w c H B 9 S / h x / 4 d v A 5 x Q j V W s Q t D c p 8 x c 5 m v a I 9 9 U g u K X / Q 7 l B x J T M e 9 b r 5 i + J 9 O O v 4 a v h j h f D b r E 9 m y 5 R y Z A f n z W R b D E z e t y f 8 0 t u Q 1 N k J k 5 k o J r e C q P H 1 n p j y U 3 a k W o 2 B O e U z b g c H d Y T t W c J 3 R b a L E 9 x P F n z y S P 0 Y i 7 R 2 w o T m A N Y e j o L t p F 9 c g S b p b v L o 1 X 9 M Q w b 5 m T N n 1 E 1 e k M X F p c z / L D 3 F a q i f p 3 w y r Q Z H T J 3 r j d 6 4 d L U 1 2 A o T E C Y 3 C x M O M 4 u K W 8 o U i s U K c / L h a k d c P r o Q 0 T + F z K b F g l B w r s X A P W E x v E s J V G P V 3 n g i 0 v n m m f R S T E O V u k f K K m G R l f F o N y a P i h p / y r E w g X t M a S e D K x 3 2 q t i 4 e d j M x T i h x c A s x n o F s / Z j J f D 4 W n e n g t o c / E G Z f o l E e f y p Y k 3 K t w e j 0 h l K 6 u w B n H U i j U 7 B R x 1 e 9 m k T y h s M 6 d e s U V K n X G o 7 m u + H S d a c S e A U R p I h i u 1 1 L A y n 1 L i L y 8 W 2 + L 7 J I J l M S H t r k 3 I 5 k g f W O 4 + S Q i e o A + 4 u D j S L t 4 B p w q I h s 8 q f B q L a r L k 1 d j D 9 p l x g D v Q 0 J O Q F d c M 3 l P a 8 0 R u T i f U a e f m l l 2 R q e i b z v 0 p L s R q K G 2 9 + Z 2 O j c 7 O N J N o X l V + B L I + M j e u J p N h A R G f 9 0 f l g m G L r a k w c B l K S S P C 1 5 j u y 0 F / N M k X E p T P B i / x a D g 3 j r h B 2 / 7 c h i Z x 8 V E 3 + c 2 G P f J l J Z y H 9 Q q t i 5 S O Q E X C U G K k e n B 4 3 d z v h l t a 2 N h l 6 / K Q s m R V K R 2 V + H 4 7 l 5 Y X M o / 3 M h d 0 H Q s Z d I T V 4 1 P 0 l q r o W v C I X W w 9 q X z S 0 k T W R C w a e V w n o U W G 2 c A x I 3 y E C f B h 8 P r 9 s b o Y l V L W j F 7 9 z B T L K R T H m 8 6 5 A / T G T s w Q R N W j J B u C A 7 y v n E 7 O L h V s c 3 8 Q R B 1 6 Y B T F / K A U g 4 5 u Q a z z l l W v X r i o t N Z 3 5 X 6 W k i L t o Q 0 v L w f z E b 0 Y C M q 7 M O 2 t 0 D A H g F b K e 2 x P 3 D 8 z G + B K k + u B n O A F T 6 q j g v I x F 0 x F 1 b b f G / V p r 4 S M d F r c 7 L Z T c G 3 M m + H F G C x S m F K v B Y F 5 V R j s Z d T / k M x F N i u R Z K S 4 H X z 4 N 6 u y M J 0 s + r S W H l F n a E G q W J 0 p L s V 5 1 H L H T U J j N r y m H 3 G 7 m 4 7 V Q c E d q 2 v Z n P Z A / 9 s O 4 T 0 c B z f V I u T i r r I x 3 z 0 Z 1 k O J D 9 d O j f L t y k k q l L 4 g F + p e V C d d R o u B V e G N N / + b o R J 9 L d V y n 2 C 0 n 5 c M 1 O b u w U 6 t m T O x 3 8 t S s X x q L i 9 i 3 a K h C 0 T M t J 6 V + F + n r 7 0 K K y 9 d q h j f C t W R p N 3 v m Z H J i S i 5 e P C 9 V V V X 6 9 X y g Z V k s L T d r q 8 t K 6 J s y z / I z r C Y J f N R 2 e S J d P X 3 6 N S a v K W V S r S k T 8 U J r U p n b x W u e r a 1 N 2 U x W y 7 0 Z Z / e p E P h u W N o o N Y l 4 X D x e Z Q a r + / J 4 w a s n + 2 I G + V H i 1 s K k H p B f Z T c D k k F d i D A x 0 / I e h A k h 4 t i H F S Y g L M 3 N R H t + N x q Q 1 p q U N D c 1 S W 9 v t / y / v / 9 D F h c X 1 e f k / y B C / 3 x B 5 S Z S o O Z c V e f 0 U n d M a u r S y b F E 0 E i M 7 W t K l 0 k c R p j A p w Z m a 5 1 L 3 j 1 X e F j e g O / 2 Y t v B 7 I V f Z v Y W + N G k p W J l Z U m P I 6 w T f P j j L k y g R x Y 1 P m g i O w q 5 Q V y 8 M e h L I U R m j B L l m 8 r 8 + 8 O Z q C w o f 4 O I X K i p R T 7 8 8 z / J z P S s 3 L 1 7 T / + f X G C L o 9 2 y n V 6 p M j F c 7 v T 5 O n X O L 2 T C x k b Z P s G h u L r 3 M + t u x 7 5 T N k g A Z l 0 H i C g S 4 i 8 G t B D F l m Y Y H f R k o E Q e u L d Y E q U g a g o 6 I c i F 1 l 4 9 C 9 w s 6 F L Y h u N 7 W E o t R H Z U Z 3 o Z M A A J 8 T + Y 9 c p 6 r F p 6 + 3 o c r U 0 R Y G F h c W T R f q A X G z a 3 k s o s J L U o T e o E L A U g I 5 3 v g r U 3 J i b W t Q q t s z I z M T a s C y v N c A / w r w a b E z o L w C k E h a w T L B X E X C N l O 0 C 9 m F G U d 1 i M S Q l I m n 1 J H Z t F b M 7 / u H K I r + r Z g B 0 N f K 2 j y 1 7 9 Z X K D q a 3 a 3 H R e O D j Y k r T t i Z B L Q / H Z r M P h a + Y n f Z x C f Q s M c D I D B p v V 4 O m M 6 3 q s Y h k e e i S 9 / d k z 9 B E o o r g X b M L 0 T m A x 1 k k 0 r 9 i J t r 2 j S 1 a X 9 2 f F Y L I b A b T j i O u / f b 9 + f M 8 u C 8 z Y b w 1 G 9 O + h e Y 9 s x k R a 3 R P K b H V L R 0 d H 5 n / l h w z w w w z Y X J j L M O z A 9 E Q 4 i f y Z o 3 4 L 8 z P S 2 t a Z e b Y f U r D I z L c 2 h L G D W i 2 / P 6 A r l g u B k h E W 9 F k r s + u h A Z w v y b 5 0 N M o G f v d 9 5 U r Q H u y C x e + i L I h i V A P q x a g h o / 7 M D J M b r Q v M w R 0 G K 2 2 8 u B f 4 / J Q R H S e e O 4 G K R L Y k s r E m 7 s 0 x a W 2 s l q G p s C S j G 8 r k i M u / / v U 9 3 e 3 o M P A l l s L s o x C y o 6 s n 8 8 w 5 R O O q q 2 s y z / Y g a 5 2 k W 3 w r 1 q 3 M F c K s + 9 D e 7 N 2 z E X X u D N C o e N R 9 M N Z x i o U e f N b B Q Q m 7 V U D s Y M G 3 3 y Z b n A V q g h h o N q q U E Y d 4 P C b z c 2 o i a W 3 X Z S / h c F g a m 5 p l J 5 X a 9 f 2 s s B 5 J D w h K 1 I H G N s e B 5 0 6 g t j b X J a E H j E 8 8 y t / g N w P H 4 / X I B + f 3 z / b P E q q C a 2 p r M 8 + c s 7 G 2 q i t 3 r Z B P S R g d z W D 1 e 8 g m w X y D l B q Q 0 W h E V / Q e F m u F A f f W m m W O O e d 0 / k H w H 8 x 5 d c S O R W z W 5 G r 9 S S V Q c V 2 i Y x B V l 0 L K T 4 1 P C a T L n T e X j 0 A Y a 5 X F 5 j + W k u O l L x 1 Q X V M v o a Z W a W h o 0 F W 9 t d V + P R u r O 7 8 b W M H c K D b E W q o o 3 + p q c R n x 1 S Y h 5 E y M 0 y G 7 g h Q c q z B x n b 2 Z h V s S S n H k S y F M d v B Z d G A y Q 5 o R P i V C r c 8 3 / b L G e i u J J N N x B M E k P 5 O l g M X 5 u X 3 C h F / L s g j m 5 j e j V d r E t Y N D o 6 X o F f j D e M A 2 X e t Z 8 N w J F P B F / W k g p o s g z S k p r N s g V G R S G F 8 m U S m y P H J V i Z r B 3 M P s O C z 0 q S g G 3 S c i w / d q Y J H O w 6 X k K h u n P Q F h 6 6 2 t 7 Z K Y q w Z 2 R 3 p q E i i i w 7 f U e W G C o j 0 x E b 8 e D m h N R O m + d V L D R L v S H t c T A + 8 h C 6 e l r X 3 f N R P t x J w l t H 9 R m Y Q k z 9 r x y 7 R P f z b + 5 J v 9 U W 1 C H o f K 5 u d T o N T P j 2 p m W l R f m n k W 3 F B f 5 E 3 1 h b J + w / o P X 5 j R n g t z g M x 5 J 6 2 g a P Z y W B b n Z z O P C i M Y T G c y M F M z C Q w o U 4 7 2 A w g T Q o U v Z Y b n R A P X 5 o a l L r M o X G 4 M Q S G / k k g f o e x V d V / x 4 Y g Y 0 n w H o b A b 4 P Q Q Y f D T h o 2 / M w E Q e D B g P k B 7 E b n t b U z Y H o N o K 0 m z 7 6 s J 1 V w r x e c T K H m W Z v 9 z K V D A Y C P j w d x e a k l 9 q d x L I n e s i x D g Y p 3 E p a X O p U P E z I 7 5 o I s S 3 Z Q o I S i W h s b m z K P C M B p z j i 3 7 d I Y A E w J R T A M W T s 2 w P k O 7 6 b 5 + q p h L C 3 c N 3 8 w 6 Q B M Z q 6 B J n R 8 N O h n 0 J F f T d I f E 3 E L H M 5 / D / X Y K p i L 9 J q z K m P P k u y 9 n j / d 8 P L c C B Q t K g F h s N M O t 3 F L m 9 K + z P q 2 V E D z 6 i z M z O v 2 i C T W z c w e t x Y q F V l / F Q F N O Z m 0 2 G e B a C D F f M k X V r O l h G x v r M n D 2 Q u Z Z a S E z g d x H a z M W J i 4 z J E 0 X U t V q h c V s S j X m Z / d X D 0 y M j e j J p V C e R Q K 3 w X M t U G G l o c z r G c D 9 n 1 3 3 6 j U q Q r S / z z l Z h L W n r b 1 T J k a H M 8 8 K I x A s v g c H 6 z L 4 B m f J Z F C + B p z J d A C y 5 l X S a 7 B c k J m A B U C d l h m z P 8 q k V a X M s 0 I y L q w Q I m 9 t 6 9 B 9 E Q 1 S q a S a 2 A o / K J s p Z G u g e R Q 8 1 w I F z O B 2 f j g z / L j y P c j 7 y 9 e c M B t o i t 4 z g 3 q R t l B i 0 e L T b 1 K Z z k c M V K P l w D n l o B M + x r d Y N 2 k p m o G W k 8 u W 0 n Q w a 0 n M P S N k 7 x Q C R / h h 5 n Q 3 1 p x o + s n 6 n X 6 u / p 7 W T u n G N f R o X F l e l O 2 t L V l d W d I T C T m K N A Z l m Y D v C H M Z v w u z z 2 5 M H A X P v U C B n V X A a y E 1 U x k d R A 8 D G Q / k x B V i f t A p t l i M T H W c / m 8 p S l S z L p 9 M V g U B g M e L e 3 4 U i 7 j l p M q / o 9 e e z J f D O Z g p d P D S h R W t Z + 5 J 4 V a m b n d v v 7 R 3 d m v T j 5 + e v g F 1 b L f u A s W C P X 3 p 6 d Q b U v 5 p f U N I 5 y i i 3 f y B o N Q 0 t M o c 7 w t 7 d B F n A V 9 V S T k R A m X H V t w t y 2 o m X Q q 7 S 5 J M S U 4 c Q u U U V 8 G u + R 4 s z g K D + K 2 B 9 E K q E R 8 h g s Y M b G j d U q 2 b 5 Y O J q d q b 0 M L l 9 B O z 7 V z I m b f V p p T p e P D v W A V t H V 0 H 0 p C y Q W D q l 2 m / z n B / s N a t v + 9 n m Z V + Y g U K M C m C a o a d W P H s h n o 3 M m U G x d B 3 5 q y E N 5 x 1 M 2 K R t V j M 2 o 1 t g 2 g 2 u q B m X v 1 c f W P z G x 5 Z y Z h d 7 N R 4 F L w 1 G J X r v W n z L 1 / m A j J O 5 2 F 6 2 G c D n + u F L F 2 2 s m G d O 8 j G Z / m E N S / + 5 l O a 6 r J F e x 4 1 J 1 a g O u s T O m O b V X d K I e j k N L u u b r z 6 W / a v O T 9 O g w 3 B Q / g 2 d r 3 5 W L w 1 I m k E B W o z Z S z k / h k Q I C D q G U + l e 1 C U u v 9 H w M N n 5 r 9 7 Z E 2 c a 4 n r x d t s U D V t t R y y N e s 0 J k M a B x k g T A i t I W S Y n X / o j + q g D W b f s + L E C t T M u l e 2 l E l B 3 Q 8 Z F S R 1 x l N u u Z c l g 9 o p d O N h w O f L p i h k D y o r t b X 1 m U d 7 n G t N y l x m w L 3 c H d d t n S F k y s Q m Q E C G 9 7 2 p 9 C 4 p a D c z v M O a v V A I + D N p g y 0 3 + F 0 s 3 O b D v G j L a R G O 5 7 w p y y E U T 6 M g d j O 8 p 0 w 6 f r N R 2 9 3 J 9 G N 2 l D Q T U C Y p 1 / v D + O G + 3 8 P y X J Z v F A L p L u d b 0 0 V w z O B f D Q e U g B 3 e k S e 0 n S 0 T G q i 8 Z Y / f Y p g c H 9 E O u R N G R 5 7 I r O u K j g Y a w Q G + U L t h T 7 X t k 0 W f f K j 8 o G K i Y I S y E S o n 6 U 3 Z z g E N Y m c y W h N x + Q j k j Q k g 3 w D F D C V D g h D / k w W v N v O t O Y d H x Y n V U A a Y R 8 x 4 Z G s z I / K D T 8 U X a 9 d D w y k s R O a C E G + x E O l y i j s Q k o 2 t m M y Y y h e y D X d M I c y s Y o Q J y O p 3 I k x g 9 7 9 I Y i U H z w o t G K x g y o W q U z o I o r N d c n w s V d w E a 5 g w e x q T O u 2 M F s o I W r b W D u X i x G s o A w S J F l d E y M a V Q D 2 Y d U l v 1 Z K 0 1 x U X P K D k g J 0 y d A m J 5 6 D N T o 0 P 5 m G h Y E q y c V t b e / 5 C S d Z m P v 3 8 e 0 n W n 5 O e 8 z f 0 m l u + g A G D z m x q F U I h G s o K Z 4 W Q M M j 5 z S G Y 7 M g W J 8 G Z n D x 6 U w A b R h t + E P + P t T C f m g i y m e v v n Y 3 q U L w B D V E J V H Q 1 p P S k i R l 5 m M m z E E 6 N Q A E l E O 3 V W z L Y 6 p Y 7 I z H 5 9 o v / K + + 9 d k 5 q a q p t h c I g H k 9 I K p n Q C 4 j s m m i M J 2 N g 2 J H r b w b 0 F C T N i T U W M q 6 N V m j Z 3 k u n 3 M h 2 R K / Z V F d X 6 f d F Y j t 6 Q 7 r G 1 i 4 5 1 9 e s W w E 0 N j b q 4 9 r B F k Q E K 8 g T R I 3 0 F d C z j x B 9 P m F C S D C z 8 4 H V Q E 8 Q W g S 8 1 r t / 8 3 O s C X x B J 9 2 p 8 m 3 6 R v s x Y 4 / k o + B U C R T M D N + T R s + y v H b t n N y 6 + 1 D + 9 s 9 v Z / 6 S G 1 b h W R / S 2 4 8 + Q 9 C K 6 e D A H m g 1 C h q 3 l L C t r a 3 J 4 t K S X L 5 0 U d c Z R S J R q a u r 1 Y 9 v P o z I c j g l w a p a 5 f + l n X o a Y j r d 3 S K f h i K H D v O N x p o 0 v Q S O T P S O R p U G l K 9 / N R y U 8 y 3 x 3 T 2 g i N q Z m 9 E g b A h d P g i / v 9 E f P d C N 1 + D + b H q X f T Z k O I r u s 6 d O o J q r k 9 J f v y 6 T 0 0 u S D D T L 9 Q F n 6 z j s L L i 1 t S W h R u f N K + 3 A 5 G I 8 m p a a C m Z 1 Z T n r e S D 4 U 1 N T s r y 8 I t t b 2 3 r D u j t 3 7 o r U 9 K g Z 3 y N 1 z T 0 y 8 / Q n O X P 1 P a k N N Y t f j c h 3 z z n r E Z 9 P Q z n t 0 U F 1 7 T u D E U k m 4 j q 7 o b m l T a Z X 4 r K + 0 6 w X 5 A k u r G + 7 D p S q W E E A j b J / A 7 Q b 2 s 5 4 7 b d Z v y x v u r W f d R R m 3 6 k T K P i j 8 j W y z W j Z Y K B i R r G D f K E V s d R g 8 U W z P s Q g 6 G 4 4 W B J R C O Q J s h l 2 L s i N 4 w r n w j 4 Z m n f J + v q 6 + K s a t L m Y U P 7 d w u R j 2 V y Z l Z 5 L b 0 q w u l a 3 O a a u K h f c A w S q G B / K 4 N G 8 T 7 r r o 7 I T 3 5 S N N T b u 7 t 1 3 P P w d B I r w e D 7 6 l c + 1 o + 7 p g h I Y H l M P x / 2 l 0 J R C R v o Z 0 s C 1 S U 2 i b v U Z + F X l 5 l Q K F F v k X G o v L B j B 2 h N d h J Y W 5 / W M W g j G D T 6 E D O 0 j l 4 Y y c 3 t U Z G N T m X R b Y x J t u K Z f I 2 u d T e x g O 7 w u Y / d v S k v P Z W n q O C P / d D m e 8 x z R U A h V L n 8 z F 4 / n l c / k S c n S y G 0 Z G 5 9 U g r Q j L 1 y 9 K u f O D u 7 z + S h 7 p 1 L A S R k G A R a 0 v g E p U p h 2 1 G k h Q H R x e q 0 v q o + V r Y t T K S m / y B 5 D 6 G t Q K F 5 v 2 n d C m E a e D u n H T u H T S i V M 4 C T D / M 4 o 3 Z G U V v E 1 K N O 2 T Z t B R A H r q / b m z 6 r a e r n w 2 i f i 9 v l l 4 r c v Z X g + d 4 A C T R I t c n M G h I Q F X 9 k Y U Z N B o / z l L x / L v / z L X 5 X J N 3 d g k Z x c v F z C R P N P A 7 M w A c J E 6 z K i h D x u U c c i a 8 R I 3 S o 3 p 1 K g i k l N I U R t M H D 2 / K E y I Q 5 L v g 6 5 5 B u + c s Y r 1 / t E r n V s y v V + t 8 5 U J / p G s I D s E V J / C E b 0 N + 3 I 3 9 5 o k 8 6 B F + S X 7 z + V t f X c 6 2 u B q u C + F s n 5 I H e S N T / W k m g m 8 / D B I + n t 7 Z F g M C g + H x 2 r D g p O f S Y H k A V 5 q n M 5 T y M s 3 q M 0 j 9 + b 2 0 + j b T e B D 0 C Y 6 M u B K X k U n E q B I i 5 N m H p 8 9 G n m h Y O Q C c H / I V T O A L K 6 D a w / P S u o J t 4 z J A + C S W j Q V u + R h o Z 6 X W e 0 t r q y O z F Q g k G E j x 5 7 5 A j + + Z W Q v H T t i v z v T 7 + X / 3 E 7 r P P k y C o h 0 M B M T / 8 O + l p w 3 Y F g Q P f R Y 6 0 t G 4 T + p 9 b c O k H W C I k T 9 q f W K 1 / v R M w 2 s j m W N 5 W W U Z q K X o S U 3 T M h X F K C e U 3 5 e s + y i D A X p 1 O g l H Q Q R i a 9 h 9 o j f I N w e E O b H g w 8 / A S v T 9 n 7 6 v 8 E A k G d E E s g g N c N Z q c n 8 m o K p + C f c Q 4 c b / / v h P 5 M M t c 5 N 8 L W N J B J Z 7 z b m 0 R r S p h 6 + s 5 k n u 1 B 0 8 2 G U K M + B r C T I h v A 0 a m I B O K H c 1 6 Z T J 4 T f / s r s j S t T N r E p t I o C d 0 i j E 5 G 5 A 7 u 7 V 7 p 0 t X M m M E L c 7 N 6 k R v 0 O W c e M w F 1 N + z d L 6 7 j 9 / s P 5 M 0 3 X 9 / n L 6 G p 5 u b m M s / S U C W A / 3 O 1 M 6 a b Y e J P 0 a z G 2 I G k F F u R l o t T G Z S g m Q j h 1 k J A o M j d M 0 e k i s 2 G O C w M X H 7 s F m 8 Z 3 J h S u R g b f i I r E Y 8 s e i 4 o 0 U j p v o Z k G 8 D q t k u + v L 8 l E w + + k f M 3 / j n T 8 z A N S c b m t S I D 4 3 w o d t x S E x S C Z t Z C C N P t 2 z / J y s q q f P L J n 7 U Q G b C 4 f V 8 J 2 u U X r y s f y y W 3 x / 2 6 y S U a 1 N j H i 6 a Y L T V J 2 V S m 4 y P l i z n p X P W s q A i U Q z b W V 3 W W h J X p q X H p 6 k 5 v k A a s q 1 D h S 6 k 2 G g 4 t Y w h h K r U j / o B f m 5 C E 3 u n 0 U 6 v M t 2 I W i y k L p 5 L V C o M 3 W 5 a E w Q 9 j 9 D z f k b V N d W 6 e d A t n c z o S p t 7 Y k 4 f S 0 N o j L Y 2 1 u r c h C 6 8 0 6 r c 2 b D H A n L t 9 + 0 c d M K G k B J O 5 I Z S + X 0 r W p K W l S b q 7 u / U 9 M Y P m H R p 6 I r 8 u N k t j W 4 8 2 6 1 7 t V R N V x m c C A h R o U W s A 4 j h y K g U K G / 2 d z I z s B M w s h I I 1 H D s m x k c l p M y p j b U 1 8 a v Z t 6 W 1 s L B 6 M S C U 2 W q z 8 m k p B A S h c S f W 5 e 0 L A Z 0 n Z + b L p w F Z m J 0 R l 9 I 0 T A 7 4 M G y q n a 0 k Y 3 1 j Q z 7 7 4 m t 5 5 0 9 v S F N T O p z P Z g V G j 0 H M Q O 4 d 9 9 C s 4 Y F z + f u d Z e 2 n 9 X S 1 7 a Y R k W W + q X y 2 W 5 Y y j e P O 8 d W d Z a T Q 5 F B t 9 l g G g p l e 5 b P Q 3 6 C r t 0 + v / h 8 F W 1 v Z o 3 E I 0 + z M V O b Z Q a g r 8 i h h 2 v H W H x A m B j F a w l 9 V I 1 u r c 0 q Q 0 q 2 e r c K k B z w 5 d 9 M 7 8 l / / / Z a 8 / + 5 b u 8 I E 5 i Y 1 a 5 l G l i w 2 G 1 C 3 d F M J L o K 9 t D A j g a r a 3 T Q k o N 7 p e R M m O J U C h T 1 e K E 4 D E I 3 N r Z l H 5 Y V o G 3 4 L J p 7 x G 4 z f B A 3 Y I s Y O e m 2 4 E p v 7 m o Q a / D z t l z N N S R l U l x F e m d V m n p m b j 2 L y n / / X f f l P / / a j / J d / v y 3 f f H t b 2 g Z e l o b 6 / V 1 r j R 1 E I t t b e u 0 O z U S 7 H M L Z a E C C C m g l 2 F y Z U x r M q / M A S Q 9 C 2 O z 2 7 n o e O J U C Z a x z F I L T M P n K 0 s H d 3 8 s B A 9 Y w o c y m l P l 3 t v 7 q 0 2 t o 3 J 0 D T U K B 9 S o m n G a / 8 u 8 a O / f t I D 8 f d s u D e z / K p Q v 9 8 s 6 b 1 + S N 1 1 + V N / / w u v z 5 x k F f D r 8 Q j W Q 0 C + V 8 F j Z 2 d B 6 f u X 0 Y N H W d 0 / e X J S l 6 R B z X C J 4 T T q V A F d M V x 5 j 5 8 1 F b d 7 B 8 P R / 4 P P S Z w 0 E 3 / y a c T u 8 5 8 g c J Y B A u J + O d 6 C L r Y 2 A n S M b v 6 c k x / d g K u 8 r v u A N 6 J c v Q E l Y 2 N 1 b l X 1 5 v F q M v R C K Z k m R k Q y 7 1 N S g T M C U X u / x y r U f k W j d N W / R / O Y D e 6 6 q m V v t Q 0 1 M T M r J q n w P Z f U Y J l D K r D 1 O e f 1 y o J M c 6 h G h d v g V J W G D j M F M H 1 H K A c L N V Z l N L f v N y e O i h N g k 7 u / v 0 7 o g I / K P h W U m 4 q y V W f 1 X e O x s 5 0 H t i d X V V b t 2 6 L e + 9 9 6 7 8 / Y F L t t a W Z G n q k X h d U b n x 2 h / k p T P p W q x c M B F Y 9 / a l m N D o 1 n R S O Z U C d a 5 h W R r 9 2 + r q 0 1 + u r n P y + 3 W J B g M O b c C C L p E q G q b o b S k b m 2 V t Z U k P E k L i 6 Y g f C 5 k J q Q + F d C / z J u U r 0 A 8 i 1 7 6 2 p Q I N R r N H J 5 A h w a K u A V k P v 0 w k p K Y 6 a F u c d / P 7 n 8 V X 1 y V T q x 5 Z m H g g n W d f k V 7 1 9 t 6 Q E j 5 X U m e 6 x y I R p X 3 q 1 L 1 a V / e m S S 8 o c / 2 G h p y a G E u b c e 5 0 A W V D Y 6 M s b g X 0 V k N 2 p u Z J o R I 2 t 4 D d b 9 5 9 P B d G 1 j c V o f T O A 1 o D 0 8 3 0 K H C i N Y 3 M C O v 2 o L P z y + J O R a R Z + V l L C 3 N 6 X Y z j c T 1 3 x l I y N h v W w n G l v 1 4 u d K j 7 o i a d b M s G B u Z r p y m o M b H Q Y r m u o U k X O t L O j c y H k 8 q p F C g n t T 9 O G B 9 5 K n 0 D Z 3 V Z A A L F V j l U z g b U D E 5 E i 0 H M G h Y O O n 4 E 2 5 a y u K v n Z z V Y d 9 R g Z x b X G R f + g A 6 5 p 7 c 4 d T b g i D w a W f B 2 5 N r n F z P Q 0 C Z g X j c C o n E s g B v k W v c y Q C A J Q n A d L m + V T M b 7 d K D B t Z O Q 1 W h 6 Q Z f n J 8 F X y s b J N m i z Y P S 0 s 8 N p 8 A G o j w J 2 2 W N n c m B f X Q S I l C T q h s g J R E A w k x A e 1 o j 4 O 5 o F I W L W p / s r / 4 f n m I x O m Z o Y 1 7 m I C A O / C V 4 w 8 G l h h g B H M o E L K + Q G G p r L g M w G M 2 Z h A n M K U j Y o z + 9 U A o y Q R w P d O k J I l o M h T H C S h Q l O p Y Z i h z x z j 4 N i m Z u d k v a O 3 C 2 / r J o g H 5 S F O N 1 R Q y + U q m P b H R + h c d P / w U b b 2 Z 1 T r u w K o o 4 I a P 6 u u T u y s b 4 u q 6 k m X Z l 7 G j m V G o q O O t l m k U I 0 l J M t a 5 i 1 C 2 H 0 6 Z A O I v B D m F x v 1 6 I 0 E L l 7 a J X l p Q V t W v G c / D m E 2 g 6 0 Y b Z r I R x v / R s L s N l A 2 J L q s w m D I 1 x c E 7 8 5 B u d E U G c z E t c a k 6 B N t p b K p 4 F T K V C a L B L l 1 H + B U N P B B U 0 r 1 g 5 F + e j q 7 t U R O X 6 I O O L k Y x K S C I t P 1 t T c q s 1 F n r O 1 C 8 / R O H Z k a 8 a J O W q 9 z n S N 1 U E 4 9 v r a m l 5 I 5 o d w O I L M H s I I l G 5 + q X 4 W 5 2 e k q 6 d P m 3 R O 2 n + d V E 7 t l V P F a Q c D y O p f Z G N 5 c T 7 z K D v Z B n s 2 C q 0 E x o 9 j A z I 7 C K u z z 5 L 1 e g i U W D U U S w W E v s 2 g B a N K C 7 e 1 7 2 V c N K h j E t 1 k y x k 0 E + f 7 U J l 3 j Q 3 1 2 v w k N + 8 0 c 2 o F i h 0 i 7 L I E 8 C 2 o 1 D X v a p E N p 3 s Y F Y I 1 v O 0 E B n 0 2 G P h J S 9 3 D l h I C s 4 Z C 6 D D V 6 p V W x P e i J G V 5 a U m b d e b a J U z c y f F R H X j g P u n 1 K P U a 2 R T 4 V + Q O W t O K T h u n V z c r f p 6 y d 5 w J H x M Y y L c X F D 5 D q T G 2 A y 2 E f G b q 7 E x 6 m 0 0 D o 0 M t A r M 4 P 7 e b 2 Y G Q 4 H t R 3 + X 1 e a S l b U 8 z a c 2 t z o 0 t U s 3 w e s i / L T 6 / E r y q 8 m a I P A + c a o E i C T N b v 2 w G F 7 6 L k T N n R 7 f y G U p P Y S a i E 3 r 7 B n b L O R A i N D B r X 5 h 9 C I 0 1 4 g f 1 9 S G Z y e x 3 C 4 T l z e t U B i w E e 5 X Z S a d X t p 0 5 7 Z x q g Y J c 6 y J 6 z Y i F 1 5 i 9 S Z U t + d S M 3 W D N B S l P 5 a B d a a G J 8 R G l d d d 0 l T C B i Z x F i J G I t C t z c X 5 2 R m 9 e E M x o N T u G l T B N r u Z f p z o N n H q B Y p M v d u P I B g u a r O V Y H X Y g g k d I G b O H 3 + q B / s 3 M r 0 P N y v n f 2 t z c / f v u 7 8 z f C R a Q 7 U A Y n F A 2 r 9 X V N R z 4 / 7 v H U 9 q F 9 S C O y w + P + R t h 9 X w w b 6 C p K O P n P Q Q W O B 6 R Q D 5 f f 4 5 6 b p w T i 8 + Y k m 0 d n d L c 0 p p z Y r j e E 9 v N S j / t n M q F X S s N V S m 9 A 0 Q + F p T T 3 Z q p M W K w E + E y C u m y w e A t J B R v x c n 7 C a C g 2 R A E B r 4 2 z 5 R G M X L r R p 4 8 l t a 2 D k f Z 6 W Y Q N s T I y c Z x 7 O r B v k y n n V O v o Y D 9 i K Y d L E a 2 t L T p U D K g e f I J E z g 1 + b L 1 u H P y f h a B S X N C q A i j E y 7 n N y Y b v x E k M s K d Q u Q O j V m j B M n p L o z 0 n a h Q E a h d a B V M u 6 p c M L g Z m J h I 8 1 k y F K y g y Z y Q L c n V y f s p d 8 8 F p S V O + p E T f i e y m c 4 1 T C f 0 O t n N n s w T + k N U q A j U L o z b p 0 v 5 B x 3 m l 8 f j l p D D E g 2 n G i o c t g / R O z E X c y 0 G Y z L i A 1 J C w Q 9 t z s Z G n u j G n i N P H + v J 4 e H 9 X 7 T w k J 0 O v / 9 2 V / t 5 u j R E 3 R f + h v m Y b W 3 u p C e 8 F k L F h z L B / r N 0 + G E b F N p m 5 Q K T i F k 8 3 4 D H y X e y W E t Q w C 7 q N j M 1 o f 0 f t E Y 2 C F B k y w a n Z b J Z g 1 E c S c q S G f I D S W E y Q C s S s L C r t T K / / 9 c Z n + 4 d X m G P i o Y y Q Y 8 4 1 l O + H Q n o N s V 0 K M 0 m V o S d n W g f p 5 k P a 6 s H o 4 i g 9 0 9 S Q k v A 4 e n Q Q 6 1 R q C y m 7 o o i P m C Q 2 4 F Q 0 F f P j J 0 m t I b q u S 5 K Q e x A m M Z H h 7 V G r w j T Q S o C l Q V 2 j B h f 9 u q N v 2 i m b 4 X B 7 E S g n O Y F 5 i r Z 0 H V V S h u e P X 9 J a w 2 / E g D q r q i I x a R D e 5 G s a k W n B V l 8 M 9 b V r L C A b Y V U J P P C r g G J r 4 9 j V + Q f Q + V Z L 3 v e q Q h U D h a V h k J L 0 U 8 b M I U Y w E n 1 k y 0 7 2 4 p T D W X e M a M Q M D k J k V P p i 5 B j 4 t H P g R 8 7 I V t f X 8 0 8 2 g M h R Z t Z I W e P 1 C Q D f C V 6 j 1 f I T s W H c k A y P C P B j d / 0 o M P X Y Q B 6 v R 6 5 e v U F N Z P X i z + H f + P U h y K x N F s f P S e Q t G r d d c O u k Y u 1 1 N 2 A w I O d n 7 a h j l G n j k F J / N f D Q V t t X W G P i k A 5 A P / l b F N U z j S n d 7 z g Z 3 s 7 I p O T E / L 0 6 Y g M D g 5 I T 0 + 3 V G e c d b M p i F b T + y I p r Y b f E Q 6 v 6 c V S c u C W F x d 0 V 1 W C A s Z 6 U b F Q w s 7 u I G a I 6 l G j Z C Z b E x n 6 5 l G L Z c f I x K w 8 3 T 6 4 R U 6 F g 1 Q E y i F E A N 8 e T O f 0 s T v 5 N y N + L R h / G t h W 5 t q K P H z 4 W J a X l 3 W D l v b 2 V v X T r j O 3 a U D 8 y 6 / 3 p b O z Q 7 9 3 f n 5 B C 2 B 3 d 5 c W z N J B m l J i X 6 R Q p x B Z f C g E 3 M 7 3 C 4 f D U q v 8 M j s + f V z x l 5 x S E a g C Y G f x r g Z K w G X X K a e L z w f n I 3 q g Y h L y Y + T G R a P p X R B j 8 Z i c 6 e / X w Q U 0 1 f j 4 h I y M j M r r r 7 8 q N T W F 7 S i f C 1 K F y G 4 A n e 0 Q j y q B d u l z q q f p p B I k E m S 7 e / p 1 q H 1 7 e 1 M L H O e E K W h n c t L y i 9 Z f F Z x R E a g C Y G t L e n + D e d b + 4 F x E a Z v M E 4 d s b G z I F 1 / c l E 8 + + V j 7 Z K X A r l u r g a G Z E B z M S x 0 d N H 0 u Q o f G p N P s w L k L W u t G o 9 u y G G 2 Q u X j 5 t + c 5 K V Q E q k B e U F q q U 2 m p m 8 M B v f 8 r 9 D U m 5 U J r 4 X 3 + 0 F J N T Y 3 S 0 J A W g i 3 T e h J F g E 7 C 8 g b p Z j A H O y B R Q f v b r E 8 u N 6 / J n Z m Q b N l 0 b X 2 l J 6 Z 7 C r L z h c + 9 s 6 / N m r G X V A V n V A S q Q G r 9 K X m l N 6 5 3 2 G P v W Q Y c f H g h o n 2 q Q l j J + F 7 X r l 3 V G u L H H + / o 7 q p b W 9 t y 5 c o l a W 1 1 F q R A s O + M R i X p S Y f y 0 a Q X 2 + J 6 n y c z n z 8 J 2 u 4 C S A 8 + r s v o O 2 7 u / c 6 / n y l t X B k k z q g I V J G 8 0 R 9 V g 3 B H a S q 2 Z x G l o R K 7 7 Z g L g c b 8 P / 1 0 V 2 u W l 1 + + p j c t w / / 6 j / / 4 u 3 z 4 4 f u 7 k c N s 0 B u D H y s o q v b a p K x G 3 H p f 3 K A v J Y t h Z 2 t i z d V J e b k n v j t B U I n L J t I V 8 l M R q E P w v v K d 2 A 3 R m P l f 6 4 t K Q x F 7 T + H f Y O 6 Z A x R r a 2 v y 6 N F j e f 3 1 1 z K v 7 I f A y N c j e x q y 1 B g B G D A H Y S r k p j L t H I L p 9 b R m Y E Y H t r E s Z r M w t J M 1 2 o d f x e t r a w d z 7 z b U Z 3 y m B n i 5 h A m a T F u A W t y y C j m o C F Q R 4 K N Q 4 R v w p g c d O 6 M T P g e 2 s 2 Q 3 j l J w + f I l + f b b 7 2 R z c y 9 R F S G 6 p T 6 j 3 G a F E X A x G G y u F B A 6 o S J Q R U D i L C 3 I m q v T A s U M f r V j r + L 2 8 Y J X H i 1 k T 0 d y C g u t N 2 5 c l / X 1 j c w r I o / m S y O s + b C 2 W K N N A D Q p b d x a m 3 7 M x F J h P x W B K p J 4 y q V 9 p 3 8 8 D u q k 0 b a 6 1 L 6 g x M S K R 2 Z K 0 O M 7 F A r J L / d + 1 e l L Q I D h K K A J 6 P z G 3 o c Z k 8 f y l m c 3 Q M H E U m E / F Y E 6 J M z R + D M L Y Y + c t / R V G M v R T c k p f r 9 f b r x 6 X b 7 4 4 i v 5 8 f Z P E p / / R b a 3 9 j R W O f l l x r / r p 1 V 0 k T M q A l U i H s x 5 t e l n + F I Q j r p l Y v X w Q t X S 0 i I f f / y R X H 3 x B Q m 1 d u q o 2 1 G B T w j R i j Z y R E W g S k R q J z 3 g W J 8 y w z 5 J p W h g Q s S P P u N P w x 1 6 b 9 u j A g 0 1 p P x B / E I z o Y x P V W E / F Y E q E Q k 1 v h 7 P e w 9 k J w D + S L R E T f S P o i G K W c s C p u u 8 M m n N O + d b N 6 w j c 4 S M f O t 7 T x s V g S o h 4 6 t e u T U W k P f P R 6 T L M u C + U l q K X L n n g W x C u x X b k x b a r p k h Z x B t 5 k T g P S e 4 y 2 x F o E r M R t Q l 3 4 0 G 5 E p H O t / P z I 8 T f t 1 U 8 7 S T T L m k 2 n c y T c b K t 1 s G I s q B p y 0 x A 8 d q A t 1 W Q n V c N Z V x r m S c N w R T c r Y 5 o T v C X u + O a Y 3 r K a E 5 t x V 3 S 3 v d f i 1 + E q g I V J m g 1 z f m j 5 0 J h K Y 6 j r h d O / J G f 0 y C y p q j u x G 7 P P a E E t J c k 9 I a F 1 M W 4 S q V n 0 Q b s p 5 M v u C z o B w p V e 6 g c i Q r u V p H D 7 t + F I P 3 8 F H 4 r J B C d W v M r 8 1 W Y D L 4 U v l + P 0 / t a V W E i 6 T g j n p 2 m d c v 5 S X X + J p 8 h h s M l G P 5 Q W e b 1 y v 1 f q 4 l K f e m f b b 1 M h V K D / f 8 9 b 7 8 O 3 5 Y Y V a n Y 2 u h M P j x W 0 L V O 8 r U S u g A w o M 5 / 4 H v m 2 1 p W A I w N C t m n r X T E Z H M P 5 y J y s q 2 S 3 4 z L f 5 W y J h 8 Z E j f m f R J S H 3 J b 6 o b V a H 8 h K q K n B 6 L G L v v K Y 1 C 3 4 s 3 z 8 T k U l t c G t V n 1 w d 2 b C d P G t C Y z V S z M B k f T d V v S r 2 X 4 9 C 4 5 k N 1 b G v Z C p b P a W S f 3 Y E Z 8 s u 0 X 9 7 K d P e p U D 5 q A 8 W Z A h Q N s t 7 j F L 9 n x z b / 7 4 f x w h e b j U / F V P q M P M a h o G 4 E i k l H L d h H F y L y U l d M P 4 + c U q 1 l W 2 B I o / w 3 1 G z 2 + V C l l 0 C 5 O N O U V G Z 2 4 X 0 o D E j K d S J W t U o T v W n J 3 p h c 9 c j D + c N n w + c C E 7 N e a S 0 W v K c n R n W P d q / H I 2 u R k y 1 o t p 4 x q / q x S v l L W R l d 9 s j v s 7 6 i H e O X u 5 3 5 X 6 9 0 H 7 Q 2 / A X E A Q i f W 9 f T n I C W o h I Z Y e 5 w j 8 q l 0 K L W Y v T e O M n Y C h S 2 N b t P V C g v 7 J q I 2 b R S R M S P a B t 1 S Z T g W 2 E w Y + q 9 M x g R v y k F j 9 Z h c 3 N z S m s 5 D 1 U T P i c L w i m Y o 0 F l 4 e B j 8 d 5 H s 7 S E X t f N Z 4 A j Y R r y k 2 3 L I P 5 P j b 8 4 k / h Z U + k p c U z o b k h K f 1 N C A k o Q 7 I Q k F / S W Y B I c U O / v q E 9 p Y Q I 0 B D 9 A 8 8 3 7 v z + Q l D c k 2 9 X n l Y 9 T u B C b Y d G 3 O 5 R Q g p P O D D E H L 4 y c v x p f S v l 8 U f n u 8 / 8 j f / v b X + T m c L U + N 4 I e C A 0 5 j j w O V S X l R m 9 c W 0 V T a / u b z m A 6 c g m m w x 9 r K g J 1 z E C 7 0 M a r F N W w a K O 7 d + 9 J I p 7 Q x x 0 Y H J D 2 / i t y d 6 o 0 1 g f H J M y e T 4 N F t m j z X K M j i I W A 8 C F 0 z x M V g T q m E E w g x F 1 s m Q S t y P 7 t v / 9 P + e Q v H y t z q 0 6 3 f 0 Z L e R r P y 5 C l F O O 4 Q 9 9 A W r U 9 D x x O 7 1 c o G + G o S 6 c o E d 4 e X f Y W v O B O m + U / f / y R f H X z G 1 0 + H w y m t Z J h D j 5 P G M K E b 3 Z U L Q C K p a K h n i M w A y + 3 p 7 U W v g X p Q H c m / T o K N 4 B P U 5 / U Z h i 7 u X / 1 1 T d K S 8 W k M d Q o V 1 6 4 o h + P j E 7 I n P d F 8 f m D 4 l P T v i G k 2 m d T o 6 C y 9 9 P h q Q j U C Q L B Y l F + e n J S C U t S + n p 7 l Y C l + 5 3 T 6 n l m Z l Z + / f U 3 e e e d t 6 W m p l r 7 P u a Q O E 1 X 7 k x 6 J b y d 0 j s i H j e I / G 3 G j r e K q g j U C Q M X v n b 1 G z l 3 9 o w 0 N + 9 t r L a 4 u K g F 6 u L F 8 3 r 3 D T N s u f P w 0 S O J x + K 6 Z d n G d k y C g 3 8 t 8 f 5 V p 4 P K H T t h M D v O p X r 0 v r s G 2 9 v b 8 t 1 3 t 2 R h Y V E J T 1 w H J w z 4 G 5 H A n u 4 u e U G Z h n / 8 4 5 t y 4 4 8 f H x C m 5 9 H 3 e h Z U N N Q J p i 6 w I x 1 1 c R n 5 7 W u 5 f O m 8 B P w + G R 4 e k Y m J K f n w w / f k 9 w c P J b w R l o G B f v U z k H m X 6 O 1 r K h n k x V H R U C c Y 6 p q G F v 2 y U n 1 d 7 i 1 3 y X C 4 T V 5 8 6 W V Z T 1 T J 6 l p Y a q q r 5 I M P 3 t s n T F A R p m I R + f + k x Z C j G v 8 C 2 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 G u i d = " f d 0 f 8 1 d 9 - a 1 e c - 4 1 b 4 - 8 8 2 1 - f 9 a 5 f 0 f 6 7 6 a 5 "   R e v = " 7 "   R e v G u i d = " 3 b c 1 4 9 0 9 - b c 9 a - 4 2 9 3 - b 7 e 2 - 4 f 2 2 2 1 b 3 7 9 2 1 " 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 / & g t ; & l t ; C o l o r A F & g t ; N o n e & l t ; / C o l o r A F & g t ; & l t ; C h o s e n F i e l d s & g t ; & l t ; C h o s e n F i e l d   N a m e = " 4 0 8 5 0 0 "   V i s i b l e = " t r u e "   D a t a T y p e = " L o n g "   M o d e l Q u e r y N a m e = " ' R a n g e ' [ 4 0 8 5 0 0 ] " & g t ; & l t ; T a b l e   M o d e l N a m e = " R a n g e "   N a m e I n S o u r c e = " R a n g e "   V i s i b l e = " t r u e "   L a s t R e f r e s h = " 0 0 0 1 - 0 1 - 0 1 T 0 0 : 0 0 : 0 0 "   / & g t ; & l t ; / C h o s e n F i e l d & g t ; & l t ; C h o s e n F i e l d   N a m e = " A l a b a m a "   V i s i b l e = " t r u e "   D a t a T y p e = " S t r i n g "   M o d e l Q u e r y N a m e = " ' R a n g e ' [ A l a b a m a ] " & g t ; & l t ; T a b l e   M o d e l N a m e = " R a n g e "   N a m e I n S o u r c e = " R a n g e "   V i s i b l e = " t r u e "   L a s t R e f r e s h = " 0 0 0 1 - 0 1 - 0 1 T 0 0 : 0 0 : 0 0 "   / & g t ; & l t ; / C h o s e n F i e l d & g t ; & l t ; / C h o s e n F i e l d s & g t ; & l t ; C h u n k B y & g t ; N o n e & l t ; / C h u n k B y & g t ; & l t ; C h o s e n G e o M a p p i n g s & g t ; & l t ; G e o M a p p i n g T y p e & g t ; N o n e & l t ; / G e o M a p p i n g T y p e & 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6.xml>��< ? x m l   v e r s i o n = " 1 . 0 "   e n c o d i n g = " u t f - 1 6 " ? > < T o u r   x m l n s : x s d = " h t t p : / / w w w . w 3 . o r g / 2 0 0 1 / X M L S c h e m a "   x m l n s : x s i = " h t t p : / / w w w . w 3 . o r g / 2 0 0 1 / X M L S c h e m a - i n s t a n c e "   N a m e = " T o u r   3 "   D e s c r i p t i o n = " S o m e   d e s c r i p t i o n   f o r   t h e   t o u r   g o e s   h e r e "   x m l n s = " h t t p : / / m i c r o s o f t . d a t a . v i s u a l i z a t i o n . e n g i n e . t o u r s / 1 . 0 " > < S c e n e s > < S c e n e   C u s t o m M a p G u i d = " 0 0 0 0 0 0 0 0 - 0 0 0 0 - 0 0 0 0 - 0 0 0 0 - 0 0 0 0 0 0 0 0 0 0 0 0 "   C u s t o m M a p I d = " 0 0 0 0 0 0 0 0 - 0 0 0 0 - 0 0 0 0 - 0 0 0 0 - 0 0 0 0 0 0 0 0 0 0 0 0 "   S c e n e I d = " 9 0 a 7 d 4 8 9 - 1 b 2 6 - 4 3 8 5 - 9 0 3 d - a 3 b b 0 2 c c e 5 a b " > < T r a n s i t i o n > M o v e T o < / T r a n s i t i o n > < E f f e c t > S t a t i o n < / E f f e c t > < T h e m e > B i n g R o a d < / T h e m e > < T h e m e W i t h L a b e l > f a l s e < / T h e m e W i t h L a b e l > < F l a t M o d e E n a b l e d > f a l s e < / F l a t M o d e E n a b l e d > < D u r a t i o n > 1 0 0 0 0 0 0 0 0 < / D u r a t i o n > < T r a n s i t i o n D u r a t i o n > 3 0 0 0 0 0 0 0 < / T r a n s i t i o n D u r a t i o n > < S p e e d > 0 . 5 < / S p e e d > < F r a m e > < C a m e r a > < L a t i t u d e > 0 < / L a t i t u d e > < L o n g i t u d e > 0 < / L o n g i t u d e > < R o t a t i o n > 0 < / R o t a t i o n > < P i v o t A n g l e > - 0 . 0 0 8 3 6 4 3 3 9 3 0 6 3 4 5 7 2 5 < / P i v o t A n g l e > < D i s t a n c e > 1 . 8 < / D i s t a n c e > < / C a m e r a > < I m a g e > i V B O R w 0 K G g o A A A A N S U h E U g A A A N Q A A A B 1 C A Y A A A A 2 n s 9 T A A A A A X N S R 0 I A r s 4 c 6 Q A A A A R n Q U 1 B A A C x j w v 8 Y Q U A A A A J c E h Z c w A A B o U A A A a F A Y W x t k k A A E p w S U R B V H h e 7 b 3 X c 1 x Z t u a 3 0 g B I e A / C E L S g 9 2 Q 5 V n V X d + t e q U N 3 4 s 6 8 K D Q P i t E 8 S S N p H h W h 0 O P 9 k 6 Q I h U L T 9 / b t 7 v I k i 2 S R V f Q W 3 t t M + D R a v 7 X P B g 4 S m X A E q g t s f O T G y W P y 5 D H r 2 8 v s t f e O / J f b D 3 L y j i h v u i x z c z l J p 9 O S y W Q k l 8 t Z A f n L M A p t + y U g E c / J Z y c W J R K s e 3 B v U 1 N T 8 u L l K z l x / J i 0 t L Q E e z Y G 9 / n 0 6 T O J R C J y 9 u y Z Y O t a Z L N Z S a V m p b e v V 6 Y m p 6 W r 6 4 Q 0 N D R I S U l J c M T e g / u b n p 6 R 2 3 e + l / J E m T Q 3 N + s 9 N k t V V Z U k E g k 7 h n t Z X F y S Z H J G y s r K b F 8 0 G r V 9 2 8 X C w o L c v / 9 A b t 7 8 O N i y P X z 9 p k z m l y P 6 X E U + 7 F y S m k T W t v O c 8 + G 3 s X w 7 H p O X Y 3 H 5 / O S 8 P v i M 3 n d a J i Y m p T v l v v 8 u i P 2 H / + l / / a f g 8 4 5 Q 1 X x K 5 h d K l E w Z E 4 o w 9 i O Z o v r c P z m 2 J P E 8 G U H Y H j 9 6 L D M z S e k 6 1 S U N 9 f U F X 1 w x D A 0 N K z n i R p J i L x w B b W p s l O r q a n m m B O z v H 5 D a 2 h r b v p 3 f 2 i 5 4 F 7 O z s / L i x U t 5 q Z X F 5 c s X 5 e T J E 3 a 9 Y 2 P j 8 v b t W y V U m V W Y g 4 N D 8 t N P j 2 R x Y V F G R k Z k d G x M S V U p p a W l 2 7 7 G e D y u 9 / l c D r W 2 2 P e 3 i 8 6 6 j L y Z i N v n w Z m Y H G 1 I 6 z X Y a t F n D O o q c r K g R H w 0 V C L t t W l 9 5 z l 7 x v G M V h T L 7 y a X 7 6 S h o r F S i V a d l a W l r D 1 s C M X L 8 Q U U I 0 6 x 7 X 9 t H N e X c r I p H a y t I p V K y Y M H D + X a t a t S U V E R b N 0 6 n r 9 4 o Z V h V s 6 c O b 0 l w V t a W j J t + O z Z C 2 l s b J A j R z q l s r J y S 9 / d K n g H C 0 q M w c E B e f X q r R w 7 d l Q O H 2 4 3 b R T + n f n 5 e S P a 1 N S 0 J M o T U l N T I y d P H D f N N D 0 9 r d 9 9 L W X 6 n W N H j 5 j G 2 s 4 1 Q l D O c + j Q 1 r R 9 P i b n o 3 K 3 1 5 G x v j w r N 1 R T g W L X E N 5 + t 6 d E J l R J 3 T w y J z F J m 1 J 4 N D A h u U g s O G L 7 2 J m u D h C v O i L L y u i w m e f L R t h s / 1 8 L D R V Z O d G 4 n k y A y o J K g 1 p 1 J y g t K Z W U a o F 8 L V 4 M 1 N i Y l B 9 8 e M N q z 7 t 3 7 5 u W W 1 4 u f H 3 b B Y R F A 9 6 6 d d t M z Z s 3 P 1 K t d F z K y 8 v X C S P b L l y 4 I J + o a X b m 9 G k Z H R m 1 d w g R 6 l V T U 8 l 0 t L f J 8 + c v 5 Z F q c b T d V t 8 x 2 q 2 3 t 3 d b M t E z F Z f x W S e 6 k O h M y 7 J 9 h l y Y g G A r 5 7 v W u a y W S E R u d S c k k 4 v q / U S k r X r 7 m j K M H R M q n q i V d L b C y O Q 1 U z 6 2 u u 2 X g O b K r F z r o H b L 2 f 0 s L y + r r 7 C o v u G c C R w 1 8 U 7 M G o 9 y r d m X 9 H z b v f 9 y r f m P q 7 9 2 5 c o l 0 w Q / / P D A N M Z O Q S 2 M 5 r t 9 + 3 v p 7 u 6 R i x c v y P n z 5 z b 1 h R C 2 E q 1 M M P 1 4 5 / g / H r F Y z E z Z q 1 c v q 6 Y 5 J H e / v 2 f a H G J t B n 4 3 m 8 3 Z 8 + b Z b P R 8 9 D D D k b q 0 T C 9 E 9 V i 3 3 l G b k Z K Y W / n m b Z n 0 K u H A Z v K H e X + 2 J a 3 X z / c S c q c 3 I Q 0 1 V V J d t r N K E 0 T + c P v h + l / d A k r q L + l D 3 Z 6 p V 2 j b L w H L y 0 t S m R 2 V j o p p 9 Z F m V B D m r A a P x 2 P 2 s i P 6 5 B O J c j n c 0 S Z t b W 0 b C l 4 x j I 6 O S k 9 P n w k d A r g T I H Q I K t e A Z q i o K A / 2 b A 6 e P Q L e 3 d 0 r r 9 + 8 l o 8 + / E D P 0 a C V x P a C H r z C 3 t 4 e 9 Z / G 7 F 4 K a W z k Y W J i w g I x 7 e 3 t 0 t H R b l q 2 G F 6 o O f z o p y f S 3 N I s d X V 1 + n y i Z l Y j W 5 i 7 k U j U f g e f L h M p l R n V R K C h M m O + L r / 3 f C Q q f T M u c A I u t C 5 L W 0 3 G P h e q B P 0 2 n s v g d E Q e 9 i t B s x l p q 0 j J 8 e a c P B l K 2 f 7 t Y k e E i p X W S K b 0 q J k f 3 t z L 1 1 K F y F N o 2 y 8 B M 1 N j s j j 6 X G 5 e a L Q a k 1 o Y o Y c 4 F D 7 z A n a q n Q D + x 8 O H P 8 o n n 3 y 0 I w c c 8 P w m J 6 d M U O M q d E f V 5 6 m r q z d S b H R t v B u 0 0 o M H P 0 p T U 6 O c U P 8 H g d 3 p / S D o d + 7 c l d O n u 1 T g G 4 O t 6 0 G l N D w 8 Y q Y l p G p r a y 1 I Q P w o K j L 2 c 0 1 c L 1 Y B F g J B I K J w f F 5 W 7 R r V / R V 1 r d J x q E 6 q K 5 V A 0 V K Z n h x T / 7 J C e u e b Z G j G V V b c 2 m 9 O L h j h C t 1 n e N u S y v H t 1 y L J 5 b h E 0 y m 5 c j g r A 5 P T s p T b f s U X + c O d H R C q 5 p L e I O H G V X P P F 1 C I O I W 2 / V K Q S k 6 K 0 k V + f a 7 C / K i 9 w O T k p P l B n 3 1 2 0 3 y S d w H C N a J + D F G 2 m W R S 2 t T M 6 j x y x I Q q D J 4 5 Q j 2 i Q v 2 T + j b X r l 0 x A u x G K H 5 0 d E y e P H k q N 2 5 c s 2 D J R i D w 0 d f f L 5 M T k 3 L 0 6 B H T O m E t j Q n L u a 5 e v b J O + 4 f l C l n L Z J z 2 o 4 y P T 0 g y m Z K 4 a q 7 6 2 l q J K V k r G o 5 I 7 0 K L R G M l 1 v z x q x O L 9 t 2 N S M U 5 R 8 b G 5 f 5 w o 5 T F s 0 a q C 2 1 Z e T 2 1 a t Z u F b H / 8 D 9 v L 2 x e V t c l i 0 u q e o s E I v w y j E L b f k m o V P 8 m V l p u Z K o u 2 5 t r 5 X n 1 q P P d e f j w j j W U B 7 U 8 4 X Q i Y w j n m z d v j S R s 4 1 n j 3 + D 7 j Y 2 P q y n 1 S K a 1 l r 9 + / a p q p 6 Y d m 5 v 5 w B x + + 7 Z b W l s P W V R w I 3 C 9 9 f V 1 d n 1 U B K 9 f v 5 W a m m q 7 Z o S a 0 t f b b / e T f 3 1 + P w W y 8 b v V 1 V X W P k b k E 2 1 7 7 O h R a W p u N B M 4 m p 2 X m d S i Z E t q 1 M e P m H / l m 0 A 4 R z 7 c t p x U q A x k k n 2 S z N Z K Y 6 5 X H k 8 2 S U d i W l T H u Q O 3 i O 0 R S m 3 Z X E m 7 q v y s 1 R Z e O + 1 3 Z H O 8 M J G u p r Q 6 t 8 H G X c Y C W m V 4 1 M y a j f y J 7 c C b p O N a u 4 6 o j z Y 4 M C i 9 f f 3 y / P k L a z + q V P M V o e v U U l N d X V C g d g o 0 X 5 / + V m f n 1 i o I f p v j q A A g 1 t N n z 0 1 r o 1 X x W a e m J p U o N R a 8 2 S o 8 y S A h 5 E R T 1 q q m a m 2 s l L 7 p u N J E / c 5 M R F q q N m / w R Y 7 r a 6 u k S s b l U H O D z K s F 1 p u s k o q y p X U N / B t h r X 7 d B P H K T i W T 8 5 c o H p 5 U h c i 1 X w h X U Z K V R M n e X W u p v n B e P p p q N 4 G Q X r x 0 w a K A R 4 5 2 m v l 0 4 c J 5 + f T T T + S 4 + l h E 3 y r e 0 c Q s B N 4 r g r Z d k n I 8 D d c 3 r l + z 4 M r 3 d + 7 J v b v 3 p L a u b l d M U c B 7 P F z n m h d G U / r M g 9 d a T D 4 9 M V l S 2 Y 2 r Z k 8 s d E u l 1 h M z c 9 t 7 d r h s u t i 8 R G M J y U Z q 1 p D J X e D + I M x m U K V r r e d 7 B X t h W v B / d h v 4 Z E T 9 E F A 0 E U E V i M Z v 7 h U w 4 7 i f n V Y Q a B U C J N e u X 5 E a 1 S q n T n V Z m 9 R u 4 V i D u y 7 M v l v d Z S s h 9 0 L w p K J U V l R Y I z V m 8 5 W O Z b 2 / m G S y m C 3 r O V G o E I o v s H l 9 S T S c W t F O X I B n e 7 B Y W Q + j 0 L Z f K p b S a s 4 G n / c C V g t q y W 3 0 Z t 8 R E C i u t T y h / r 2 G m V g q f O / 6 W 0 Q b F x c X L H K 4 m y i N 5 b S 4 z 3 N L E f l O S Q U 2 k k l P q j o l + L l z Z 2 V o c F B O N a d l M l V e k B O F y p a r M N r x i p l 6 h b C f y A T 0 O U r 5 H p p 8 v K h y d Z q 1 K g q 2 7 D 7 4 D d p q w u 9 o L x F V L f O u G h d i R q M x 8 8 l 2 G x f b l l c a f C H V X 1 4 l V C 7 X y 2 b + u h F L K y c C H 2 R i l M e 3 / j z V D t G / m 5 T y 5 o v r t F P 4 I v I v a D 8 i r g / e 1 P U e g Z c U 0 5 f E c q + A + e U E c + / f B / d B + 1 c y m Q y 2 7 B x E 9 + b n t x + i 3 g w N F T T r r D 7 v Z b U C H w 0 X 9 t O Q Y S O S v R 9 d 6 l / M 2 r m 5 W c v v H J q s W O H D R m V L G i q s n b Z C p p + L Y L s l m 2 i m c y 3 L d n 8 I J I 4 9 W Q V k J u w W M M d o N O 7 t 7 d u T 2 h j Q G E r b z E 6 S d 7 c L n g 0 N + / h q 7 / q 6 u d 6 x s b F g b X e B l g p j O B m T h b S a 3 q G L 9 p W c 3 8 Q q 2 / D z u M e q h F M m W 8 G m h C q t O b 5 G O 3 n 8 X K Q p h p a q z K 6 Z a L P J G Z k c e C b f f X d b v v 7 6 G + s P 9 J e / f G H d G a i B t / o w N w I v i H B x X / + A v a S 9 A B k F m H y b t Q u 9 K 2 g I H R o a s k q H w M K 7 V m y 0 K 8 3 N z u 3 K c 8 5 H s 8 r J h Z Y 5 m Z 9 z m h S x f T F a W E t 5 I h n B 7 K Y i V r l m V f N j v Y x P b x 6 F 3 J R Q G a l c I Z M v H o V I 9 X M R L b U U N b v 4 X V E i y 1 K 6 8 E b q 6 m o t S f T K l c v y 4 Q c 3 5 L P P P p X k T F K + / P I r S 9 v x 8 G Y V 9 8 l z o d C I S v o M 7 T J k T v f 1 9 U l / f 7 8 M D A z o 9 k F b 0 v h K J z a 6 R 2 w 3 f y 4 f / D b X g S O P p u B 6 I P 5 r / Q 1 y 5 w q l 9 + w m Z m a m 5 a e f H s u 5 8 2 f f O e s D U A F w L 7 v d p A B M d u e G p W T m c b A F L e W y 0 o v J K h G + 6 a l p e 2 8 0 R F O B V J X l Z H 5 x c 3 m L / P P 3 P x V l Q L y i W Z Z y L S s 3 G y Y W K H R B x S 7 y l 4 y b n U m p S M R d z R S A + + C + I Q I N k K T F Y A I 8 e / b c h J c O e O P j k 7 K g N d j o 6 L i U l s W t L c W 1 Z + i L z C j h 7 J l l J K f r M X W 8 O f / h w 4 e t V t 8 M / D 6 1 Y 9 g 8 p K c s f t j U 9 L T W u L o v r W a q / g Y a z 5 E 7 J 9 e v X z H T c q / A N d 2 7 9 4 M 1 U N N o / K 7 k R a 6 o F L 7 / / p 5 1 A 8 l P n 3 p X Q I q X L 1 9 b 1 5 S X C y f N j w I k l P / 6 x I L 9 N v f A e + O Z E 2 Q h E 7 + s r N T 2 0 S h e V V k p s 4 s 5 u d M d l T r V e N U b p K d F / m U D Q p X U X 9 D a d + s Z 5 f n r + w F E c a 5 3 F m 8 N p w / T N 1 9 / 6 3 L Q l A i P H z 1 R L d C q 5 u A r J U e H 1 N X W S S w e s x Z + W u k h T b H n A 8 i c p i t E M U A g c t / I 0 + v v G 1 A S u x c 9 q T V m j Z p G 5 e p v 0 M 5 E V g C F / Q i E z x Y o 1 J 9 p t 0 D X j 7 f d 3 Z a R 8 c E H 1 9 9 Z O 3 F f d F y k 1 2 9 y Z k b P e W P D Z N u d Y E C v F b S 2 t s q s W j W 3 e l a z V N p r M 5 K Y f W Z 5 i e 3 t b V b R 8 c r I N D l 9 + p R V U O P j Y 1 J T U 6 v E T 8 s X L 7 X S V Z u t s 6 W 4 J o 3 8 y 9 3 C h I r G y y V T e k J f 8 P u p n Z C 5 w 7 X 0 z i X X q / h 1 c 0 9 k Q t N x j g 5 + d H t o 0 4 e P l s K Z 3 k r a z V a A 2 Y i p 0 a 8 1 a v e b b s t R g 8 B 0 Z + D 5 U 2 t e u H D O G n A h z 1 6 R Z i P 4 f l T X b 1 y z r v r v C j Q A S b s t z U 3 W C 5 g s h d 1 6 n h 5 0 h p z V Z 0 t v Z P B w o F S m F y K y m H b P r 0 O e S n O D 6 2 X 8 4 4 + P T E M S L m 9 t b V O Z z 1 h 2 P y Y p 8 v / F y 5 j k s m l p a 8 p K M a u 9 q A + V q D u h L 3 J 9 M O J 9 A b c 0 N a / a I r L 2 3 r j X 8 P 3 y o N E 8 d P J D m B F y B B p B 3 6 2 X j x l F x 0 G 6 V 5 C R / c n N T + T s u b P W W Q 8 h K y k p t R d N f h 7 k 2 o h M v C 8 E l f w 4 K g K 6 7 q P 1 2 P 4 u 4 J m Q 4 U 0 u H g 2 f u w G u j T x E n i / p S L t N J k B 7 E h a W x 9 H 6 9 A q Z Q E + q 2 p 4 P i c O / / e 3 n W p G d s O f r H 3 G V W g V c p 5 M I r I + I D I 8 X D z 0 U 3 a N W x w q Z w g X 4 Z R i F t v 3 S Q W A j N Z + 2 k X 7 w k 3 B A X 7 1 S E 2 R U a z U V S A T T A / M K + 3 q 3 U o d 4 X r x I I m X 0 b y L c f e 3 6 V f n o o w 8 t Q B J O G y J y R 9 f z M f X V n j 9 7 Y Q Q s B M 4 5 r K Y i W u T W r T v W Z + n u 3 X u 2 7 H 7 b b b + 3 F X A e K 8 G 6 R y w W N + H c D e 3 o 7 t / 5 L 3 s Z l S Q 7 P f w e K 0 p d D q J H v K p N a h o O B W s i D Q 3 1 0 t r W F q w F 2 S 1 6 r V S + H p k N K q f Y / / i f / r d 1 2 e Z V W l v M p 7 E b 1 2 Z G v G / Q R y X D g w M y 8 P p H e a F 2 M 2 b d 6 1 d v j G D 0 I q X G 9 M K N Z o B w v A z M E 7 T U T s E L G t f a / v H j J / L 6 d b d 1 P v z 4 4 w 8 s D w + N F C a T R 5 n 6 T V z L D z 8 8 t C W B h 3 z B R n D o V 9 T e 0 a Y 1 7 T H p 7 O y 0 7 h W W 3 f 3 k m a T 1 H n C 2 M V e p G M K a C 6 K w H a 2 G T 0 G t z G e O 4 3 f Y R 4 Y 4 G f P V + t u V V Z U F r 3 O r 4 P f w Q y t U 8 6 L 1 9 i o y y T V y 7 V S I J L 1 W V i S k q U p k O K X m m 9 Y Y 8 V h E W m p o i 3 T W C O + G H V a Z s N S S i Z T J g x 7 l Q s T 1 4 F a 7 T 5 c R 0 V O t g / p Q j / I r I i m r O y u p O X f T + V o K + K V H / v p + Q W U 0 J b W Z H u n r f i U Z d b h P n D x h J E I D 0 H 8 H o Q 0 L L j 4 E 0 a h L l y 6 Y O b Z T Q E 6 I g c + E 8 8 v 5 I c l m Q s V 1 I Y S 0 A Z 0 9 e 9 q C A p D b m 0 q Y Z G i m j z / + c J 1 z z 5 g Y t 2 9 9 L 3 N 6 j k S 5 + i p q R n r z k f P g L 1 h n P b 0 G S E 3 f I r p / D A 0 O a Y 2 c k U W 9 1 h s 3 b p i 2 / P r r b y 3 K S d m p d k G u G C D m + P H j R v q 9 A r L J s A F k 3 R P o o d I h 0 k p 3 + 2 9 6 a i 1 p l n 5 w 1 w 8 7 7 c 3 x P B e / p A z P 5 K y L f D Z D P C E t O S 2 x S F a O d q y v V A s S K l J 1 X l + 2 I 5 M / O W D p P 4 d R a N t + Q O l i v 9 R H h q X 1 U L N F y A D 9 l g h J c 9 / U z g g X N T k d 4 l J a y 6 R S S X N a O z o 6 Z A l T Q u 8 d o s 3 q d 7 x z v R k w L / / 8 5 y 8 t U k b X 8 O 3 U 9 F w T g k 9 b F + 1 e l y 8 z t s e C V Q C 3 v r t t A 2 k S 6 u W 6 8 4 F z z l B m a F e n Y V 1 n R M g 2 N j a h j v v q M G A U r o v f m 9 d j G K C F f b x r T E q 0 F 5 E z K g S i j t s F g v 3 V V 9 9 Y N 3 q e 5 V 7 i / v 0 f 7 L p 5 1 g S S M O f p 7 F l R U S 3 D J Z f N r P t N 1 8 J K 6 h m K h O M d o b I y l s z K / T 4 I 5 Q b F h F D 6 R 0 5 0 b o F Q Z b W d M r + E o + Z S c c I a C v h l G I W 2 7 Q d U L P d L Z v K Z C k v M f B l 8 B E w i h I 0 0 H u 6 d U C p q n o d M o V 2 D N i m I l Z x R h 1 8 F g / u n l i f 5 9 e K F 8 0 W d a 4 7 D / H j z 5 o 2 e Z 0 g 1 y U d m s 2 8 X n A e S Y 9 4 R J T v S e d j e F 6 b q 7 3 / / 9 y b 4 2 w H n 4 1 4 h k N f G G 2 F g c F A e P v x J v y i m D S H z d g G h a N N j z A g a 0 3 e 7 / c m D e 2 M s D 4 J K k M l b A f w + Y 1 0 k 0 x U y L p 1 y t W N J 6 s q d + W t E Q v a V T K 9 G R d 6 M R 5 y 1 F i I U A 7 p U V 4 q 0 N K 4 l V e w / / i / / + Z 9 4 h r 5 E y 9 u 1 V l q N 7 l E 8 w p 8 9 C m 3 b L 5 i Z X Z B s a Y N U 1 r b I 6 Z O d U t t y T N r b D 0 t T f Z W M j 4 2 Z f X / p 0 k V r o 6 A w N D E m j x + c 8 c i R I 7 q t K a j 5 y i 1 L A u 1 V z A z C L 8 E k 4 z x 0 D / D t V t s B g u D 9 H D Q L p g w Z H r z w t 2 / e W u f C 7 U b L v D b a 6 r V w f / h 7 r 1 + / V v J W W 6 W w 3 f u g 0 u L a 0 b a R S G 5 L m n 0 n o O 0 M b Y 6 Z F + 7 A y O / z / A d 7 X k p X Z 5 2 8 m S q T 9 m C U J I B c J x d E H g + R v R + 4 P P x T X u B D s Q 7 p 6 m t p w g j x J / i + g Y e y v O w a E s P Y z 6 T Z C E 1 N z R K r a p d p O S S T 6 X p z T q f H e u W L L 7 6 y w U + o 1 a j R E D Y K j b e Y O I z F j Z a i Y R c y Q S r C 6 B U V l V b r k t G Q D 2 o 9 U o 9 m l V S Q E w H y Q s j z h S j h g g a i 4 D f Z k M e j o 0 a g n p 4 e + f b b W 5 b B A T F 9 2 x T t L P U q o F S E e w 1 + A 1 O Q 4 A S a e q f g 2 Z K K x T P j + b w L / D O k P Y / i w f X h H x c i P N v O q C 8 6 M f T a M i G 8 l B N W v 9 9 f K n d 6 y 3 S b + x 5 / r X C e 4 F z k u O Z T I / L H e 6 s m X y z R I E v S a s M q u b S Z j c 2 9 / P X 9 j E Q 8 q 3 f + 0 p J X r 1 8 5 b 7 0 2 y 7 Z R 0 6 N 9 / v S n v 8 i Z M 6 e U i G 5 c c A A h F p U Y v A K S b z / 8 8 I Y R I P y C I Q q h c 8 w 2 f a r u J e k f 2 l A Y H B M f B p O U G n V G z b r f / u 5 z I z A m K p k S A P K R E k Q l g J Y s J E C 7 A e 6 H A T c J g J w 8 e V J 6 u n v k I z X 7 n E + 2 f X C + + 3 r d J 7 t O v F O g B 1 m 9 d + + + a W 7 M 7 1 / 9 6 l M j L G S l 8 i L w M a / K g r B 5 P r A s p l P L E q 1 q l U P 1 l f J g o M S G L O O c B G s I R r i l M / l s P T D 7 D j W p p q t e v X d 9 G z x 4 V 6 K l t f p F p 9 b e J 7 J s B k Y 6 m l 3 I y L 0 + J V D D Z a m q r t k W m Q C d 5 I j + D f Q P m Z 9 E U i z B C t q B / q J E Q w C p Q Q u Z V r w 4 B A E y 0 L C I C X d e T T f M w g s X L y g J P z C / i H X 8 N A Q G s 8 6 T C X C O p e U l + 4 2 9 A j J B 5 g D N B 2 h o u q w T N Y Q U O w E B E Z o M e B 4 v X r w 2 s 3 W n 4 L n y / N D a P B u v D P A r C S j x G 3 1 T M R u 0 J R 8 M D j M z O S K T s y L 3 + k t s O I S 1 K F Q 5 0 e g i k k y h W U M c 0 r 8 r y O Q I n 6 4 9 m y f W + 0 y w 1 C I 9 X U u k u a 1 T q m r q b B y C f P C y E Z x p 9 V / w Y f K B D 8 X L h E x o q k e P n s g 3 3 3 y n j z h i R B g c H D a f j A g Z 5 O J c m J W Y J 5 Y N E S 9 R M 2 r B T E g C I b 5 Q s 9 K 9 w Q l J x o i L N p u b W y v E C O d A / 6 A d u 1 f a i d 9 A O x G Z c x G w j G l K + n g R O d s O e J 4 E V Z j R B D + M S 4 Z c H s g b W p f n s 1 X Z Q 4 P z X G v r a l Y q F p 6 Z 9 y l P M + x y g T Q z j u 3 s 7 J B E e Y X + c L B x H d w z z R 8 V a 2 5 + b S U Q + 4 / / 6 T 9 b w 2 4 0 V i a Z a L 3 e 6 P r I 3 t 8 C u N O c 1 i 9 0 P u u Z j F s / G j K S e f G 0 + z A G 3 d O n z y 3 j g N R + e p n 6 i J E H L 4 b x w n / 9 + W e W i 4 e P h T O M y c H x h z s 6 j H h E y I g i M i 0 M x 1 P L T 4 x P W E M s j b D 5 o P Z F u D A r z 5 8 / a + P a d X S 0 r Y T G E a I H P z w 0 X 6 6 t v X 3 F 3 N x t Y J o y E i w + I G 1 R h O 1 5 F g R p M E / 5 f a 5 1 M y B X N L J i j n 3 0 8 U f S e e S w V Q Q k p W L 2 s R + N 7 a b X e a 0 m 7 O p 0 N + z z F Q Z y S k 9 f z E 2 2 U Z n h b x 5 q U Z 9 4 c t K O I Z e v X S s p b 5 I W q m t y O T d S 7 V x y Q p K Z K u v a r x v t t 9 a W r K Q z n h s s X a m t L t H z u x O r / a F / t c T L q 7 X G W f 3 y Z t j K M f s V 3 N k D d U r x J Y e H h + W V v l R C r o y 8 e v P T T 6 w 9 B 5 8 m H 7 z U k t I S C y s D i E Q g w x p J g + x w 2 l w Y b Z W M c 4 b 6 Y i R Z i M b 4 6 c v p w u Y a w k B D L R r I f k O 1 K S T i H U B 4 i D a m W g 8 H e z v j 2 m 0 H E J r 0 K E j M N d C n i 7 D / 3 / 3 9 7 + S / / Y f f 2 6 h F m 5 H J y x b E f P T T Y 7 m k 5 i z m G N 9 D u 5 S W l u n z Z v 6 p x 5 Z F Q g Y F 9 / T 6 z R s j C I E Q N P + r 1 6 8 t i 5 z y x R d f y p u 3 b + 1 9 Q M i u r i 7 T 6 m h w T N N D + n m z 6 y J q C R G n R 7 q l J r E + O I J W o 0 O r G 1 U 4 Y G S w g A b T S X 1 v A Y + s L c v 2 l T Q r 4 w u T 6 X 0 m T z H M L m b k z / d 6 r B Y 9 q 1 q B r A C E m r 4 x L W r a U T v n 9 7 x F 2 C B M v + 4 r 9 s T Q a p y H W S 8 Y r B + T y T R L W 6 t N Y h Z + 1 k s h e x / i Q D p q a g a X Z O o Y z C E E j e y N 6 9 e u b r v 9 a a v g m q j B e 3 p 6 l T g n L Z G V t q P v v 7 9 r Z i A + H Z U G R C s E j s H M J V K J p m c c v r b 2 V s v a 9 5 q D Z X N z o 5 m O 1 T V V d o / N q p l a V W M t L y 1 b Z g l B B z I 2 K i u r 5 M H D H + W H + w / M b y X 0 j q 9 K R U f A h w q H e b g w T 6 l g 8 i 2 J f L C f v l g J f X 9 X O x n 7 w 2 1 n r M a u x m X 5 5 O i S n D u 0 L P V F + k F N T L m g E 8 X a o d i Y j T X / z Z p 7 h U A 0 p 6 5 c 5 M q Z D q l X o f e 1 H E t 8 H 0 w f z B S e E 4 K E Q P C Z 7 7 3 U F 3 k 4 a J U v B H + 8 F 0 C + R w C D I A N t M / z G 3 H J E p u e j 1 l M U z C / g / C + Y G Y l 2 g N C Y X m y j k + P p M 6 c 2 F Z y d A m 1 I x V J W l p B j x 4 7 Z 7 6 N t a X 8 i Q 5 5 G W d a L E Y r a n 1 A / j b h o m W P H j 9 u 1 5 2 d z 0 K y A 6 Y u 2 o 5 J h P 8 / C d a c 4 Z L 9 R o h U K 5 7 t 2 9 Y r 5 m + S d M j c V 2 o z j f K X C s 0 A T N j Y 2 2 f V t B t 4 H 5 8 8 s L 8 q Z 9 r g c q V u 2 7 j 1 o r I g 4 T s Q i O e m b I t 9 v 1 e z L a q F d q r n R 3 c u K L i Q W w U F h 5 K 9 7 F N v + P o E u E 7 H K F q m s W m 0 v 8 s D P 6 e 7 u N j / i m 2 + + N U E A 1 K 4 P V c D K V R C 2 8 4 w 4 P 7 U + 7 V c + K F R R w r h y O X k 1 F r d 2 k e 5 k r f 7 O l G k l G i u 9 N u O 7 e / k 2 u B 4 a R h F O / D f v n y H o a F r G T L 9 7 9 4 e C Q Q m u D 7 + S f f i Q Z F X Q i R A i o N X y g Y l M Z f X l l 1 + b 1 v G A H A g 7 / h X t b d e v X 7 P n R e X D 2 I C Q g e + i n c J g z H M f n N g K q C D w l 4 l y h w K o I R R 4 0 r q J V 2 Z J s w r 9 m t r k F f U 2 U w E P 4 G + B L F v F 3 G J E Z h b W P l k E D I F u 0 Z f L 1 D Q I F Y 4 v f g y 9 T i E F f l a 1 v u C t A m E l 2 5 0 U H q 8 J A W / i c F 1 G 3 k 7 E L C v a a k T 9 / X V B h z 1 8 Z 0 T y 0 C y 0 O S H U Y U B m N A L C z K h F k N 1 n q P M d t C h p P 7 R V 0 R w A i S B H + B 7 D 4 P 5 p P + K c + E U E G X Y C Z B i f i v a 7 Q h H Z Y u B + i N T y 2 5 j Y n k D 8 p Y Q 7 o v L I / R q / N z U D c Y O w + f F D a r s W 6 e b z t 0 y w 5 W z E G v m S w e A c C D P R K b p 5 Y H I Q f c I P o G H w y d N n 8 s 2 3 3 0 m r + k I I D v b 4 V s A 5 6 T h Y p 8 J E s i m 1 L e C x l + g L x I 8 6 V J M N h o k m k 8 X X u O 6 9 o D z 3 8 h 1 h 7 t H 2 h L D n a 2 q A v 9 L W 1 m I R O Z o E a C q g 2 e D b 7 7 4 z n 4 u g w 9 V r V 4 p + P w y I x r M j f Y r x 2 L + / e 9 + I u V 3 w P H 7 8 8 a e V w M Z 2 Q F N F W W m Z 3 P / h g V U M h u D x 8 p j X 3 I K u s 4 s y O e W O N U I 1 q Y l Z V b o 2 q / w A D r R J 3 e 4 p k 8 G Z q E W 5 a N V n l n T s d Y S f 9 B v I Q M / T G j U F W 1 t b C p o z x U B N i P + E b x T O N Q O 0 6 l e X q U Y K a k a C E h D Q w 7 8 m 3 t d u v D O u h S A H w Q M E G U 3 M P e O j k F Z V C B C c 4 A z P 4 v j x o 6 q 1 P 7 Y s + k 8 + / s i i m W g 2 t H j + v W 0 E S O i 6 h x y 3 C m y 7 9 w Z x I W d X 1 0 m L H m 4 H f B e T 9 J R + l y A I G s 6 e u V 4 C b V C Y 4 e u u R j c Q E Q b 6 u x E p j U c k 5 c k Y X H y x m 9 i N F 7 f f w C 3 / O B C T L 1 6 I n D 5 7 3 s w C r 0 m w 5 Z n Q G f + A k Y 1 8 e 8 l W Q V A B 0 y b f q e d j J h e x + W K H k j F 9 m R G r t Y m Y 8 Q 5 w z m m 0 t O + E v r d T E B Y n k 5 7 k 3 f v 3 H 8 i / / u u f L W + Q q F y L + j + F h j 7 j O h A 4 N B G + F O 1 o 9 O u i O z m C T D i 6 m H m 3 G X i + j Q 2 N 5 t M Q r e O + t w q e y b l z 5 8 w E J e K 6 E 3 D 9 R D I J 4 f / w 4 I E 9 6 8 W M W h Q F x J 9 N l t e n / 6 J 0 X d C j p S Q 9 + T d J l q 2 C D I W a + m b p T R + V u f R a 4 a J G h U g U 5 r C l l n c 2 + O b A L 1 o u c i y 1 I Z E m X k t b f V y F 5 L R l J c w v Z W R e L b + J V F a S S 3 G Z X K q S H w d L t J T K o 6 E S G x 0 1 P G 7 C Z p i b W 7 D z P v z x k R H j 1 7 / + T D 7 9 9 G O L Z B K 2 p t I o B A S W 8 D 0 J w / g 9 O y V P M R C d u 6 x C D Z n I q t h O A i 0 R W E g 1 p P d Q q M 2 w G M I c K C + v M G 1 L x B F t n V b z 2 w 9 D 5 m i 0 C h + U i P 3 v / 8 f / + U 9 N N e U y n C q 1 g S M P S F U c k W j c p t 8 f m I 7 Z 4 C 5 1 5 a v P C p M G e 5 2 a / v n z 5 1 o 7 u 8 b c z Y Q M I W G S N E i J 4 I a 1 F G C V f j q L 6 a h U l p f I 1 G x W f u r L S b b y i E x l 6 m R y u V p y Z Q 2 S j V b I v B 4 z u x i V k V T M u n i 3 1 2 Z X O s 0 V A 3 7 C y 1 e v 5 P X r N 5 Z F T + S M i o G Q P z 5 d Y 5 N b z w d m E A 2 r D C p D m H u n P X c 3 A / N q Q V a y S r Y 7 W R 3 N E H z / k f p S R A D p 6 7 Y R v O x z b 3 y m + E F e i C b O L Y m + + 7 V h 8 3 B h b M d o Q h 9 W O s M E V V t n / 9 8 6 e O w v x 0 r k h / 7 V c b 0 h A o T A 9 j 9 9 2 j U q b s V M g Y g 0 F J N i Q 7 S v E K j 8 n o + W y J 3 + W p k s O S 2 V D W p a N Z F 7 V q n f L 5 X y C i W V u s M Z N f W Z X I z j C W L c e r u 5 + W m E V p O N i K V v A w P c D 9 H E Y m 1 b 7 O f + 3 D i B e 0 M m D 8 7 P h H I 0 Y I f D 6 V s B 0 V h G u B 0 b G w 2 2 b A 8 Q h 2 f A e 1 7 0 h k T w z l m w 3 Y i o / 5 O p J Y l W l 5 d J S m 1 4 v 8 N 2 H m B L G J u N y h e v y 2 R c l x 7 e + c Y 3 p X Y L g 0 e L s J P x j D V A U u 5 C h i h Z q 4 3 t H W 4 z 4 S 0 w X D D E / f P L h O U Y 8 t 1 4 S Z m U q v b b C u b 1 O 6 / G n a 9 X C F z P 4 l J a S O D d C Z g k m k E + 8 7 V q I V D r o 7 2 5 x 8 1 k j P 0 c T 0 G D U t A w m J Z k R B T q b 1 Y M X B r Z L Q R Z O F 8 x O N l 3 z 9 3 W K f p n a n J K y o M K Q x 8 V W + 1 z G O 7 u a d T P S m R h a T G 3 N J f U F x u X u 7 2 l W r M R 7 Q s O y b v x A 7 I V B k / r U E 1 G T j W l J b s 8 r 0 7 9 f U u d I Q 0 p J z E Z n 8 M M i 1 q b F o 8 Q 7 e G f Z D q 9 L E u T b 6 U k H p X j n Y f k d F u J H h + R t + N x m c 5 r A 9 s J m B + J 1 J m y + P p 3 R 2 T q L / d 6 p T o 7 r L 7 K F U s f 2 i q Q B b q Q E 8 g g b W e z K B 5 R 0 M d P n 0 p E Z e v E S T f G I Z r H k x E f h K l j 0 A a E 6 k m O J c 1 o Y m r K U o 8 I + M z N M x f v t P z D P / z e v r 9 V o I V J k 2 p u a r K B e A r B E c o V j o d 8 L G k y w O Q k K P F k M C L 9 U 1 x r 0 E d K C 8 f k M s x 0 m J Z S V e a R X C 6 d W 9 Q L n U n N S 3 I 5 I W 8 G p i W Z a w g Y u v Y l 5 K 8 f Y C 0 I I l T G 5 6 X 7 2 Q / S 0 K z O f N N R 1 S y x N Q Q q h I z a 6 A g W W c 4 m X 3 r w b j 7 p m k R W K h m P T s / N 6 S n U 1 f N L S o q R G T l U G 5 O P u 7 b u m 3 h g o m K G k V n P O O c + 8 p k P g h d 0 r u Q 4 f n 1 g o F / m F x b l / L k z J q y Q E c H k G L Q Y z 6 G h r k 4 a G s n L K 7 U A A / t 5 R g Q Y G L 4 Z E u P b o f E g I z m R h Y a 4 R m Z p d C f o Q p P H f / / v / 7 t 1 5 P d E 8 v L t C Y X v R B Y M / i 3 d 3 R 8 P R G V w G u 0 J m R y p I B J F d B s d D i O 5 7 H I u l X R 9 f H B E y a 7 u X j o u s w U C F P n r B 1 g P n t H 0 x J A + 2 I y S q k 1 9 m u I m 1 8 8 B e h V g K m 7 0 5 p g W 6 M b h R a t h N w t i h I H Q U Y P f u X N H P v / 8 1 w V z F z m G R l 8 i n 5 4 E m H C s k / O 4 O L + o p r H Y i L x R / U B 7 H F q K t r x C W o / n i / b C 9 G N 6 V b L 7 I Q C j v h b y 5 S D 9 / / V / / z / 6 P j C 1 0 3 L 5 8 h U 5 e + a k E d l r R 8 4 Z L p y P r j q 0 x 3 3 0 0 Q d 2 D 5 h z f 3 k R l 7 S e w / V m d 4 S C d F n V U K x D q k g m v Z g b 1 B q D A e p p r K Q h L x V p M i c 4 H / z Y A T a H 1 V g K u q j v J z B T 3 0 k 1 W 7 c D y M F w Y O T 5 0 T 6 H k C J k a B o K w v h M h f N w Z 4 c c P X p 0 j R D T 5 X 9 5 e c k q c 0 w 5 v k + I e j P w X T S V 1 1 p 0 0 y C Y A h n x r 2 g z Y 8 n v k 9 L V 1 N y o f m q b k k H k w a t J i a T e W q 9 o H 4 T h P J O T 0 0 p i 2 s 0 i 1 o m 0 o r z C P q P 9 e J / c x 5 9 e l B i J V r r C K 4 E Y r 8 I I x T v P K a F m k 1 M 5 G s 9 o k E N l E 7 n J S o l 8 0 1 2 u N c f a 2 v W A U O 8 X k G 2 v w S h k Z j C c F o m 5 W w W C R h 4 f n S a P q 0 l X V 1 s j T 5 4 8 M 5 I g T 2 g N H P t L l y 8 I g 1 p 6 Q o W B X H E e 9 u 2 k L Y v G c f x W s j l 8 Z g M k A W g 6 z s 9 Y H h I r k 2 f D M T l a N W G D X 5 J s C 4 k n J y b k u W r R u F a A j I j L w D F k q Z s W C s 6 1 n G a y g L h 9 z j f 5 / N I 0 1 K s X T 3 P Y q N w 4 j V c L C + o Q 6 g P q S Z 9 e 0 x 8 H H B D q / Q Q y 7 l 9 t l 2 q o Y 6 q p t g O E D t P v 6 Z O n U l p W Z g J H 0 w H m H S S h i w f j T 9 D Q y l j j u w 3 k E j / t j 3 / 8 s 1 y 7 f s W I Q Z t T R W W l a Z B H j x 7 Z M A S V V d X y Z L h E L r S S A T 9 r j f D 9 / X 1 6 b M I G D J 2 d T V l j N t q L e 3 J k c o R 6 O R q R n o l I Q K B V U q 2 Y f A G h o h C J W s G c Q V V x x s Z l V W m 5 9 T X J A d 5 P e D I t L s z J 5 M y c y Y C v m e l Y S K 4 h j j 2 a w A U B n L D 5 g v w Q d W P E 2 t f q F 3 V 0 H L Y g A Q 3 b H I / P c 7 j z 8 J 6 Q C U B a N J H v / E k z B O Y c C c p k W x A w 4 T 7 w D + l f h j b m 2 h j O m p k q r 1 6 9 b I E P j u F Y w C N x z 8 U + 2 Q A v p l C C b f b R D r A N h q x + j q S X 5 n K Y e f R D w S n 0 9 u K r Z N O a 9 h V w o K H e b 0 y P D 0 n J 9 C N p q Y 1 b B Z t Q I S W E z Z g X 1 r V e X z 9 t M t b + F H M T v S H I N G g j k A Q A b t + + K 7 / 7 3 e d C l w 6 S Z h 8 / f q z n S c g J N f c 2 C 6 2 / C 5 B N x l M k V Y n p d s K W J f K N i U e X f a w u 2 v 9 c d 3 Y H v k t h G D Z 8 Q Q j q K w s 0 1 H g q J z / 0 M V G A 9 5 0 w 9 1 Z N v g w z S a p 2 Y k T Z F c Y Q l M A W h q U 8 J M K s B 3 g / Q X g / L H A e F d W 1 W k O 3 W x c U x m L w h L n 5 y U d y 6 e J F G 3 M Q h x 2 B I k p G 0 A V T j 7 Q g u m 0 w u y P Z 9 j 4 9 i O M I c j E 5 2 1 6 S y Y N s 9 2 / u v g j W V s F v E 4 q n k u D e a U b w J K I A l p D D h / 7 Z z L a s l u e j q p 1 M E w W c c D v d t m C T + 5 i T K C y E k W 9 e M 3 j h u D X A c Q G o x Q O 8 n 6 C W R i b y 0 V R b J p f O H r d e s Y z J 4 K a Z i Z k G 4 n N D Q 6 N l Y W N O 0 T Z D 4 z V j O u D w 0 1 X j 8 p V L 9 j 1 P K C + w O w k 0 b B e Q 5 Y f H b 6 W s v t M q C x K E i V Q z W y G / T + O w z 7 C I 5 1 2 O v 0 6 4 4 N e N I Y p n I 3 G Z Z 3 J 0 O 8 Z 2 2 h 7 7 a / / 5 w 1 + 3 b o S i F i H B 8 a w + j A s X z x v B T j R u z z E 9 w P 4 B v k S + g k o v L 0 n J Q r / 0 9 n R b c i 9 j / z G w S h i E o y H R 4 M C g m U f f f X d L k u p b + e 7 n R M z w n T z I o k e + t p P Q u h P w G 3 Q h I V H 4 4 3 M u 7 E 4 / s v 7 p m C T i R A H n r f 0 o P x P E E y k M z s U m t t P p d i Q Z d W Q x B M d b c e t 8 X v 1 I R q W C 9 B E 6 g Z V X E B X 5 6 x C J P v x 7 5 L M e I A 9 0 5 T Y h W I O M j E 0 v y v D Q s I 1 d k U q m V L h y p o 2 o Y A F L e i k z 9 D I d C S E S 4 / L l C 6 U H w o l 2 K J Z B s V u w 7 v Y D w / L f f H p G q s v d b 9 E E c K 0 D E y 9 r 4 w a e P H G 8 6 H V w / Y 4 o 7 r N 9 U D w c C C y 1 Y H v 4 P n m C t s 2 v B d 9 T 0 z J m m g n 4 B w d m 1 M E M r e 4 5 y J S m 4 e 0 A e w u 0 E 1 3 7 8 0 G w 4 d r Z d r n x w X X r A 0 S 3 d T K 8 0 U h h k w 0 T k H D 4 1 L S L / N G Z M C w 3 Y c T 0 e 5 a j p x p i L 0 E H z Y a 6 G m l t W N V A y H e V a i l I P T Y 6 Z t d Z C J 4 k n i q e O J N z E e t z x h 5 H G 3 9 c Q B 4 r b G A 9 2 K P L K C O 8 h B 3 G j D q S o K G u S h q C + X I O 8 P 6 A G t c J w F q Q A V + d i F k g I l y K 1 e q k D N G 2 Q 0 J A I S D I h M t r a q p W s r X 3 C g T T u A 5 P b O 6 P n g D 3 + 0 r l 0 a C S O l q y Y V B k h S A K K g A + 0 l E T 2 G b 9 4 w 4 J j m O d z c E / v 5 8 t 0 a U l c q l W a y A m m c L s o 1 Z q q M x Y j X a A 9 w M b W R y F z c D i K C 0 r t S l 1 w u O R h 2 G 1 / O S U + V R 7 6 U P R l 6 9 v p k y q a 1 c H Y y G 7 / 8 F A q W X r 9 0 2 K D K b K p X t y Y 0 J R i A S S / T 8 5 H 5 G l t C M K x T 2 X 4 D O L 4 H O w 4 t b 5 q + t K q C X 9 s K q J m M Z l U U k G j t R n L P 2 f h 0 0 P 1 Q P s b / D + C w H / l Q 6 m h b p 4 F A K a g N G B y H 4 g Q G E 1 d w i 0 3 W A O T k 5 O W F S w m E m 4 G 8 B V y C z M C H P e I s u 0 O X W P 6 H J + V u b n U p K a G p W 6 8 o w c r g 3 1 N S v y I O J K K D T y i x G X g w l R P H m M d H y 2 d X c O W + N c f r + W a D p a I e P j Y 3 Y C Y C H G R U c o L v Z w b U Y + O 7 4 o l f G t D 5 J x g P 0 F 2 m a 2 m 2 5 E Q A J S 2 T z D I S B U f n h o E l J 3 M u X p t p B d k p r S e R k d G b E B Z h h 4 9 P H d P 0 v 3 j 1 9 I 3 9 N v Z W r 4 j U y O D s r M 9 N o x U z w B w o X Z U Q b G F 2 R 2 y e + 3 A + 2 z r d h C 1 x 2 V 3 D b W / H 7 9 H K 2 u K J G G p l Z d W U V t / a r 6 b F d C M X z S y Z r J N a 3 L B 9 g f q C z L S W 2 C l 1 0 c 9 A w e T W 0 v E o e P R P 5 c / j g N h K h / + O G B N c O c 7 D p p A Y z X 4 3 H r D r T b Q J B H R s Y k O Z O U 3 v 5 + M z + Z t + r U l c / k 6 M V f S + e 5 z + T k h Y / l N 5 9 e k 8 d P n l p 3 D N K p w n D E c U V v S e 6 9 p P f 6 K k l s 6 S k U r L s S W v f / d F u U 4 a k Y s x k G 5 4 M G M G 8 G l C m r S O 0 / 8 K n 2 F 2 Y X I 9 a 4 u R n e T M Q L T D T m h A b y M D 4 e Q 4 q N q F C S n + c H w C R w 4 Y G w 0 o u X P k o 2 N r m S C U y o T 7 N V c 3 I 7 4 D q + v P N Y P v 3 s U 7 l x / Z q 1 M + G v L c f q J F F R Z f M 9 n e 9 g 5 p I G u X z p o r x 6 9 c Z m f 0 8 H p F p L D J F E / W G J l l b b Z 9 1 q / 2 z p D l p Z d w e 4 d b e P V f d 5 N R q x r q l v P W o T W f O p E n n p / X t o I h / g Z w J j X H R P r u 2 / h c A O D Q 0 L 4 7 i T M Y 4 Z R 6 9 X O g x + f + d u E H R Y 9 Z H w X / p U U y C 8 4 c 5 + M 4 v R b Q 1 r t l W Q L h e l z 5 m K 4 5 P H T y 2 / j u H e g K U Y l W W N z F w f J u r F i + d l Z H h E u t + + t X s z M h g b Q E 6 e j p Z J R T U N 0 5 4 o L I O 9 o X U 2 + X X W + O w + h g h V W b X x V C h M k w k a K 7 P y 6 b F F + b B z S c o j S R v V l H H R D 0 i 1 / 0 F G N Y N q e q C Z G M 6 4 v 2 9 A m K f p 7 / 7 u t 9 Y 2 x T x O T a q B m J K n N p Q Z Q T B i a W H J t E Q 4 E N F Z m 9 6 T 3 F D r 8 r 4 w Y T 2 G U 7 O z c v b c G T N B W 6 q y 8 u G R J T n V n J b z r c 7 H 4 3 r I P 6 S b B t 3 a 0 V R 0 a 3 d k y E n / F G 1 m R g 9 b h z V G E k 8 Y W 7 L q d v j v r S n 6 b 4 V Q q H D g H 0 T 4 g f g v g P O H l s 3 s q y 3 P y v m G a f m g d c y C F h 8 o w Q 6 w v 0 F b 1 L O R E p e 7 p k A G G I 8 u X q J + d n 2 9 p R f R K Y 8 h k u k z x J Q 0 J S G T j y g b w 0 W H Z Y d 2 L w R 7 L w B x G x v q b S I 8 u m w w 5 j z 9 k 0 4 2 L V u 3 f t K P / J U 4 6 X V D k l E R D K h p y i A w i D W y z e h Q J u N B 4 R / f W p F 9 S j C t j U X F g + 2 2 L z i W b V F u n p I / d j X j u 6 E u A V 8 K t 5 a D m W l V 9 w 2 N e o G u d R p z 8 H j j g Y + 1 3 8 H I q A 8 G S 2 R G / S 6 E E 0 0 U H n n V y 4 s v H s g I b Z q M K x G W l b 2 U B x p r U 9 l K C 8 2 T R 8 j k 0 4 S 9 f f L r m l Q 2 Z J 6 F X i e d I I l A 0 s + L + Z 3 I 0 C G i r f S w / S t L G 8 D S E c W t 2 x 5 W b W k n X d n n j l 3 V U H N r h 6 u l a 7 S b 8 U F k b H T Y l m F A Q B 7 o 2 O h I s E X k p B K K q R M 3 w w H p f t k g G / 3 2 2 6 j c f 9 J v g 5 U k y h I m L M X A P v p C P V Y / p q 2 N b h 9 7 3 1 U D 8 L t c 6 / T M r P l 1 9 G U q l t l h w u + h 3 2 M 2 k K d 0 1 Z + e U T P X j R 3 B d k c O / 9 n 9 h v 0 L b a c w Q A w l F l 0 1 G y k r h K q o X O 9 D E X z g + w 2 N z c G W V a R S b t 6 d i q q 1 m u 1 C 2 7 I S L V g p A q 7 9 A L 9 c L K U j E p O 0 D M 1 E 5 P K N j + X 6 j a v W L 4 o B W X z Y G f 9 q Q d c x 8 8 i l u 3 3 r e 5 u 1 g g k D 6 H z 4 c 2 E x E 5 d n z 1 9 K U 5 O b X n U j h A W f I M W 5 C + d s z P T + i b T K p N u u R z n C 8 D l Y X / l s C 1 0 P / U O 7 h T W Z 3 T m a Z m F + / Q x 0 t D s t L b l Z t v O B Y w q y e R m t c O l 6 6 5 S 9 E C I t P + O z P c A u I h M t l 4 a 2 k z K Z b Z F o r M w a a + n 1 S u i c 9 h y G m n 7 4 8 K F N z 3 n n z l 3 r l M i 4 e 7 Q 7 / V x A i E m T a 2 1 t s 6 l K w y Z o I R g Z Q q W x o U F q m w 5 L i p w F X a e s 7 P f / v O b i X 0 C c s A / l N Z u t 6 7 8 o G w E p R 4 U w P T k h I 0 M D w d o q F h d d 5 k R t g R E 8 4 9 k F u d 6 Z k a a q r J m A B y b e / g S k G k 5 G 5 c 7 z C b m l G o j J A Z h r F w K R c j Q y P G p T 3 y C Y p 0 9 3 W Z D g 5 4 R L Z M 1 I u r R + Q y J 7 k o Q / s w Y B 0 + X t k o u 6 M e r Z 6 v e x w X 0 O l u z 3 2 4 L i h i / 1 6 5 A s 6 8 a U Q H 1 P T 0 2 a 2 c d n D n D n d A f j n O I A + u 2 A 0 Z F 8 Q I J a g n E G P P D H 6 F v l 8 c c X 2 O D B y g H 2 F e g W P j M + I C e r R i Q 1 M y l X r l w x k x 4 / i T H 1 k A n M w Z + b T B 7 / 3 5 d P p K 6 + V j 6 5 2 B 5 s W Q + u E b k 2 s 4 6 l E t H J e V Z + 6 I / J m P l Q D E G u 2 2 w / x Q 1 U w 2 i w b t C a o P C Z c S S 0 M I Y E H R e R f 0 Y + s l G P g t 8 s 6 E M B L o b W 8 D C Z A D / s M T k x H n y i 1 s h I q T q x Y T R X r h 5 7 g P 0 F x o 0 o q 6 i T o d E p 8 z s S i T I L P d t U M a o V k A 2 6 l v v B K j E N 8 a n y 5 W W v U F a e k O X c 5 t r J r s e W L J Q o + m 8 5 o 7 I d Y R v y u X q c 7 V 8 5 3 h U + u / W A m F o c Q d 0 2 O 0 b P E R m f m s x V J 0 o k l U p q L Z M w V v o L A Y T H C U e y h o p k O + H R Z X V G G e c M U F N R Y 7 F / o K / H 2 i L 4 D u H W + o Z G G Z 9 J y 6 M J 8 g M P b L / 9 i L n U t F Q s v p H m C s Z l W J Q F N f f T y + m V b A P z s X m 1 K i R L u p / O f F e u X j b i 7 S W Q 1 f / 3 y 6 d y r K N J L n a 1 B F t X w b U h x k Y C t I 2 u Q A K 0 D J / T m a z c 6 Y l L a p 7 t a C M 0 l 9 N E a z R V S E O Z N r J t I S 3 F q E e 6 r K 8 r l 8 j A 6 G i u o b J s J X r j L s I V w I w I h E 3 R 8 5 5 Q n C A c G u U H m O a f u Y K S M 0 r A m j p h v H Q G e i f m T 4 / N 2 / 1 1 N l n Z A f Y f q D A j C 6 N y u R 3 T P 2 Y 9 c S O R q G U q I H Q 2 q I 8 u 0 V a M Q j w 2 P m G T e u d 3 6 n M C 6 m t z N / / U u + L R 6 w l 5 9 H J A / u 1 v z 0 q C w d l D 4 H f 8 7 6 0 u / W d 3 L Q / V 5 B t N 6 b G e T G y H c L q P / Y 4 8 I U I p c R y Z H K m y y g W 3 b V k O t z d g 8 j m t U U x 3 o I n c L G 4 u h S O t t V J + O w M P d 3 p 6 w i 6 A k T o B / h W B D k h I a 7 t y 9 g D 7 F F S M 8 a p 2 S c Y 6 p K m x y c a Z o B 2 H B l W y J 0 j p w R z 0 Y / R N K K H w u 8 N A m M k L v P v 9 P Z t l 4 + X L l 5 a t T v 6 f I 9 j O c L y 9 W h a W s v J m c G 2 U m n P 6 8 / r P b t 0 V b 7 a V l 0 A u j g m I H p S V 4 1 n y L 9 i / Z j u E C 2 2 r r a u U 6 K u R a d U q 0 6 a B f O Q u D D K H A U Q i 2 A A b 8 w G R G h q a Z G 4 2 a f l R Q w N 9 1 v u R 7 R P j p N d P S X T Z t V s d Y J 9 C 5 W N i L p h u p w i o P C E U M o s v x f v 3 o E Z n s J T a Y F L r R 4 + e y J / + 9 B f 5 + u t v 1 2 R i b B c V 6 q 6 c P N J k o X z k P L k Y c V k P I U F 3 Z X V b u B E 3 u Y D V F Z D J i L N a V t b 1 P t w 2 X e I z U d Y Q z H 5 Q 3 Z s a F 9 E m I M H D Y E z o f K C h A I E G / c 5 K + 1 M Y m A Q x 1 V p V 1 b X S 2 N Q s r e 2 H r V 1 r V v 2 y O q 3 B M A F z J S 6 5 9 g D 7 F 9 T m m 4 F o 3 w c f 3 j D C o I E g E r 4 W n 2 f U D a D x t 7 2 9 V X 7 7 2 1 / b L O s M + s I I s z s F p O 1 o q Z P X v a P W L Y M E 3 4 c D c U c a h S O G f T L 5 X S W B K w Q m C H / b v 9 B 2 d z y k 0 a L / 9 I M R S f 8 E 2 0 P 7 r e J Q b Z c o U 5 N P G Y V z x g G E v u d m U / Y Q P M q C 0 D h R H a b y z 1 f l Y G p y 3 B x T z k H L O Y C k 1 T W 1 K + n 0 B 9 j / S C 4 y C + M G K k r h t F S V m Y P d 3 T 2 W r X 7 r 1 m 3 r d I h p S K C C f W g p 6 / G 7 t H l m T S E g Z / h r Z D q 8 f X Z P 5 t U 6 G h h N y v H 6 B S M I m i p s j n k C 2 D b + B d v 0 z x q N Z c X v N 0 0 U H K P f V f p q 8 f v C p C I S z n B p 6 l d y c a S + k 3 l r / k 4 V H a y y M j j Q K 9 N T E x a 1 c V C T c G F + x Q Q k 0 g f x a I 9 q b G q V q Y l x a 8 u K 6 j l S y W n L / 6 N m W l I z k n y / p f k D k 2 + / g 5 S k V + M l K l I b A y 1 F R j p L f C s y K E 6 d O i V n z 5 y x w I W H S 6 J 1 g a 7 t 4 l X / t L z p H d H z V 8 u p r h N y u u u o P L z 7 n Y y N D E l X 3 Y x U l T o z z A n 9 a v H b L D i h S 2 Z 2 9 + v h / a u E Y Z / 7 b N 8 J b f d k Y l l K t 3 a t G I x Q O S I 2 o f Q i n N D 2 j i N q 7 z L I Y b B R Q W P t e D C b N n O e z q t Z l 5 G 4 L G S V Z G V 1 a t 4 1 W K o / W q 1 B n V c e H h q v r v G Q L E Y 3 z r M 6 w C 8 f i D 0 + B z 7 K Z m D g 1 K 6 u k 3 L 0 6 B E 1 8 d q t e w W a i 0 r b g 8 9 Y P D 6 Q t V V M z M z L v Y f P 5 a y S i N x B z M j P r h 6 V m 5 9 8 I D / 9 9 F i + + u p r 9 d c G b J x + f H p P l p X i S a H b l 4 1 3 3 J n f r / u C / a r j b F 3 / r B S n 9 d x 2 O 0 6 L / t F r c P m u F u V 7 O 8 V U N l G L s e c j G l 2 t U T D r 3 D G O q U T y + m Y q r B 9 N X e U q I Y k C 9 n a / N f + r r q H J x p n W a z / A P k e V j c a 6 v N I 9 4 l 2 B h Y N F U 6 a + x 3 a Q n B y T 5 v o K q a t z f j n C T 8 d C k m M / + + y m n F S N 9 d V X 3 8 p / + c O / y P D Y D F S x Y + D E i o b R f x n T O C 4 s z j Y O W F k G + 9 3 3 X L G 2 q t B 6 u B w 7 0 a F X E n E a C t D b 0 t u c Y X g T z 6 O k t E y S M z M 2 O R U E O 9 W 8 v G 7 w F m q e x u Z m 0 1 a Y f S / G 3 r 2 9 4 Q B / f S y p I m E I h N 0 C l X h d Q 7 1 l W O T L 3 U a A P E y 0 7 Y U Z u G X E f L T W Q 6 3 W j a T z w m 9 k Z G J u 5 T i n W Y w v t o 6 v 1 R b t V V c m Z e s r h O G f J 1 5 Q P B H R R p z H r b v C N u s 9 r F g h F G F H / y U I 4 c t y M E a f B x d M s K G m t s 7 2 B + d Z h 5 S S j g c 2 P D F r K e 4 H 2 P 9 A Z E d S u 6 S e F D T 8 M o X o J B 3 9 V P a 2 C j Q b c o j 8 A S / 0 7 g q x k K j A t V K v j s n c j L o o R o h V c l B o B u r v 7 5 e h 4 W E p L W P a U G f a 2 f 6 V Y w P y 2 D J Y h y O 2 P 1 j q e i y 2 O p W p 8 Y E S V b 8 J 1 Q f 4 s k d l V c 3 K h Q P 2 G J G C E x R D s 9 Y S a L x n M 2 u H K D v A / g W m f e 9 U 3 H p z 7 w a Q o 9 b W Q z b p t K / M 8 a k 2 I x e E 8 h O C h 2 X V C X 1 O l p Y Z 1 6 J U K s t L 5 e S p Y H p P i K H L Z U a G n Z y Q u 3 f v W y j / 6 K k L + k 0 X G L F i 1 + G u x a / r H 7 f N z s O 2 I J E 2 p 3 z R Z W O j c s T O g o Y K P k 1 m 4 l p T T N v F 5 o N I n U d + V / l i 4 G I G B l 1 j 2 w H e H z C G 3 / T 8 7 m m p 2 d k 5 K Y n H r C G Y X r e 3 b 9 + x a X T I o K D B F z k K g 3 V M x I a G u p V 9 J v i h z 8 x x R p f 4 O T W u v v n i X 6 w n M f P / E r B g G p 7 X r 9 / K y Z M n 5 P j x Y z K S d I n f V o x M u u R f Q C D W 4 5 F g e / i Y k B Y 7 d / 6 E Y 5 O W l S d D A x c j Z 5 I 5 v B J C D D C n N 4 b z B q h V y J Y I a 6 1 C I D C R T h R P q T / A / g S d R m m P 2 i 2 Q F M A o R A j 9 v J K I o c G + + u o b + f L L r 2 w b x E J r + S x 2 h n i m k J G x I u R B 8 V o O I j K H 7 q 2 H b 6 S 2 g S 7 5 b j Z 6 x u f r U i L Z a E 2 1 t X o s F U R A S E 8 U I 1 J 4 P S f 1 5 W m 3 b t u C g p b S d f 2 2 J M p X g y r 6 Z B y 1 9 B w 2 S 4 L v 4 + I B c V B z y e l p 6 6 Z B e f t q / b S L h c A M C A d 4 v 8 A Y D p v U p V s G c s Y w Z L / 7 3 W / k 0 0 8 / k X N n z 1 j E j w w K C j m B f / j D H 6 2 n 8 L f f 3 r L U J d f t f t E G W I F k N A x z H h 9 Q g 1 Q c w + C e s 9 M j 8 v H 1 c 3 L i x A m b j J q 5 r W g X w 1 3 h W K J 4 B O M c S Q I y 6 V K Z s r L O 5 / q E E i q 0 z R M X k 6 + q M h F 0 b n Q 8 W i P x g 8 k l 0 1 A r J w 5 A F w x G O G J J t 4 z O Y y f W 7 M 8 H u 7 5 + W 7 a r p s E B f h m A T N Z o u g u g s m a C a c L d C K U N Z a e y w 5 S k m G y f / e q m f P 7 5 Z 9 a W B e E w C d F m h w 8 f l n / + 5 3 + V 7 7 6 7 Y 9 E 1 J 9 y u 0 P b E Z H G l 0 Y z E S x L W l U j 3 B P t X S c G S G Q p X Q + N h w v h t T j u l 9 D i 3 T s a 5 P 9 Y d f + L k 4 e B u H N Z I / G L a D V 6 B H + V P m A 9 C 4 d 4 h L G b 2 8 S 2 a q 4 p T 7 g D 7 F Y x 1 x 5 B x u w n k D J m b n n a 5 f s g V h V Q l s t l J U 8 L E + + i j D 2 x S A I 7 9 z W 9 + p S Z c v R 3 n Z Z X S 0 9 t n 4 6 o n S s l c U O s K D R Q i i B E m W O L m + G 3 6 x 5 Z + n R K P Z u V I 3 b L L p l C t t E I m + + w C E 3 W 1 1 c F d O K w h 1 N x y x i 6 Q W s A i I 4 F q y 4 / o 0 f 7 E P m z b Q r l 9 h A 6 b q 3 b 3 o R / g r w s z a P R P W 0 1 2 1 w b e w T 9 i z P S + v j 4 b p J K 8 v 0 J d 6 b 0 M k n 1 x 6 v Q p G R 4 e k a d P n h v R H A F c I W p H z 4 n K y g o b e C U y N 2 y d I d k H G a w E x / J 5 G o W 4 s u 6 J 5 8 j E u v l O + n l u k f 3 O Z 8 J 3 s j C 6 f m a 8 / 7 q G t U n f N F T b g / I l u Z Q 2 1 e v J F C 5 h j T Q 8 2 G / Z 5 N Z r U f f l o / 6 g 2 / t 7 B U j 0 y d F F 6 a x b X 4 H u B M j M k y f P b M A X w u b M N c U I s P n T 3 3 j Z 8 s t a t a C Y h K B B t d O h Q y 2 2 3 Y r K 6 9 j Y u L V t E T m s r F B L q u 6 E + m H j j g B W O M 4 d y / r U H O d 1 5 F g 9 j y N b N J K V j h r 1 z 3 Q f l p v b H y i Z Q D s d P d Z u J m e Y P + v q m s E U w z I d k l 6 t N f y P 5 I P 8 v O Z D r V o T k D 1 c b u y l Z 6 9 e n j t A w Y l X 6 X e A / Q y m x L n R u b i r 4 5 M j m H S n x 4 x j C p r j x 4 / b M M 9 h D Z U v e 6 w T P b 5 0 + a K c P X v G / C 4 0 D p n n j M j E z P V J 9 Z + Y h P 3 F s 2 f y w e l a G R w c t l x B b + Z Z e 5 R + p p j J t 0 I m R z L 2 Y + q d b S b a n T U t t r D s S O f N P D 7 r n y D d a C 0 K K m 8 c t Y b 6 B s d G + 7 G 1 N 0 a X D P b h T w F 8 q v L y C p m h o 2 K A 5 i p 1 C n c x T e U A f x 1 g v u P W V y u p d h P I D + N S E M 7 G h Q h b P 8 D L H S U s h w g 0 m R A c D y F 7 e 3 t t V h C i f s x O f 1 p N w r m 5 e c l l F q W p N q E u y b L 7 f q B 5 n I Z S 8 3 B R Q s E G V z g O o p x u W p S y e M a 6 N b 0 Y d R N v e z P P E Z B U I 6 1 o 1 L T M h 2 7 m R t Y W L h b V S Q M a I U r / g 4 B 9 8 Z K 4 O X s e b K P U 1 N T J Y H + v b e N F k E x 5 g P 0 N l S X 1 m 3 Y / d 8 w y I l Q w C 4 2 n 5 2 X N y 1 2 h M j O T N H N x Y X 5 B L l w 4 Z 4 G I i v J y q a 2 t k a 6 u E z b G + v z C v N S r Y r C x L y C E F f f 9 Z y O r u Y B e 6 6 C Z z r c o m W K q j V S + l 9 X U s x x X I 5 L 3 n Z w v d a i F n h j r u V N Q Q 7 2 e V r + I f 3 o C G n V J h P U / D l C 7 C b 3 4 Q m j r 6 L S 2 L N q r m q s P / K j 3 A Y 2 V u 1 8 x o l 3 w m 9 B O Y X g Z C y / D B V N t X k k 0 N j a q B E q Y q R g v r Z T J u a g b A V a F u q 9 v w A j F u O U 0 5 n r N 5 M 2 + p B 6 X W m C b I x m E K V E S X W 5 b l E T c m X 1 s 6 x 5 X 3 W x k C p G K Z S 4 j H 9 2 8 a t e X j 4 K E M u j 9 2 J x R a t 4 x v B i d B + 1 k u g t m 5 k 8 u E A b 9 q W L x q N S X 7 3 7 N d o C f D 1 g Z j R V Z q d h C 1 / f t Y l 7 N M u Q q D E 8 i j 1 U i u c + E y 5 / b y L X f y + M n z 2 R o f E 7 + 8 P 2 Q 9 I w u S K I k I + W l W Q u S Y f 6 h A S c m J 6 W 8 g s T X 4 D x K q s X l n D w Z d g 2 7 F E c Q 9 Y f q L T a u 7 o 4 j D + S b n E N D 8 9 n 5 T v 7 Y s t I S y 7 4 o h K K E G p w j Z 2 r K G s n 4 E T o X 2 g n t p L l g f Z U w T v 2 t o q S k T P J G d T r A P g M + c E 2 5 + g t r X + 2 u Y C a Z V B l x v h B Q k Q q W n k S r 5 N I 1 W y f 1 i N D 4 9 e t X 5 d O b H 8 v x z i a p z / X J e M 9 D S U 2 N m 0 8 G C L E / f / 5 C T n V 1 2 T o k o B B g u N d b I g t B L 1 2 v o c r V X 6 p S Q t o E b F q Q 8 w m G F u N 7 f h t t s / Y 5 I x 9 + c t n O W w j r w u a + K J F l a X F J W T 5 h J 2 K o M N Q 0 F 0 L H Q c b d m 9 e b K w Y 6 I p L 3 x b k O s P / A a 8 t m I 9 J W v f t W B j K E B q H 7 u l u 3 v 7 Y 9 D B N 6 L Q h z 3 / C M f H X 7 J z l 6 9 K h F A r G e S G 6 9 f P m i d B x u t y w K c v y 4 8 o 7 D H d Y g j O z 5 Y M S L U Q Z v i c k y D b 1 K l N W I X U 6 1 8 G r b k m k n L d 0 T e e Y e + 7 U Q o G l u d u c u V I p q K G 4 t m 6 i R I 0 e O W L 4 U J y V Q Q Z C C c f r o E + V H j v U I a y m O X 1 Y C M l 3 o A f Y f e G v V C T X 3 9 i i w R H S v r 6 / f N E 6 Y T C s k M i F 2 n 7 9 5 0 C N f / 9 A j X W c u S 1 V 1 l T u W f X o 8 E W b S l J B J a g G E n n E g m c I U I i 2 l s / J 9 T 1 w G p 1 c z K v y 5 v U 9 V W e K S X 9 m O l s K / W k M 8 K 7 q u y 5 N d n a Z Z i 8 F d R Z E S L V U b V 6 9 6 b G z M 2 Z J 6 U r r E u 6 k U N 3 7 Q R G + w Z x d Q d Q f Y l 8 B 3 4 j 3 j u 6 B R W G 4 V G 8 k H F S / T i W L 1 0 L h L d j h Z E x Q C D v y W E / y c 9 P Q P S z S d l H / 8 v E t O t C G P j h B G B t 3 v h J 5 Q e s x G O O Y 7 h N U Z 3 Z Z z / D g Y l 3 m V Q Y 5 z 2 s o R x R f d K K V R d w 4 X v M h K 7 2 T E 1 r l f t z 0 j 8 Q j X l J H O I / S g K M w X S u T b Z 9 0 b S n x J a l S a G m p X L p L B X O Z S S Y v y 0 f a U 7 z s B b o Q g B h N d 3 + m r k N T i + m M O 8 M v G 4 s K c t J a O S 0 V u X J L 6 v h F G 8 u n I Z C C C 5 g T e C 2 I g j C q c 6 T Q j Y S 2 q b O W k 9 d A h s 2 p M d o J o H t + D M L g P + O g k u J L 9 A O j 8 B 6 5 e Z b y + E p s V 8 W 3 / q H x w 5 a y d x / + G J x u f W T J R A S l M J M 0 6 0 8 1 d W / 9 U R F 6 N K b G 4 P j v W a R r 2 u a U j y s V D j O D l K o z U Q l Y e D d J F S c m k 2 8 J D L V d X J + T f / O N / Z d d Y D J s S S s 8 k b W U Z 6 y J P r c K D I V + K z P O J c T o Q Z q W 1 b T X j l p v 1 4 I L f T C b k z X j h i M g B f r l I T o / L + b o h q U i U G S G w O E j t Y Y I 1 q k d r i 1 T B p c s P w m 7 E C Y I M y A j H T U 5 O S U w 1 R 6 2 6 B 4 S v i b j R + S 8 5 k 1 T y p K W l p c m S B A i f v 3 r 1 x k j W 3 z 8 g 9 X W 1 N k Z k T U O L X D r X p e d z 2 s a I w F K L I 4 Q j 1 Z s 3 b 2 1 4 6 A o 9 v 9 / 2 Y i Q q A 2 b m e Y L 5 k L c j k h u v n K 4 Z y 3 K 0 b t E G y W T b s + G I T M 3 p M U Y i p q d Z l o V F J a I S 6 r / + / a f S 1 M y k F 8 W x O a E U F f N j U q o P C 6 3 k G u K i U h J n s H g G 9 w u y J v Q B g D C h y P U b W 6 5 X h / A g 3 L f f Q J P H h b b 0 G h / Y m 0 C Q x i d M 8 7 m Q l Y I W I i W I Q X o Y G Z Z x z Z P J G U n N k s A 6 Y + Y Z f k 9 l Z b m R k Q A D m o 9 x z + m u 0 U b l H Z h t 6 8 n k 1 9 V P 1 3 M / f f p U z p w 5 g y e m J M j J 4 6 G o j M 8 6 s 8 0 I p N f t i A S 5 A k I F y 1 O N i 1 I R R w t l Z H 4 p I w / 7 o 3 a 8 1 0 p + 7 q e I m n v / / n / 4 x 4 L 3 G s a W C F W e n Z e E p C 3 R E C 0 V p 5 0 p S k 0 U 1 w c b s U C F n 8 T a E y q l W q y i q l o m 5 0 v k f v / a k Z M O 8 M t H e U l O W q p V 4 J p 2 J x k W c t 1 S 8 + 7 E y W P W / w l C I i + Y i M g o F T J k o X s G X d Q J j X N M c T I 5 T U Q 2 z + v X b + T C h f P 2 O w / 6 Y y 6 L H M K E S L S y b p W C M / 2 a K 5 e l v X p V O z 0 Z i k h y 3 r V l 2 Q w b k C n r p q o 5 f / 6 E X L 3 O + B M b o 2 j Y P F w W Y u U 2 g m x r a 6 v 1 W Y H N T F H D D X F j N N A R R v d k A p X q P 3 G R u 5 X q f 4 C f F 4 w d 0 T e F Q 6 8 C s A t A Y 2 E S 0 m u W C B + W j j M l n Y 9 l s q O F r u u 0 N z G u h N e I R i Z M O U g R r C N 7 F p F L p d S X T 5 h 2 6 p l k v A t O A 3 n c 8 V Z s n e 8 6 T e W + n 5 H 2 G p c A y z F E A 4 n u + X W n 1 S B e x k L h V 6 + f L 8 i N / L J l c U 9 X 1 F u 3 D s K W a V T 5 4 o K 1 Q 3 E B l E S 5 c 1 Q 9 v F o l a / 0 A + x O k a z 4 b e T f r w g k v f Z X m T f C 9 F e P l x u / 3 B a K h b Z i 7 F 5 / N 5 d K x b 3 X p P j v t R D C C 9 C M 0 V 9 o 6 D E I I X S J / K + R h 3 R H F f T c j 5 1 o W 7 R y Q k v J s 2 L k u 9 r 0 1 J S s 3 P r p g 1 7 0 V b B g 2 D 5 c l c Q 4 n N c 0 0 Y + 6 p u U e 2 O X l + / s H w G b 9 p c m L M h m x m s r X 2 9 v U p 7 g f Y P x i f i 8 r U D o c y Q C b 8 k v E h 0 D 5 + P b 9 A F g q y R i T x 0 q W L 8 v D h j 1 q J M 1 B l m E z u O E z F n u 4 e O X 3 m d H A O t I w u 7 T z u O C N W Q K D V 7 2 Y t K 6 I 0 B n l 0 n 2 o i N N P 8 k j s u E x D J j t c l F t Z J N V P z + V C s b O t J p U s r L R J T X V N t U T + Y z f Q 2 O J 5 c K K a f n x e q u a V N L 0 p k O H U Q 4 d v P 4 B 0 + H d l + U M k J u S v I A y 5 C X V 2 t f t Z 1 t u X t d w L v C o L J U A z u P F g 7 j h j + W A p t o 0 Q O 3 T F s Z + B / z r v 2 X H b u 4 D s s 9 Y + 0 V D l 5 N d 9 J l 4 T X v U Z y m i z 4 r P v P n e + y S O V W s S 1 C z U m p k a a / r 1 + a m p q t l Z s L o n h 7 l / a D T L R S b n e X y O 2 e U p m w k Y 9 c T X W A / Y n Z x a i k s 9 T A W 4 M n i i O D M 6 k w z a h 8 T d B 1 3 Q s 5 x R 9 v Z L N 1 L f o P U t E t 3 p J d A / n i G N q d y A V s a m 7 S 8 z g S Q d A l G n C D 7 6 + c 2 9 b d e Y 0 0 a k K W x 4 M p P X V b c l H P N 6 / 7 y I z w x 9 h x 6 j v F I n L p y t n g r r a G b e v y y W i 1 9 a y 0 w M S s m 9 0 A + B s g 5 f 3 + U L U 6 h 3 q h C 5 F g 3 D M 9 w P 4 c Y D + i L E 6 W d r C y C V b J R H H C v K D a y T X w h v s g Q Q R X V r e 5 4 y l x t X S Y v Y N u 7 n f v 3 Z d n T 5 / L 0 2 f P r c 2 J g V g 6 O w 9 b P W 0 a y Y h I 2 D s 4 j 6 5 7 Y h m 5 V F a N L P o 5 H s 1 I h G 2 B v L 4 e j Q Z + m i M S k 1 B z v P 6 R f / x 3 f 2 / N Q t v B y s i x 2 y o K o j C E N W d T D I L p L i 6 l t Q a R F q f W u V F S V Y x N 9 v c A + x M L a a 0 k + 0 v 1 v Q Y b i m C V G K 7 g H j B 2 H t q J q W x 8 G J x i Z l x Q V j U T c u M K Q o 4 m o l s 7 p K J 3 b H N T k / W 1 o + E 3 o v 8 8 m f B 7 p u d c T 3 O n n Z Q c t i / 0 O V h v K H f m H h p p N E l F A d l c g U g o C L 5 T W h q T 6 t q q w v K / Q d m 2 h g I z p b U 2 Q T F Z v 8 P D w x a o 4 C K j J Q n r b + I u 0 J H M 2 H 7 A p n 0 P S F X M H 3 Y E c Y R Y J U z W M s D f v u m 2 M H h 7 R / v K d n f s a n H b 2 I f s O J l h X A h G 3 7 p 5 8 x M 5 f a r L G n o x A c n 1 I 8 H A z h G Q i e W r M b S f + 6 4 n j z s m 9 F n 3 1 Z a p u a f f G Z o R 6 Z l w j b 9 e O 1 F y 2 b R p p 3 / 4 t 3 8 f 3 N 3 2 E I X p 2 / 1 n i q 2 q w b o h 0 w L O M F B o p 5 m p U S m P M m I S F 6 c 3 Y A + M B x X c p B b 9 4 3 7 5 A P s O g z N R 0 Q r d 3 m m h 4 o S T 4 v L 1 G H S S Y b + Y v b C 6 y m W J e w 1 k J T j e y w a a B M 1 E w y 4 D r m L y k X b E s Z A m r e Y Y I x r R d s W 5 P J m I 0 l l A w s 7 F M v j M + f 2 5 9 d i M L v u n R Z 4 P R 6 V v E j e F 7 z s i m U 8 F G f X z x c t n l L x V I Y n f + r 8 d a S i w H C + 3 P i k M c c s w U E T 3 m J z 6 Q p s j k y e V F b s h b n D 9 S z j A L x S 8 m 7 x 3 t b A c k V h k 9 Z 2 x z d 5 r 3 n E I M J k R + E z O b 0 J 4 V 4 X c l b X f M Y I p m b p 7 e i S R K F M f q c M c B a e 1 V n + H D B 2 O 8 2 S i m 8 X j I d + G 5 G R t x U K y z 7 o M i M L n 8 Z R a W A v I Y 0 h O b T 9 d O N S / 0 v u 6 f N V l X e w E O y Y U W C q p s j Q S E h O t A + L C v J 7 Q R V F W b i S 4 K S t B V 2 K K / l l 5 Y Q f 4 5 Y G 3 E n 4 z t G u S 3 8 c y T A S K C X 1 o S S E K 5 9 O L / D v 3 + 9 y x C L P 7 j h W V F S a h R k 5 a W p q N Y I 5 0 H K e F p Z K H i j u q W i u T y U n f V M S i y Y t p J 1 9 G I D 2 P H c t n t r F u v x U U I 4 / b x 7 E u 2 u d c F k j 1 8 c 1 r s l F / p 4 0 h 8 v 8 D H p N N y x 3 e Y a 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 G u i d = " e 1 4 3 4 4 4 6 - e 1 8 e - 4 6 0 5 - a 0 2 f - a 6 a e 6 0 f 7 2 a 8 3 "   R e v = " 1 "   R e v G u i d = " 5 2 0 4 8 6 8 b - b 5 f a - 4 6 1 b - b 5 d e - b 9 8 4 a 5 c c d f 9 e " 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7.xml>��< ? x m l   v e r s i o n = " 1 . 0 "   e n c o d i n g = " u t f - 1 6 " ? > < V i s u a l i z a t i o n   x m l n s : x s d = " h t t p : / / w w w . w 3 . o r g / 2 0 0 1 / X M L S c h e m a "   x m l n s : x s i = " h t t p : / / w w w . w 3 . o r g / 2 0 0 1 / X M L S c h e m a - i n s t a n c e "   x m l n s = " h t t p : / / m i c r o s o f t . d a t a . v i s u a l i z a t i o n . C l i e n t . E x c e l / 1 . 0 " > < T o u r s > < T o u r   N a m e = " T o u r   1 "   I d = " { C 0 A D A C 1 2 - 9 6 E E - 4 3 8 F - B 8 A 9 - E B 7 4 2 9 1 3 0 6 2 0 } "   T o u r I d = " 9 1 5 a e b d 1 - 5 c d e - 4 c 7 6 - 9 7 d e - 6 f e b b 1 d 5 8 b 8 4 "   X m l V e r = " 6 "   M i n X m l V e r = " 3 " > < D e s c r i p t i o n > S o m e   d e s c r i p t i o n   f o r   t h e   t o u r   g o e s   h e r e < / D e s c r i p t i o n > < I m a g e > i V B O R w 0 K G g o A A A A N S U h E U g A A A N Q A A A B 1 C A Y A A A A 2 n s 9 T A A A A A X N S R 0 I A r s 4 c 6 Q A A A A R n Q U 1 B A A C x j w v 8 Y Q U A A A A J c E h Z c w A A B C E A A A Q h A V l M W R s A A D C 5 S U R B V H h e 7 Z 3 3 c x t X t q A P M p j B n E m R y r I s W 5 b T z D j b b / w 8 8 2 p + e P / f 1 v 6 2 V V u 1 t W + 3 9 u 3 u q 1 m P g x x l 2 Z J l W 1 a g x J x z A E l k 7 v 0 u 0 G S z 2 Q A a I E B R J L 4 q i g A o N L o b 9 9 w T 7 j n n u l a X 5 3 f k G T E 7 O y s u l 0 v a 2 9 s z r 5 S O z f C G 1 N T W Z Z 6 V l h 1 1 x z 5 / G p R U K v N C h r p A S t 7 o j 2 W e i f x j K C j v D k b V N e 5 I I u W S g D f / r Y 7 G k h L w e z L P 8 j O 9 7 p G u + q R + / P u s T z 8 v B w 3 B H X m 1 L y r / e B z U z 5 t r U n K 9 e + 9 a 7 Y j E X X J / z i c r W + 7 M K 9 m p V / d u R 1 y y E X V l X j k 6 z j Q l 5 F x L I v M s N 7 M b H n m 6 6 J V t d W 1 2 5 L / S 5 5 R A s E q 2 N s O Z Z 6 X j z q R f P n 9 y U J j a a p P 7 h G k h 7 B a f e 0 d S S v q S S o 6 c C B M s z E 1 k H t l j H X C G M I H f U 7 6 5 c S 3 i k t X t v e F S 5 b f c A B s C v h 2 5 0 R O T l p q 9 c 8 z G e t S 9 e 2 2 9 I W e D u 1 R s q s / l 8 5 2 S T Z j g x A q U 1 + u V 6 p p a G X 3 6 O P P K 4 W C 2 X d p 0 y 7 K a b V O m c V s X T E l 7 X V K u d c U z r 6 R p r U 3 J y 2 o G 9 3 s Z 6 J k X H d D U 1 J J 5 Z M / E i j q g D U M L X h n N 8 r d S 8 d O E P / N I Z F J 9 V j 5 t Y v w 1 W N 7 T O j S L m 0 r r L H g k l t y 7 H q w Q 8 / T E 4 7 j 6 e y L P P F K 0 Q D F L f 6 r U f 7 g A y b b C S Z e b / s H z m U f F M 7 r s k d v j A f l 5 a m 9 A G b z e F 5 P L 7 Q n b G 1 2 v z K R C W V 5 a S J s V S k D s u N y + X 3 C f J X U B Z 9 d 3 U Z 3 z S 1 0 x c W f G q y f P k J l Y P V o J 5 C q W t z y y t u 3 K C I 1 L P X b r S c p g O + a S 7 0 b 9 8 l i Z s L k o y o f 6 Z i Q g X j X r X u u M S Z V S 6 w Y I y M N 5 n y y o m f w d 5 T v k Y 2 Z m V t z q L p f D h z J I K d t s R 5 3 Y + t q K 1 N U 3 y M b 6 m j T m 0 Q L Z Q G j w U 7 j h / Y 0 J a a x O 7 Q 6 S k S W P 9 D Y m x V v g / P J o 3 i u 1 a m B 2 N y R l R v k / w c S c T E c 7 5 Y X O P c E Z W f J q L V j t t / + q 0 J h f Y I Y W / E 0 W D + f T U Z d S m j i / O W d m T G k 2 j / I p G S f H j R p 1 f 7 e U J c I 4 Z l x z O 9 8 a S I 9 j v v t x d e 7 D 6 r v I R c H q 5 a 6 a p b E h 3 1 A O q l m Y A C m f W l O q M + G S 7 8 c C B W k g B n 4 k E s k 8 K x 1 u t 1 s 8 H o 8 W I q / X p 3 9 v b 2 9 l / p o f H G p u J C A s m H a v K L 8 A p 9 w Q J k A o C h U m 7 g + m o U + 9 7 7 c Z n z R U p W R m Y W 2 f M E 2 t p u 3 F b M I E n w 0 d r T D B n N K i k S K U Z Z / y j 4 o R J t O t L h u b S g s Z Y 5 Y x X u 1 L 6 e 9 l P u z R E w H m f j 4 K F i j 8 i G w 0 K + e T a B A X z 8 9 X S p P d f B q Q s W V 7 q a 6 q C s q t W 7 f l m 2 + + l c 8 / + 0 K + u v l 1 5 i / l Z X t r M / M o P 2 i h P q W N D H 6 a 9 M u v 0 w c H B I J R K C 5 1 k 5 r U 8 d v U b H + + N a H N 5 + q a / Z H J C S V Q P U f s p D u l T W m o Q u G a j Q B N v f I / 7 X A n N 9 X A 3 K / 5 g p b J + y h A Q S B Y d Q R g 1 M c H H M w D B Z l 8 D 5 T 9 i A Y K q Z n 0 1 d 7 9 I V M + G M 0 0 r I S H a F D S c q 9 8 n h 0 9 o z M D 1 C m h O 9 e c 0 A 4 9 5 t j m 1 p a y q 9 3 y 2 a e f y b n z Z 6 S p s U m S y a Q S u G r Z 3 N y Q 5 t Y O m Z + Z k s 6 e P p m d n p S m l l Z Z X p x X J l x I h 8 e 9 P n W l 6 j j J R E K q q m s l H F 6 X l t Y 2 W Z i f k 4 6 u b p m b m Z a G x k Z l 9 q 1 K b W 2 d e k 9 Y H 7 8 h 1 K h N w J b W d v V / Z 6 W 1 v V P m 1 P F b 2 z t k a X F B O r t 7 Z W Z q Q p r V 5 6 0 s L U p V T Y 2 s r 2 9 I M B g U v / r M S G R b f Z 4 6 x 4 0 N a W x u 0 e 9 p b W u X x Y U 5 c X v U J K L O y R 8 I S D w W E 5 e 6 e K 9 6 L R a P S b 0 6 7 7 X V F X X 8 H p m e H F e f 1 y W L c z N S 1 x C S l e U l 8 f m V t q p v l A V 1 j R M 7 l 6 R 7 5 5 F 0 9 3 T J w t x s + j r U e 6 u q a y S m j s t n / B Y + l 7 n L R 4 t f C Y Y T 0 9 4 M m h T / m 3 G Q j a b E k E S r B 5 T G y G 1 e 2 c H S h U 8 p d S K e f E R U j U k m q n z B h G w w A Q T V d X r V 8 T g W Y z w X O Q V q a d M j Y a U G 8 R c e K l t / M u M s E r 3 a j L n 1 6 0 R G v l J a i I P w U T n u 0 w G 4 c G Y p Q s 4 4 q i H f p n y m N N U 7 7 7 y l B n 6 t J J S A T E 5 O y u + / P 5 S L F y / I 2 b O D m X c e f 2 a n J 5 Q w 9 2 a e O W d Z C W 6 T E k 5 I K l + N 8 D t + S i 5 H n u D Q s 8 C 6 7 u Y U 3 I F w l g g h g n C l Z U 3 q a 6 u 0 d X N c Q L B y T Q I G W b 8 m n N x 7 y r T h s j H Z D G E C J B 5 h m l b a i o s 2 P q c Q Y Y K 4 0 u q Y k G i + h 3 N e S b m r 5 N 1 3 3 5 b v v / 9 B + T n b a o Z e V F o n K R 9 9 9 I F M T 8 + o G b n 8 E S 4 0 Z i l A A z L Q v 3 g S k C e L X u 2 L s d 7 B D J 3 r I 2 L R P T / S 4 9 6 R j v r c w v Q s e d H k 6 x U C v k o 2 m K B d n q B E N 9 f 0 G D s u O B 0 W + q u y c 2 j f O x e R D 8 5 H t P 8 w q Q T H D K v x C N L v e U K I h U D k 7 N v R g N x b a J J X X n l Z h o a e y N 0 7 P y t z r E X 8 f r 9 c u H B O b t / + s W Q D P h t k b h w W z N 0 n S + n Z l e v y q k M S c K g J p M 1 e Q N D G l v f f V 9 j Z K d I 2 O W K I 8 O Y K l O S C 9 2 a D R e C m m v T y A V H T 4 4 A 5 + J Q P 1 4 o y + S Z X 0 i F f o l m d a k b E 3 7 F y l G Z F l S c m L z Q v y 2 a q T l r r v d p W R 5 B G R k b 0 3 w c H B 9 S / h x / 4 d v A 5 x Q j V W s Q t D c p 8 x c 5 m v a I 9 9 U g u K X / Q 7 l B x J T M e 9 b r 5 i + J 9 O O v 4 a v h j h f D b r E 9 m y 5 R y Z A f n z W R b D E z e t y f 8 0 t u Q 1 N k J k 5 k o J r e C q P H 1 n p j y U 3 a k W o 2 B O e U z b g c H d Y T t W c J 3 R b a L E 9 x P F n z y S P 0 Y i 7 R 2 w o T m A N Y e j o L t p F 9 c g S b p b v L o 1 X 9 M Q w b 5 m T N n 1 E 1 e k M X F p c z / L D 3 F a q i f p 3 w y r Q Z H T J 3 r j d 6 4 d L U 1 2 A o T E C Y 3 C x M O M 4 u K W 8 o U i s U K c / L h a k d c P r o Q 0 T + F z K b F g l B w r s X A P W E x v E s J V G P V 3 n g i 0 v n m m f R S T E O V u k f K K m G R l f F o N y a P i h p / y r E w g X t M a S e D K x 3 2 q t i 4 e d j M x T i h x c A s x n o F s / Z j J f D 4 W n e n g t o c / E G Z f o l E e f y p Y k 3 K t w e j 0 h l K 6 u w B n H U i j U 7 B R x 1 e 9 m k T y h s M 6 d e s U V K n X G o 7 m u + H S d a c S e A U R p I h i u 1 1 L A y n 1 L i L y 8 W 2 + L 7 J I J l M S H t r k 3 I 5 k g f W O 4 + S Q i e o A + 4 u D j S L t 4 B p w q I h s 8 q f B q L a r L k 1 d j D 9 p l x g D v Q 0 J O Q F d c M 3 l P a 8 0 R u T i f U a e f m l l 2 R q e i b z v 0 p L s R q K G 2 9 + Z 2 O j c 7 O N J N o X l V + B L I + M j e u J p N h A R G f 9 0 f l g m G L r a k w c B l K S S P C 1 5 j u y 0 F / N M k X E p T P B i / x a D g 3 j r h B 2 / 7 c h i Z x 8 V E 3 + c 2 G P f J l J Z y H 9 Q q t i 5 S O Q E X C U G K k e n B 4 3 d z v h l t a 2 N h l 6 / K Q s m R V K R 2 V + H 4 7 l 5 Y X M o / 3 M h d 0 H Q s Z d I T V 4 1 P 0 l q r o W v C I X W w 9 q X z S 0 k T W R C w a e V w n o U W G 2 c A x I 3 y E C f B h 8 P r 9 s b o Y l V L W j F 7 9 z B T L K R T H m 8 6 5 A / T G T s w Q R N W j J B u C A 7 y v n E 7 O L h V s c 3 8 Q R B 1 6 Y B T F / K A U g 4 5 u Q a z z l l W v X r i o t N Z 3 5 X 6 W k i L t o Q 0 v L w f z E b 0 Y C M q 7 M O 2 t 0 D A H g F b K e 2 x P 3 D 8 z G + B K k + u B n O A F T 6 q j g v I x F 0 x F 1 b b f G / V p r 4 S M d F r c 7 L Z T c G 3 M m + H F G C x S m F K v B Y F 5 V R j s Z d T / k M x F N i u R Z K S 4 H X z 4 N 6 u y M J 0 s + r S W H l F n a E G q W J 0 p L s V 5 1 H L H T U J j N r y m H 3 G 7 m 4 7 V Q c E d q 2 v Z n P Z A / 9 s O 4 T 0 c B z f V I u T i r r I x 3 z 0 Z 1 k O J D 9 d O j f L t y k k q l L 4 g F + p e V C d d R o u B V e G N N / + b o R J 9 L d V y n 2 C 0 n 5 c M 1 O b u w U 6 t m T O x 3 8 t S s X x q L i 9 i 3 a K h C 0 T M t J 6 V + F + n r 7 0 K K y 9 d q h j f C t W R p N 3 v m Z H J i S i 5 e P C 9 V V V X 6 9 X y g Z V k s L T d r q 8 t K 6 J s y z / I z r C Y J f N R 2 e S J d P X 3 6 N S a v K W V S r S k T 8 U J r U p n b x W u e r a 1 N 2 U x W y 7 0 Z Z / e p E P h u W N o o N Y l 4 X D x e Z Q a r + / J 4 w a s n + 2 I G + V H i 1 s K k H p B f Z T c D k k F d i D A x 0 / I e h A k h 4 t i H F S Y g L M 3 N R H t + N x q Q 1 p q U N D c 1 S W 9 v t / y / v / 9 D F h c X 1 e f k / y B C / 3 x B 5 S Z S o O Z c V e f 0 U n d M a u r S y b F E 0 E i M 7 W t K l 0 k c R p j A p w Z m a 5 1 L 3 j 1 X e F j e g O / 2 Y t v B 7 I V f Z v Y W + N G k p W J l Z U m P I 6 w T f P j j L k y g R x Y 1 P m g i O w q 5 Q V y 8 M e h L I U R m j B L l m 8 r 8 + 8 O Z q C w o f 4 O I X K i p R T 7 8 8 z / J z P S s 3 L 1 7 T / + f X G C L o 9 2 y n V 6 p M j F c 7 v T 5 O n X O L 2 T C x k b Z P s G h u L r 3 M + t u x 7 5 T N k g A Z l 0 H i C g S 4 i 8 G t B D F l m Y Y H f R k o E Q e u L d Y E q U g a g o 6 I c i F 1 l 4 9 C 9 w s 6 F L Y h u N 7 W E o t R H Z U Z 3 o Z M A A J 8 T + Y 9 c p 6 r F p 6 + 3 o c r U 0 R Y G F h c W T R f q A X G z a 3 k s o s J L U o T e o E L A U g I 5 3 v g r U 3 J i b W t Q q t s z I z M T a s C y v N c A / w r w a b E z o L w C k E h a w T L B X E X C N l O 0 C 9 m F G U d 1 i M S Q l I m n 1 J H Z t F b M 7 / u H K I r + r Z g B 0 N f K 2 j y 1 7 9 Z X K D q a 3 a 3 H R e O D j Y k r T t i Z B L Q / H Z r M P h a + Y n f Z x C f Q s M c D I D B p v V 4 O m M 6 3 q s Y h k e e i S 9 / d k z 9 B E o o r g X b M L 0 T m A x 1 k k 0 r 9 i J t r 2 j S 1 a X 9 2 f F Y L I b A b T j i O u / f b 9 + f M 8 u C 8 z Y b w 1 G 9 O + h e Y 9 s x k R a 3 R P K b H V L R 0 d H 5 n / l h w z w w w z Y X J j L M O z A 9 E Q 4 i f y Z o 3 4 L 8 z P S 2 t a Z e b Y f U r D I z L c 2 h L G D W i 2 / P 6 A r l g u B k h E W 9 F k r s + u h A Z w v y b 5 0 N M o G f v d 9 5 U r Q H u y C x e + i L I h i V A P q x a g h o / 7 M D J M b r Q v M w R 0 G K 2 2 8 u B f 4 / J Q R H S e e O 4 G K R L Y k s r E m 7 s 0 x a W 2 s l q G p s C S j G 8 r k i M u / / v U 9 3 e 3 o M P A l l s L s o x C y o 6 s n 8 8 w 5 R O O q q 2 s y z / Y g a 5 2 k W 3 w r 1 q 3 M F c K s + 9 D e 7 N 2 z E X X u D N C o e N R 9 M N Z x i o U e f N b B Q Q m 7 V U D s Y M G 3 3 y Z b n A V q g h h o N q q U E Y d 4 P C b z c 2 o i a W 3 X Z S / h c F g a m 5 p l J 5 X a 9 f 2 s s B 5 J D w h K 1 I H G N s e B 5 0 6 g t j b X J a E H j E 8 8 y t / g N w P H 4 / X I B + f 3 z / b P E q q C a 2 p r M 8 + c s 7 G 2 q i t 3 r Z B P S R g d z W D 1 e 8 g m w X y D l B q Q 0 W h E V / Q e F m u F A f f W m m W O O e d 0 / k H w H 8 x 5 d c S O R W z W 5 G r 9 S S V Q c V 2 i Y x B V l 0 L K T 4 1 P C a T L n T e X j 0 A Y a 5 X F 5 j + W k u O l L x 1 Q X V M v o a Z W a W h o 0 F W 9 t d V + P R u r O 7 8 b W M H c K D b E W q o o 3 + p q c R n x 1 S Y h 5 E y M 0 y G 7 g h Q c q z B x n b 2 Z h V s S S n H k S y F M d v B Z d G A y Q 5 o R P i V C r c 8 3 / b L G e i u J J N N x B M E k P 5 O l g M X 5 u X 3 C h F / L s g j m 5 j e j V d r E t Y N D o 6 X o F f j D e M A 2 X e t Z 8 N w J F P B F / W k g p o s g z S k p r N s g V G R S G F 8 m U S m y P H J V i Z r B 3 M P s O C z 0 q S g G 3 S c i w / d q Y J H O w 6 X k K h u n P Q F h 6 6 2 t 7 Z K Y q w Z 2 R 3 p q E i i i w 7 f U e W G C o j 0 x E b 8 e D m h N R O m + d V L D R L v S H t c T A + 8 h C 6 e l r X 3 f N R P t x J w l t H 9 R m Y Q k z 9 r x y 7 R P f z b + 5 J v 9 U W 1 C H o f K 5 u d T o N T P j 2 p m W l R f m n k W 3 F B f 5 E 3 1 h b J + w / o P X 5 j R n g t z g M x 5 J 6 2 g a P Z y W B b n Z z O P C i M Y T G c y M F M z C Q w o U 4 7 2 A w g T Q o U v Z Y b n R A P X 5 o a l L r M o X G 4 M Q S G / k k g f o e x V d V / x 4 Y g Y 0 n w H o b A b 4 P Q Q Y f D T h o 2 / M w E Q e D B g P k B 7 E b n t b U z Y H o N o K 0 m z 7 6 s J 1 V w r x e c T K H m W Z v 9 z K V D A Y C P j w d x e a k l 9 q d x L I n e s i x D g Y p 3 E p a X O p U P E z I 7 5 o I s S 3 Z Q o I S i W h s b m z K P C M B p z j i 3 7 d I Y A E w J R T A M W T s 2 w P k O 7 6 b 5 + q p h L C 3 c N 3 8 w 6 Q B M Z q 6 B J n R 8 N O h n 0 J F f T d I f E 3 E L H M 5 / D / X Y K p i L 9 J q z K m P P k u y 9 n j / d 8 P L c C B Q t K g F h s N M O t 3 F L m 9 K + z P q 2 V E D z 6 i z M z O v 2 i C T W z c w e t x Y q F V l / F Q F N O Z m 0 2 G e B a C D F f M k X V r O l h G x v r M n D 2 Q u Z Z a S E z g d x H a z M W J i 4 z J E 0 X U t V q h c V s S j X m Z / d X D 0 y M j e j J p V C e R Q K 3 w X M t U G G l o c z r G c D 9 n 1 3 3 6 j U q Q r S / z z l Z h L W n r b 1 T J k a H M 8 8 K I x A s v g c H 6 z L 4 B m f J Z F C + B p z J d A C y 5 l X S a 7 B c k J m A B U C d l h m z P 8 q k V a X M s 0 I y L q w Q I m 9 t 6 9 B 9 E Q 1 S q a S a 2 A o / K J s p Z G u g e R Q 8 1 w I F z O B 2 f j g z / L j y P c j 7 y 9 e c M B t o i t 4 z g 3 q R t l B i 0 e L T b 1 K Z z k c M V K P l w D n l o B M + x r d Y N 2 k p m o G W k 8 u W 0 n Q w a 0 n M P S N k 7 x Q C R / h h 5 n Q 3 1 p x o + s n 6 n X 6 u / p 7 W T u n G N f R o X F l e l O 2 t L V l d W d I T C T m K N A Z l m Y D v C H M Z v w u z z 2 5 M H A X P v U C B n V X A a y E 1 U x k d R A 8 D G Q / k x B V i f t A p t l i M T H W c / m 8 p S l S z L p 9 M V g U B g M e L e 3 4 U i 7 j l p M q / o 9 e e z J f D O Z g p d P D S h R W t Z + 5 J 4 V a m b n d v v 7 R 3 d m v T j 5 + e v g F 1 b L f u A s W C P X 3 p 6 d Q b U v 5 p f U N I 5 y i i 3 f y B o N Q 0 t M o c 7 w t 7 d B F n A V 9 V S T k R A m X H V t w t y 2 o m X Q q 7 S 5 J M S U 4 c Q u U U V 8 G u + R 4 s z g K D + K 2 B 9 E K q E R 8 h g s Y M b G j d U q 2 b 5 Y O J q d q b 0 M L l 9 B O z 7 V z I m b f V p p T p e P D v W A V t H V 0 H 0 p C y Q W D q l 2 m / z n B / s N a t v + 9 n m Z V + Y g U K M C m C a o a d W P H s h n o 3 M m U G x d B 3 5 q y E N 5 x 1 M 2 K R t V j M 2 o 1 t g 2 g 2 u q B m X v 1 c f W P z G x 5 Z y Z h d 7 N R 4 F L w 1 G J X r v W n z L 1 / m A j J O 5 2 F 6 2 G c D n + u F L F 2 2 s m G d O 8 j G Z / m E N S / + 5 l O a 6 r J F e x 4 1 J 1 a g O u s T O m O b V X d K I e j k N L u u b r z 6 W / a v O T 9 O g w 3 B Q / g 2 d r 3 5 W L w 1 I m k E B W o z Z S z k / h k Q I C D q G U + l e 1 C U u v 9 H w M N n 5 r 9 7 Z E 2 c a 4 n r x d t s U D V t t R y y N e s 0 J k M a B x k g T A i t I W S Y n X / o j + q g D W b f s + L E C t T M u l e 2 l E l B 3 Q 8 Z F S R 1 x l N u u Z c l g 9 o p d O N h w O f L p i h k D y o r t b X 1 m U d 7 n G t N y l x m w L 3 c H d d t n S F k y s Q m Q E C G 9 7 2 p 9 C 4 p a D c z v M O a v V A I + D N p g y 0 3 + F 0 s 3 O b D v G j L a R G O 5 7 w p y y E U T 6 M g d j O 8 p 0 w 6 f r N R 2 9 3 J 9 G N 2 l D Q T U C Y p 1 / v D + O G + 3 8 P y X J Z v F A L p L u d b 0 0 V w z O B f D Q e U g B 3 e k S e 0 n S 0 T G q i 8 Z Y / f Y p g c H 9 E O u R N G R 5 7 I r O u K j g Y a w Q G + U L t h T 7 X t k 0 W f f K j 8 o G K i Y I S y E S o n 6 U 3 Z z g E N Y m c y W h N x + Q j k j Q k g 3 w D F D C V D g h D / k w W v N v O t O Y d H x Y n V U A a Y R 8 x 4 Z G s z I / K D T 8 U X a 9 d D w y k s R O a C E G + x E O l y i j s Q k o 2 t m M y Y y h e y D X d M I c y s Y o Q J y O p 3 I k x g 9 7 9 I Y i U H z w o t G K x g y o W q U z o I o r N d c n w s V d w E a 5 g w e x q T O u 2 M F s o I W r b W D u X i x G s o A w S J F l d E y M a V Q D 2 Y d U l v 1 Z K 0 1 x U X P K D k g J 0 y d A m J 5 6 D N T o 0 P 5 m G h Y E q y c V t b e / 5 C S d Z m P v 3 8 e 0 n W n 5 O e 8 z f 0 m l u + g A G D z m x q F U I h G s o K Z 4 W Q M M j 5 z S G Y 7 M g W J 8 G Z n D x 6 U w A b R h t + E P + P t T C f m g i y m e v v n Y 3 q U L w B D V E J V H Q 1 p P S k i R l 5 m M m z E E 6 N Q A E l E O 3 V W z L Y 6 p Y 7 I z H 5 9 o v / K + + 9 d k 5 q a q p t h c I g H k 9 I K p n Q C 4 j s m m i M J 2 N g 2 J H r b w b 0 F C T N i T U W M q 6 N V m j Z 3 k u n 3 M h 2 R K / Z V F d X 6 f d F Y j t 6 Q 7 r G 1 i 4 5 1 9 e s W w E 0 N j b q 4 9 r B F k Q E K 8 g T R I 3 0 F d C z j x B 9 P m F C S D C z 8 4 H V Q E 8 Q W g S 8 1 r t / 8 3 O s C X x B J 9 2 p 8 m 3 6 R v s x Y 4 / k o + B U C R T M D N + T R s + y v H b t n N y 6 + 1 D + 9 s 9 v Z / 6 S G 1 b h W R / S 2 4 8 + Q 9 C K 6 e D A H m g 1 C h q 3 l L C t r a 3 J 4 t K S X L 5 0 U d c Z R S J R q a u r 1 Y 9 v P o z I c j g l w a p a 5 f + l n X o a Y j r d 3 S K f h i K H D v O N x p o 0 v Q S O T P S O R p U G l K 9 / N R y U 8 y 3 x 3 T 2 g i N q Z m 9 E g b A h d P g i / v 9 E f P d C N 1 + D + b H q X f T Z k O I r u s 6 d O o J q r k 9 J f v y 6 T 0 0 u S D D T L 9 Q F n 6 z j s L L i 1 t S W h R u f N K + 3 A 5 G I 8 m p a a C m Z 1 Z T n r e S D 4 U 1 N T s r y 8 I t t b 2 3 r D u j t 3 7 o r U 9 K g Z 3 y N 1 z T 0 y 8 / Q n O X P 1 P a k N N Y t f j c h 3 z z n r E Z 9 P Q z n t 0 U F 1 7 T u D E U k m 4 j q 7 o b m l T a Z X 4 r K + 0 6 w X 5 A k u r G + 7 D p S q W E E A j b J / A 7 Q b 2 s 5 4 7 b d Z v y x v u r W f d R R m 3 6 k T K P i j 8 j W y z W j Z Y K B i R r G D f K E V s d R g 8 U W z P s Q g 6 G 4 4 W B J R C O Q J s h l 2 L s i N 4 w r n w j 4 Z m n f J + v q 6 + K s a t L m Y U P 7 d w u R j 2 V y Z l Z 5 L b 0 q w u l a 3 O a a u K h f c A w S q G B / K 4 N G 8 T 7 r r o 7 I T 3 5 S N N T b u 7 t 1 3 P P w d B I r w e D 7 6 l c + 1 o + 7 p g h I Y H l M P x / 2 l 0 J R C R v o Z 0 s C 1 S U 2 i b v U Z + F X l 5 l Q K F F v k X G o v L B j B 2 h N d h J Y W 5 / W M W g j G D T 6 E D O 0 j l 4 Y y c 3 t U Z G N T m X R b Y x J t u K Z f I 2 u d T e x g O 7 w u Y / d v S k v P Z W n q O C P / d D m e 8 x z R U A h V L n 8 z F 4 / n l c / k S c n S y G 0 Z G 5 9 U g r Q j L 1 y 9 K u f O D u 7 z + S h 7 p 1 L A S R k G A R a 0 v g E p U p h 2 1 G k h Q H R x e q 0 v q o + V r Y t T K S m / y B 5 D 6 G t Q K F 5 v 2 n d C m E a e D u n H T u H T S i V M 4 C T D / M 4 o 3 Z G U V v E 1 K N O 2 T Z t B R A H r q / b m z 6 r a e r n w 2 i f i 9 v l l 4 r c v Z X g + d 4 A C T R I t c n M G h I Q F X 9 k Y U Z N B o / z l L x / L v / z L X 5 X J N 3 d g k Z x c v F z C R P N P A 7 M w A c J E 6 z K i h D x u U c c i a 8 R I 3 S o 3 p 1 K g i k l N I U R t M H D 2 / K E y I Q 5 L v g 6 5 5 B u + c s Y r 1 / t E r n V s y v V + t 8 5 U J / p G s I D s E V J / C E b 0 N + 3 I 3 9 5 o k 8 6 B F + S X 7 z + V t f X c 6 2 u B q u C + F s n 5 I H e S N T / W k m g m 8 / D B I + n t 7 Z F g M C g + H x 2 r D g p O f S Y H k A V 5 q n M 5 T y M s 3 q M 0 j 9 + b 2 0 + j b T e B D 0 C Y 6 M u B K X k U n E q B I i 5 N m H p 8 9 G n m h Y O Q C c H / I V T O A L K 6 D a w / P S u o J t 4 z J A + C S W j Q V u + R h o Z 6 X W e 0 t r q y O z F Q g k G E j x 5 7 5 A j + + Z W Q v H T t i v z v T 7 + X / 3 E 7 r P P k y C o h 0 M B M T / 8 O + l p w 3 Y F g Q P f R Y 6 0 t G 4 T + p 9 b c O k H W C I k T 9 q f W K 1 / v R M w 2 s j m W N 5 W W U Z q K X o S U 3 T M h X F K C e U 3 5 e s + y i D A X p 1 O g l H Q Q R i a 9 h 9 o j f I N w e E O b H g w 8 / A S v T 9 n 7 6 v 8 E A k G d E E s g g N c N Z q c n 8 m o K p + C f c Q 4 c b / / v h P 5 M M t c 5 N 8 L W N J B J Z 7 z b m 0 R r S p h 6 + s 5 k n u 1 B 0 8 2 G U K M + B r C T I h v A 0 a m I B O K H c 1 6 Z T J 4 T f / s r s j S t T N r E p t I o C d 0 i j E 5 G 5 A 7 u 7 V 7 p 0 t X M m M E L c 7 N 6 k R v 0 O W c e M w F 1 N + z d L 6 7 j 9 / s P 5 M 0 3 X 9 / n L 6 G p 5 u b m M s / S U C W A / 3 O 1 M 6 a b Y e J P 0 a z G 2 I G k F F u R l o t T G Z S g m Q j h 1 k J A o M j d M 0 e k i s 2 G O C w M X H 7 s F m 8 Z 3 J h S u R g b f i I r E Y 8 s e i 4 o 0 U j p v o Z k G 8 D q t k u + v L 8 l E w + + k f M 3 / j n T 8 z A N S c b m t S I D 4 3 w o d t x S E x S C Z t Z C C N P t 2 z / J y s q q f P L J n 7 U Q G b C 4 f V 8 J 2 u U X r y s f y y W 3 x / 2 6 y S U a 1 N j H i 6 a Y L T V J 2 V S m 4 y P l i z n p X P W s q A i U Q z b W V 3 W W h J X p q X H p 6 k 5 v k A a s q 1 D h S 6 k 2 G g 4 t Y w h h K r U j / o B f m 5 C E 3 u n 0 U 6 v M t 2 I W i y k L p 5 L V C o M 3 W 5 a E w Q 9 j 9 D z f k b V N d W 6 e d A t n c z o S p t 7 Y k 4 f S 0 N o j L Y 2 1 u r c h C 6 8 0 6 r c 2 b D H A n L t 9 + 0 c d M K G k B J O 5 I Z S + X 0 r W p K W l S b q 7 u / U 9 M Y P m H R p 6 I r 8 u N k t j W 4 8 2 6 1 7 t V R N V x m c C A h R o U W s A 4 j h y K g U K G / 2 d z I z s B M w s h I I 1 H D s m x k c l p M y p j b U 1 8 a v Z t 6 W 1 s L B 6 M S C U 2 W q z 8 m k p B A S h c S f W 5 e 0 L A Z 0 n Z + b L p w F Z m J 0 R l 9 I 0 T A 7 4 M G y q n a 0 k Y 3 1 j Q z 7 7 4 m t 5 5 0 9 v S F N T O p z P Z g V G j 0 H M Q O 4 d 9 9 C s 4 Y F z + f u d Z e 2 n 9 X S 1 7 a Y R k W W + q X y 2 W 5 Y y j e P O 8 d W d Z a T Q 5 F B t 9 l g G g p l e 5 b P Q 3 6 C r t 0 + v / h 8 F W 1 v Z o 3 E I 0 + z M V O b Z Q a g r 8 i h h 2 v H W H x A m B j F a w l 9 V I 1 u r c 0 q Q 0 q 2 e r c K k B z w 5 d 9 M 7 8 l / / / Z a 8 / + 5 b u 8 I E 5 i Y 1 a 5 l G l i w 2 G 1 C 3 d F M J L o K 9 t D A j g a r a 3 T Q k o N 7 p e R M m O J U C h T 1 e K E 4 D E I 3 N r Z l H 5 Y V o G 3 4 L J p 7 x G 4 z f B A 3 Y I s Y O e m 2 4 E p v 7 m o Q a / D z t l z N N S R l U l x F e m d V m n p m b j 2 L y n / / X f f l P / / a j / J d / v y 3 f f H t b 2 g Z e l o b 6 / V 1 r j R 1 E I t t b e u 0 O z U S 7 H M L Z a E C C C m g l 2 F y Z U x r M q / M A S Q 9 C 2 O z 2 7 n o e O J U C Z a x z F I L T M P n K 0 s H d 3 8 s B A 9 Y w o c y m l P l 3 t v 7 q 0 2 t o 3 J 0 D T U K B 9 S o m n G a / 8 u 8 a O / f t I D 8 f d s u D e z / K p Q v 9 8 s 6 b 1 + S N 1 1 + V N / / w u v z 5 x k F f D r 8 Q j W Q 0 C + V 8 F j Z 2 d B 6 f u X 0 Y N H W d 0 / e X J S l 6 R B z X C J 4 T T q V A F d M V x 5 j 5 8 1 F b d 7 B 8 P R / 4 P P S Z w 0 E 3 / y a c T u 8 5 8 g c J Y B A u J + O d 6 C L r Y 2 A n S M b v 6 c k x / d g K u 8 r v u A N 6 J c v Q E l Y 2 N 1 b l X 1 5 v F q M v R C K Z k m R k Q y 7 1 N S g T M C U X u / x y r U f k W j d N W / R / O Y D e 6 6 q m V v t Q 0 1 M T M r J q n w P Z f U Y J l D K r D 1 O e f 1 y o J M c 6 h G h d v g V J W G D j M F M H 1 H K A c L N V Z l N L f v N y e O i h N g k 7 u / v 0 7 o g I / K P h W U m 4 q y V W f 1 X e O x s 5 0 H t i d X V V b t 2 6 L e + 9 9 6 7 8 / Y F L t t a W Z G n q k X h d U b n x 2 h / k p T P p W q x c M B F Y 9 / a l m N D o 1 n R S O Z U C d a 5 h W R r 9 2 + r q 0 1 + u r n P y + 3 W J B g M O b c C C L p E q G q b o b S k b m 2 V t Z U k P E k L i 6 Y g f C 5 k J q Q + F d C / z J u U r 0 A 8 i 1 7 6 2 p Q I N R r N H J 5 A h w a K u A V k P v 0 w k p K Y 6 a F u c d / P 7 n 8 V X 1 y V T q x 5 Z m H g g n W d f k V 7 1 9 t 6 Q E j 5 X U m e 6 x y I R p X 3 q 1 L 1 a V / e m S S 8 o c / 2 G h p y a G E u b c e 5 0 A W V D Y 6 M s b g X 0 V k N 2 p u Z J o R I 2 t 4 D d b 9 5 9 P B d G 1 j c V o f T O A 1 o D 0 8 3 0 K H C i N Y 3 M C O v 2 o L P z y + J O R a R Z + V l L C 3 N 6 X Y z j c T 1 3 x l I y N h v W w n G l v 1 4 u d K j 7 o i a d b M s G B u Z r p y m o M b H Q Y r m u o U k X O t L O j c y H k 8 q p F C g n t T 9 O G B 9 5 K n 0 D Z 3 V Z A A L F V j l U z g b U D E 5 E i 0 H M G h Y O O n 4 E 2 5 a y u K v n Z z V Y d 9 R g Z x b X G R f + g A 6 5 p 7 c 4 d T b g i D w a W f B 2 5 N r n F z P Q 0 C Z g X j c C o n E s g B v k W v c y Q C A J Q n A d L m + V T M b 7 d K D B t Z O Q 1 W h 6 Q Z f n J 8 F X y s b J N m i z Y P S 0 s 8 N p 8 A G o j w J 2 2 W N n c m B f X Q S I l C T q h s g J R E A w k x A e 1 o j 4 O 5 o F I W L W p / s r / 4 f n m I x O m Z o Y 1 7 m I C A O / C V 4 w 8 G l h h g B H M o E L K + Q G G p r L g M w G M 2 Z h A n M K U j Y o z + 9 U A o y Q R w P d O k J I l o M h T H C S h Q l O p Y Z i h z x z j 4 N i m Z u d k v a O 3 C 2 / r J o g H 5 S F O N 1 R Q y + U q m P b H R + h c d P / w U b b 2 Z 1 T r u w K o o 4 I a P 6 u u T u y s b 4 u q 6 k m X Z l 7 G j m V G o q O O t l m k U I 0 l J M t a 5 i 1 C 2 H 0 6 Z A O I v B D m F x v 1 6 I 0 E L l 7 a J X l p Q V t W v G c / D m E 2 g 6 0 Y b Z r I R x v / R s L s N l A 2 J L q s w m D I 1 x c E 7 8 5 B u d E U G c z E t c a k 6 B N t p b K p 4 F T K V C a L B L l 1 H + B U N P B B U 0 r 1 g 5 F + e j q 7 t U R O X 6 I O O L k Y x K S C I t P 1 t T c q s 1 F n r O 1 C 8 / R O H Z k a 8 a J O W q 9 z n S N 1 U E 4 9 v r a m l 5 I 5 o d w O I L M H s I I l G 5 + q X 4 W 5 2 e k q 6 d P m 3 R O 2 n + d V E 7 t l V P F a Q c D y O p f Z G N 5 c T 7 z K D v Z B n s 2 C q 0 E x o 9 j A z I 7 C K u z z 5 L 1 e g i U W D U U S w W E v s 2 g B a N K C 7 e 1 7 2 V c N K h j E t 1 k y x k 0 E + f 7 U J l 3 j Q 3 1 2 v w k N + 8 0 c 2 o F i h 0 i 7 L I E 8 C 2 o 1 D X v a p E N p 3 s Y F Y I 1 v O 0 E B n 0 2 G P h J S 9 3 D l h I C s 4 Z C 6 D D V 6 p V W x P e i J G V 5 a U m b d e b a J U z c y f F R H X j g P u n 1 K P U a 2 R T 4 V + Q O W t O K T h u n V z c r f p 6 y d 5 w J H x M Y y L c X F D 5 D q T G 2 A y 2 E f G b q 7 E x 6 m 0 0 D o 0 M t A r M 4 P 7 e b 2 Y G Q 4 H t R 3 + X 1 e a S l b U 8 z a c 2 t z o 0 t U s 3 w e s i / L T 6 / E r y q 8 m a I P A + c a o E i C T N b v 2 w G F 7 6 L k T N n R 7 f y G U p P Y S a i E 3 r 7 B n b L O R A i N D B r X 5 h 9 C I 0 1 4 g f 1 9 S G Z y e x 3 C 4 T l z e t U B i w E e 5 X Z S a d X t p 0 5 7 Z x q g Y J c 6 y J 6 z Y i F 1 5 i 9 S Z U t + d S M 3 W D N B S l P 5 a B d a a G J 8 R G l d d d 0 l T C B i Z x F i J G I t C t z c X 5 2 R m 9 e E M x o N T u G l T B N r u Z f p z o N n H q B Y p M v d u P I B g u a r O V Y H X Y g g k d I G b O H 3 + q B / s 3 M r 0 P N y v n f 2 t z c / f v u 7 8 z f C R a Q 7 U A Y n F A 2 r 9 X V N R z 4 / 7 v H U 9 q F 9 S C O y w + P + R t h 9 X w w b 6 C p K O P n P Q Q W O B 6 R Q D 5 f f 4 5 6 b p w T i 8 + Y k m 0 d n d L c 0 p p z Y r j e E 9 v N S j / t n M q F X S s N V S m 9 A 0 Q + F p T T 3 Z q p M W K w E + E y C u m y w e A t J B R v x c n 7 C a C g 2 R A E B r 4 2 z 5 R G M X L r R p 4 8 l t a 2 D k f Z 6 W Y Q N s T I y c Z x 7 O r B v k y n n V O v o Y D 9 i K Y d L E a 2 t L T p U D K g e f I J E z g 1 + b L 1 u H P y f h a B S X N C q A i j E y 7 n N y Y b v x E k M s K d Q u Q O j V m j B M n p L o z 0 n a h Q E a h d a B V M u 6 p c M L g Z m J h I 8 1 k y F K y g y Z y Q L c n V y f s p d 8 8 F p S V O + p E T f i e y m c 4 1 T C f 0 O t n N n s w T + k N U q A j U L o z b p 0 v 5 B x 3 m l 8 f j l p D D E g 2 n G i o c t g / R O z E X c y 0 G Y z L i A 1 J C w Q 9 t z s Z G n u j G n i N P H + v J 4 e H 9 X 7 T w k J 0 O v / 9 2 V / t 5 u j R E 3 R f + h v m Y b W 3 u p C e 8 F k L F h z L B / r N 0 + G E b F N p m 5 Q K T i F k 8 3 4 D H y X e y W E t Q w C 7 q N j M 1 o f 0 f t E Y 2 C F B k y w a n Z b J Z g 1 E c S c q S G f I D S W E y Q C s S s L C r t T K / / 9 c Z n + 4 d X m G P i o Y y Q Y 8 4 1 l O + H Q n o N s V 0 K M 0 m V o S d n W g f p 5 k P a 6 s H o 4 i g 9 0 9 S Q k v A 4 e n Q Q 6 1 R q C y m 7 o o i P m C Q 2 4 F Q 0 F f P j J 0 m t I b q u S 5 K Q e x A m M Z H h 7 V G r w j T Q S o C l Q V 2 j B h f 9 u q N v 2 i m b 4 X B 7 E S g n O Y F 5 i r Z 0 H V V S h u e P X 9 J a w 2 / E g D q r q i I x a R D e 5 G s a k W n B V l 8 M 9 b V r L C A b Y V U J P P C r g G J r 4 9 j V + Q f Q + V Z L 3 v e q Q h U D h a V h k J L 0 U 8 b M I U Y w E n 1 k y 0 7 2 4 p T D W X e M a M Q M D k J k V P p i 5 B j 4 t H P g R 8 7 I V t f X 8 0 8 2 g M h R Z t Z I W e P 1 C Q D f C V 6 j 1 f I T s W H c k A y P C P B j d / 0 o M P X Y Q B 6 v R 6 5 e v U F N Z P X i z + H f + P U h y K x N F s f P S e Q t G r d d c O u k Y u 1 1 N 2 A w I O d n 7 a h j l G n j k F J / N f D Q V t t X W G P i k A 5 A P / l b F N U z j S n d 7 z g Z 3 s 7 I p O T E / L 0 6 Y g M D g 5 I T 0 + 3 V G e c d b M p i F b T + y I p r Y b f E Q 6 v 6 c V S c u C W F x d 0 V 1 W C A s Z 6 U b F Q w s 7 u I G a I 6 l G j Z C Z b E x n 6 5 l G L Z c f I x K w 8 3 T 6 4 R U 6 F g 1 Q E y i F E A N 8 e T O f 0 s T v 5 N y N + L R h / G t h W 5 t q K P H z 4 W J a X l 3 W D l v b 2 V v X T r j O 3 a U D 8 y 6 / 3 p b O z Q 7 9 3 f n 5 B C 2 B 3 d 5 c W z N J B m l J i X 6 R Q p x B Z f C g E 3 M 7 3 C 4 f D U q v 8 M j s + f V z x l 5 x S E a g C Y G f x r g Z K w G X X K a e L z w f n I 3 q g Y h L y Y + T G R a P p X R B j 8 Z i c 6 e / X w Q U 0 1 f j 4 h I y M j M r r r 7 8 q N T W F 7 S i f C 1 K F y G 4 A n e 0 Q j y q B d u l z q q f p p B I k E m S 7 e / p 1 q H 1 7 e 1 M L H O e E K W h n c t L y i 9 Z f F Z x R E a g C Y G t L e n + D e d b + 4 F x E a Z v M E 4 d s b G z I F 1 / c l E 8 + + V j 7 Z K X A r l u r g a G Z E B z M S x 0 d N H 0 u Q o f G p N P s w L k L W u t G o 9 u y G G 2 Q u X j 5 t + c 5 K V Q E q k B e U F q q U 2 m p m 8 M B v f 8 r 9 D U m 5 U J r 4 X 3 + 0 F J N T Y 3 S 0 J A W g i 3 T e h J F g E 7 C 8 g b p Z j A H O y B R Q f v b r E 8 u N 6 / J n Z m Q b N l 0 b X 2 l J 6 Z 7 C r L z h c + 9 s 6 / N m r G X V A V n V A S q Q G r 9 K X m l N 6 5 3 2 G P v W Q Y c f H g h o n 2 q Q l j J + F 7 X r l 3 V G u L H H + / o 7 q p b W 9 t y 5 c o l a W 1 1 F q R A s O + M R i X p S Y f y 0 a Q X 2 + J 6 n y c z n z 8 J 2 u 4 C S A 8 + r s v o O 2 7 u / c 6 / n y l t X B k k z q g I V J G 8 0 R 9 V g 3 B H a S q 2 Z x G l o R K 7 7 Z g L g c b 8 P / 1 0 V 2 u W l 1 + + p j c t w / / 6 j / / 4 u 3 z 4 4 f u 7 k c N s 0 B u D H y s o q v b a p K x G 3 H p f 3 K A v J Y t h Z 2 t i z d V J e b k n v j t B U I n L J t I V 8 l M R q E P w v v K d 2 A 3 R m P l f 6 4 t K Q x F 7 T + H f Y O 6 Z A x R r a 2 v y 6 N F j e f 3 1 1 z K v 7 I f A y N c j e x q y 1 B g B G D A H Y S r k p j L t H I L p 9 b R m Y E Y H t r E s Z r M w t J M 1 2 o d f x e t r a w d z 7 z b U Z 3 y m B n i 5 h A m a T F u A W t y y C j m o C F Q R 4 K N Q 4 R v w p g c d O 6 M T P g e 2 s 2 Q 3 j l J w + f I l + f b b 7 2 R z c y 9 R F S G 6 p T 6 j 3 G a F E X A x G G y u F B A 6 o S J Q R U D i L C 3 I m q v T A s U M f r V j r + L 2 8 Y J X H i 1 k T 0 d y C g u t N 2 5 c l / X 1 j c w r I o / m S y O s + b C 2 W K N N A D Q p b d x a m 3 7 M x F J h P x W B K p J 4 y q V 9 p 3 8 8 D u q k 0 b a 6 1 L 6 g x M S K R 2 Z K 0 O M 7 F A r J L / d + 1 e l L Q I D h K K A J 6 P z G 3 o c Z k 8 f y l m c 3 Q M H E U m E / F Y E 6 J M z R + D M L Y Y + c t / R V G M v R T c k p f r 9 f b r x 6 X b 7 4 4 i v 5 8 f Z P E p / / R b a 3 9 j R W O f l l x r / r p 1 V 0 k T M q A l U i H s x 5 t e l n + F I Q j r p l Y v X w Q t X S 0 i I f f / y R X H 3 x B Q m 1 d u q o 2 1 G B T w j R i j Z y R E W g S k R q J z 3 g W J 8 y w z 5 J p W h g Q s S P P u N P w x 1 6 b 9 u j A g 0 1 p P x B / E I z o Y x P V W E / F Y E q E Q k 1 v h 7 P e w 9 k J w D + S L R E T f S P o i G K W c s C p u u 8 M m n N O + d b N 6 w j c 4 S M f O t 7 T x s V g S o h 4 6 t e u T U W k P f P R 6 T L M u C + U l q K X L n n g W x C u x X b k x b a r p k h Z x B t 5 k T g P S e 4 y 2 x F o E r M R t Q l 3 4 0 G 5 E p H O t / P z I 8 T f t 1 U 8 7 S T T L m k 2 n c y T c b K t 1 s G I s q B p y 0 x A 8 d q A t 1 W Q n V c N Z V x r m S c N w R T c r Y 5 o T v C X u + O a Y 3 r K a E 5 t x V 3 S 3 v d f i 1 + E q g I V J m g 1 z f m j 5 0 J h K Y 6 j r h d O / J G f 0 y C y p q j u x G 7 P P a E E t J c k 9 I a F 1 M W 4 S q V n 0 Q b s p 5 M v u C z o B w p V e 6 g c i Q r u V p H D 7 t + F I P 3 8 F H 4 r J B C d W v M r 8 1 W Y D L 4 U v l + P 0 / t a V W E i 6 T g j n p 2 m d c v 5 S X X + J p 8 h h s M l G P 5 Q W e b 1 y v 1 f q 4 l K f e m f b b 1 M h V K D / f 8 9 b 7 8 O 3 5 Y Y V a n Y 2 u h M P j x W 0 L V O 8 r U S u g A w o M 5 / 4 H v m 2 1 p W A I w N C t m n r X T E Z H M P 5 y J y s q 2 S 3 4 z L f 5 W y J h 8 Z E j f m f R J S H 3 J b 6 o b V a H 8 h K q K n B 6 L G L v v K Y 1 C 3 4 s 3 z 8 T k U l t c G t V n 1 w d 2 b C d P G t C Y z V S z M B k f T d V v S r 2 X 4 9 C 4 5 k N 1 b G v Z C p b P a W S f 3 Y E Z 8 s u 0 X 9 7 K d P e p U D 5 q A 8 W Z A h Q N s t 7 j F L 9 n x z b / 7 4 f x w h e b j U / F V P q M P M a h o G 4 E i k l H L d h H F y L y U l d M P 4 + c U q 1 l W 2 B I o / w 3 1 G z 2 + V C l l 0 C 5 O N O U V G Z 2 4 X 0 o D E j K d S J W t U o T v W n J 3 p h c 9 c j D + c N n w + c C E 7 N e a S 0 W v K c n R n W P d q / H I 2 u R k y 1 o t p 4 x q / q x S v l L W R l d 9 s j v s 7 6 i H e O X u 5 3 5 X 6 9 0 H 7 Q 2 / A X E A Q i f W 9 f T n I C W o h I Z Y e 5 w j 8 q l 0 K L W Y v T e O M n Y C h S 2 N b t P V C g v 7 J q I 2 b R S R M S P a B t 1 S Z T g W 2 E w Y + q 9 M x g R v y k F j 9 Z h c 3 N z S m s 5 D 1 U T P i c L w i m Y o 0 F l 4 e B j 8 d 5 H s 7 S E X t f N Z 4 A j Y R r y k 2 3 L I P 5 P j b 8 4 k / h Z U + k p c U z o b k h K f 1 N C A k o Q 7 I Q k F / S W Y B I c U O / v q E 9 p Y Q I 0 B D 9 A 8 8 3 7 v z + Q l D c k 2 9 X n l Y 9 T u B C b Y d G 3 O 5 R Q g p P O D D E H L 4 y c v x p f S v l 8 U f n u 8 / 8 j f / v b X + T m c L U + N 4 I e C A 0 5 j j w O V S X l R m 9 c W 0 V T a / u b z m A 6 c g m m w x 9 r K g J 1 z E C 7 0 M a r F N W w a K O 7 d + 9 J I p 7 Q x x 0 Y H J D 2 / i t y d 6 o 0 1 g f H J M y e T 4 N F t m j z X K M j i I W A 8 C F 0 z x M V g T q m E E w g x F 1 s m Q S t y P 7 t v / 9 P + e Q v H y t z q 0 6 3 f 0 Z L e R r P y 5 C l F O O 4 Q 9 9 A W r U 9 D x x O 7 1 c o G + G o S 6 c o E d 4 e X f Y W v O B O m + U / f / y R f H X z G 1 0 + H w y m t Z J h D j 5 P G M K E b 3 Z U L Q C K p a K h n i M w A y + 3 p 7 U W v g X p Q H c m / T o K N 4 B P U 5 / U Z h i 7 u X / 1 1 T d K S 8 W k M d Q o V 1 6 4 o h + P j E 7 I n P d F 8 f m D 4 l P T v i G k 2 m d T o 6 C y 9 9 P h q Q j U C Q L B Y l F + e n J S C U t S + n p 7 l Y C l + 5 3 T 6 n l m Z l Z + / f U 3 e e e d t 6 W m p l r 7 P u a Q O E 1 X 7 k x 6 J b y d 0 j s i H j e I / G 3 G j r e K q g j U C Q M X v n b 1 G z l 3 9 o w 0 N + 9 t r L a 4 u K g F 6 u L F 8 3 r 3 D T N s u f P w 0 S O J x + K 6 Z d n G d k y C g 3 8 t 8 f 5 V p 4 P K H T t h M D v O p X r 0 v r s G 2 9 v b 8 t 1 3 t 2 R h Y V E J T 1 w H J w z 4 G 5 H A n u 4 u e U G Z h n / 8 4 5 t y 4 4 8 f H x C m 5 9 H 3 e h Z U N N Q J p i 6 w I x 1 1 c R n 5 7 W u 5 f O m 8 B P w + G R 4 e k Y m J K f n w w / f k 9 w c P J b w R l o G B f v U z k H m X 6 O 1 r K h n k x V H R U C c Y 6 p q G F v 2 y U n 1 d 7 i 1 3 y X C 4 T V 5 8 6 W V Z T 1 T J 6 l p Y a q q r 5 I M P 3 t s n T F A R p m I R + f + k x Z C j G v 8 C 2 w A A A A B J R U 5 E r k J g g g = = < / I m a g e > < / T o u r > < T o u r   N a m e = " T o u r   2 "   I d = " { 9 3 F A C A 4 E - A E B 6 - 4 3 3 C - 9 F 8 A - 5 B 6 F F B C A 8 8 5 2 } "   T o u r I d = " 1 4 1 d 2 f f 4 - 4 0 0 2 - 4 2 f e - a 6 4 4 - 2 b 3 6 4 f 8 9 1 8 2 4 "   X m l V e r = " 6 "   M i n X m l V e r = " 3 " > < D e s c r i p t i o n > S o m e   d e s c r i p t i o n   f o r   t h e   t o u r   g o e s   h e r e < / D e s c r i p t i o n > < I m a g e > i V B O R w 0 K G g o A A A A N S U h E U g A A A N Q A A A B 1 C A Y A A A A 2 n s 9 T A A A A A X N S R 0 I A r s 4 c 6 Q A A A A R n Q U 1 B A A C x j w v 8 Y Q U A A A A J c E h Z c w A A B o U A A A a F A Y W x t k k A A E x i S U R B V H h e 7 X 0 J f G N X e e 9 n 7 b Z l y / v u 2 f f J Z E J 2 I A l Q C o U k 8 A q P v Y V X C o 8 t 0 F L 6 N l I o A Q J l 5 9 F f f + 0 r r 4 + G r Q E a C k 1 p W U r T U L I n M 5 P M T G a z x / s y 3 i R Z k m 3 t e t / / O / f a V / K V d C V L n p n A 3 3 N H d 7 / n n v P t 5 z v n 1 j x w P J h Z S d R Q R 0 O K d r Q k y W 6 j s p F I x G k p H C F f c x P V 1 G z g R m V i e P A s b d + 1 V 9 u q H q I r y 1 R j s 5 H b 7 a F I v I a O T 7 p o m e u w y Z O m v Z 0 J C q 7 Y y L 9 s p 7 n I W h 3 Y a 4 g O d S e o z Z v S 9 m Q j k y G u M 7 W e S q U o 4 F + g l t Y 2 s v F z L i U k 0 z X 0 i / N u K W 8 x N H J 9 X N M X z 6 K p Z I p f s g Y X 1 5 D D l p H 7 T C 7 a q a k 2 T f X u D K X T X B d 8 1 F H F 1 4 7 H 4 / x / h l w u t 9 p R I c w v 2 a h m b G o + U + d M k 8 O u 7 d 0 A M p k 0 L c z P M T H M 0 4 5 d + 8 h u r 8 B N S 0 A y k S C H 0 6 l t V Q + h U J B S y S Q 1 t 7 T R T N h O 0 Q Q J Q 0 2 H H M w A I B W i N F N F i o n D i L a 6 N B 3 u j a 8 y j h m W l 5 c o t B i k r u 5 e b c + l h V i y h h 4 a V g z l Y y Z Y Z O G R D 7 X O D F 2 / J U 5 O O 1 j k 0 s H E 2 A j F Y 1 H a s X u f t q d y s E G K V I K Z A G i l t v Z O 2 r 3 3 o E j x 6 c l x r v j N q 8 z J 8 R F t r b p w s 2 S z 2 V S l D S 0 4 W D L Z Z a l l w b S r N U H X b Y n R C 7 b F a E t T K o t 5 l p j p / M v 5 C T D B k n N m e l L q 8 F L F R N B O b k e G e h p T d L g n Q T d s j V O D O 0 d y a I D W s b M W K o R N J A 9 B m r V / X b 2 X e v q 3 0 v j o M D N W T D t i D t B v G m r T I q q m W O u 9 D V K Y a H R F 2 1 N 9 p K E W N g F u T y 1 5 G x r U O h N X F x O X j R l n K W 6 j s a C D 3 C y R I Z V X W H M Z C Q a m d T 7 t p A u e L d t 2 k s P h k P V L E d v Y L X D w O 0 y F 7 H R m x s E m I J G X T T U z L L A J V E i A w N Q b 8 j t E m 2 8 a u A F W 2 A p Y D A b I y d Y M 6 B O W j R m W I h H R Z g v z s 9 q e 4 q g a Q w H d v f 1 M a A X s m w q j o d G n r V U X I H 6 Y t s C V P X G R 1 n s 7 t E b R i A N v X e t a T y n j z H B G J t M B 7 b S 0 F N 5 0 M 7 l U w B + 6 p j 9 G X n 6 3 2 Y i d n m b / E W a v G e L s L 8 G X N E O C X U n U B Z h u i h l r s 5 g K P m l P 3 x Z q 9 D V R e 2 e 3 m N c 1 e W j U 5 X b L e R n W U F Y t r a o y F I o 5 N T F G g 2 d O 0 f J S R O 2 s I u D D b Q b Q A O m 0 C i 7 A e U Z 7 1 G v M 4 2 L N B G 2 F f T t b 1 w d 5 4 G u Z t Q 2 7 5 / x n 3 r C X G p z M I z B r 6 9 h H g p 9 Y D j N E Y j b W 7 m n a 1 5 6 k X p / S 8 J s F t F 9 t b Z 0 w S W 1 t L d n z W A Q T b B J G w i F q a W u X a 6 y g q g w F q k L U b d e + A y J 9 J 8 d H S 7 J H S w V e f r P Q 3 N K u r S m A s c B M e 1 h T 6 X U P Z r p h a 0 w I U A e Y y a w G n E 4 X e b 1 e b e v S B 9 6 t j o V I M T K D z 7 U c X 3 8 W 6 q S 7 M U 2 N 7 G d Z p F X L Q B 0 v a c + E J s w N D u l I x G O U Y H M P W i q Z T A q D G e F w O k R L 2 e 3 W T f D q M p Q B b e 1 d 4 l e l U k l t T + X h d F Y 2 D F o I y y w g c g E T x 8 g 8 A K T 4 V W w W o n k b 2 N c A c c 2 x q Z Q L R A 2 j K 5 v n b 1 Y C V 3 T F a U u z e T e A D j C d W Z T P 6 0 5 T V 0 P h a 8 s F G H S J N S A 0 J 1 h + O W F O 5 i 6 3 h / 1 V p w j 5 0 a E B E f p G + J p b J G g B 8 x 5 0 O z 8 3 w 8 u s t F V o M U B z s x c k K r u y s k x z M 9 P k 5 / N q g v 7 Z 9 W 9 b J U A C B P 3 z / M I 2 a m D b t N L + w s r y M t X W 1 W l b 1 c U k m 7 K 9 b I v r Q P / M Y y M u a q 9 P U x 8 T G Q I T D o 2 Q 8 L + f f Q V E v X 5 x 3 k M u h w o n Q 6 P p i M W i Y h Y j F H 8 5 A W 8 w E b D T 2 b n 1 3 R U w 4 w 5 2 x 6 n T u z m m u B H o C 0 w y v 7 q 5 W P M R t p R a C z M v G A Z 9 f 3 b 2 s e o b f E y b N m a W Z a q v 9 z L d p i W q q y s D a C y Y / B n m W J t G w 4 g e Q m p u m o Y C Y I e C 6 2 u 4 s P F 4 V N t b O c z N T m t r 1 U d d X b 2 2 p o B O y r 6 m F E 2 G 7 P T k m I t G m M j g c A P Q T q 3 M a L o / 1 V a f o s U V 7 F 2 D g x v J 5 f J o W 5 c P 8 B b 9 L E D w 7 k Z A S 0 B w N N d u m r z O A r q D E E F 8 a t x F w 3 4 n P X u h c P 8 k m K S 1 r U M E P Q I X g 2 d P i R m O d R w D 7 U K b Y c E 6 9 q H P E 8 e x Y B 3 H N p W h A H C 6 z 9 f M a j M l d m s l g W j M Z s H t W U / 8 W 5 u T t K 8 z Q d e z 3 7 Q c t 9 E 0 M 1 e O W S 5 h 5 6 6 G N A V Y g m Y d Q y N V q k P w I q C V h Y S O 2 n S A r u 6 N i 7 l b K e B O + X w h M 0 A 7 I i v j 6 r 6 Y 1 H l j n t C + E T r T 4 H f b z j 3 k M W n j Y r D B a b t Y m B g d E q e w U k A Y d L M w z / Z z L r g d 2 N F O C S E 1 1 a Y k 8 o d 9 R m x v T d L C s k 1 C z u O s x X S g L y T K J s b l C o T R O 7 S 0 q o b 0 F D X X p e k Q m 3 t 2 S T P a G K L J G j o 7 6 x Q z r h T A I l h h / w l h / b S w p D X A F U F a W T m w h a N K U q K D D h 2 P m w V v Q y P 1 9 m 8 T a Q D / o R L Y z E 5 k G 6 t 8 M + g 1 2 A k t x I y T y m l H O c 7 7 k M K T M V R 3 D Y t U 5 A d e r k C a E X I V b 0 A 4 v d Y l + x C g 0 c 3 c c o A 6 G l 5 w s G / q F s Y E k 5 a C X W 0 J O j P j F C G H r J X N g A 3 O t I 5 c 8 6 T a c L r Y R m W G 8 i / M a 3 s 2 h s W A X 1 u r P n p 6 + 7 U 1 c y A g Y W O / C p 2 W u R g P 2 i V Z t s X g X y B R E 5 2 I l z O g j R s 8 G d q 5 t T J 5 i P A z z z N D w f / c 3 Z 4 s u a 8 K 1 4 H B 2 1 l z 5 l o K G w V a b t a Q / K y D 9 2 R Y l d a w f b q W F r O Z j A W p j C h K J f w f B D w 2 C 8 i 5 S y b z m 6 t g G B A X c v 2 Q k Z 4 N 1 L V i O B 0 I z 6 I / x A z z 3 H C i 0 X g d A h C d w w h 4 h K M V p p I K Y Z b N Y a u Z B Y X g X 1 H C a F t L + W 4 B 3 N J C t Y S u D i x W o M L w a g H g J + f 6 d b b z C 0 4 a C S A K o v K y k I K u d 4 p t B m D y 9 f R u o U g k z C b b x n w I R G U 2 C x A C G G Z R C L 1 s a k B Q w e w w V j w c e A z 1 0 L M r A B B g v k y P N J P E 0 Q k n j f v t F G Q z 8 u i E i x J M B G D Y S x F 6 F s l G A O K F w I B W c q 9 X 8 h U D + N 5 q p k c 4 x r w R q 1 l 1 j W J J x V w S o t c s v Z q B s f l M h D n t / L y D H U s 4 k g k Z l 7 L Z Q M R v 5 P w 5 S a l H G L I c j I 2 c l + T S z Q A 6 8 2 C m F e t L e 3 L c J f 1 N + z q S k k g L o L 6 j c a I 2 Q / 8 M i B C B C X Q 2 5 g L M i L A v n H M A k h F + w Z 7 2 t a y M f E C n J o b n b C b Q 2 Z n b r V A q w k y 4 0 M p j A Q d d 3 Y f x S 5 W H M A M L q F D U J p o M w 3 A A j 5 N 4 X 4 0 E W o L 8 C 8 H n Z p c 5 s K y s h J Y 6 l S E C C 6 P R n R a z 1 M P H 0 b 7 S s Q s 7 / x R L U T i W 1 + V 0 O G 4 m I p E Q N 4 S 3 b I Z C O n 7 / 1 u 3 a V n W x x B o V n X r I C S s H q G E j L 4 C Z Y m z 2 u f n 9 g X w D 7 I L c q J C G 8 A + K M R M Y 8 O E h N / U 3 J 9 l s S m 1 a u 6 K D t L m l V d s q D / A A M E Z 1 g c 1 d o + C p F M C s v + S 6 q T S k 2 T o b U t I x C b u / E m H O c g G T r Z g Z V Q j t H Z s 3 j g j E H 4 u W H 5 3 M 5 Q X 0 w q / w / W b D K o P b L P 8 N a G L p C A K z 4 m S P B u z C u J D y c + H y h F Q 5 i M V W N u x D Q a b i F U u J 7 C H Y A 7 e l G G D i n Z k t 0 t H L z 0 f H N F K n o H m s B k S k l n H x r r a k O L u z S 1 U 0 W I s g z g R V y N E v h t D i o r Z W f a D T r 5 L j l k I x J / m j t T T D h A 9 a v B C y U 2 w D 3 R j p T A 2 b K K o t P U w Q 7 Q 2 b Z / a 5 3 b X M 8 O W X 3 Q g r Y X f U F y J u I 3 6 H 5 P A V A 0 x m x A o K A Q M j f e y j X t k d p + v 6 4 z L S G l Z B M d j 0 I c x t f D J G X o 6 y P f j s t F M K h 2 W Q f a v N A t I 3 N i L Z l p f X J 6 x W C 5 7 a W t N s i X K A d 7 a l l q T 8 U 7 P I f G b z j x U 1 o o O l Z A c Y E e f r M Y I Y I W P 4 A L B A N g v I f 9 t M Y C T 0 u T l 2 W V h w n J t z S K d 5 P o C 8 c E 4 x M o u z S Y g 5 Q Y 5 M u C S r p b k 2 T c 9 j p o I / h 5 z M f K g Z m Z z P g J E g C d B 4 8 K X m u U D o k E Q W b r c 3 Q Q e 6 q 5 c h n g s k G c K p R c d v q Q i y 7 d 6 0 Q d v d K h C U C A W D 1 N n d o + 0 p H z B z R 8 f G 6 U f / + j j V e R v p p h e 9 i A L J N t r d n h C p u J E J S 0 A 3 i E K B I D Y L y L x u 6 + i q m J Y q B m S e g H 4 R I A C j X G C z u c e X y j K r 4 U / G 2 P j B v B 8 T h r 5 B Z M I b i 4 n r E U H N B S K z + z u S Y g b i / B N T T l P G r X n 4 V C C z t z 2 5 l h n N P 1 C H x y b s t B Q K U F 1 6 n n Z 3 O S i 8 6 K + M i Y M H 5 K l o p C G l m K t D i w t U 7 / W R y + V i v 6 q w r Q u A 8 R E l x P g W D B H B d r m B D S t A O R F E W F l Z o q b m V m E I K + U 0 A + 6 F K g m H w z Q w Z 6 P I Y p C 2 H b i R f C 1 t 1 F x v o 4 N d a B v t 5 D K B 9 D J 9 I O R m A G l Z r e 2 d m 8 J Q o F o w Q L 6 A C / y l G T a f B 9 n y Q i A C g D 8 E x k B O J d K l s K 4 D b Q G N N M B a L J e x 4 E u B A R F r Q N + V W W Z R z T 8 9 t Z j p b k j R L m Y q 9 D / p f S P n Z o i O D / p p 4 v T D 1 N r q o 7 4 m d s 7 c b p m g p B z E m N j B I J N j Q 9 T S 3 i M E H w k H q K 2 t i w l z R U Z O A n h 6 B v 0 Y X F Z b j X V K k h G v X B u 2 C k 1 f t r A w I 4 M I 8 9 1 P 7 z f S J 2 u x g j S f D y 3 a 3 N r G r 5 f d G A h I O H 1 9 N D g 0 z J I 2 R d u 3 b 6 P 6 x j Z q 0 6 w n E G c 5 f h t G x k 4 u 2 i S n r a 8 p S S 3 s 5 I O w E B b u s B j c K B U Q b p f C v B i g J X Q 3 w B / V A c G C 6 Q r g 4 p i N 0 w I T z b P G Q z g d c 1 6 U i p r 7 H g v J X T G t k s 8 R p k N 9 7 B 8 w 4 6 A B H z s V o C N P P E Q v + 4 0 b a X t 3 Z d J i z p 4 6 T n s P X C n r I 0 P n a N u O P b J + q W F k a I D L t l v b q h w w J U B P H 9 K W z C l 5 a W m Z R k Z G a H L y g m S R 1 L o x L M A h P t u O H d v J 5 2 u U o Q M u V 3 G N i I Y 9 z Q Q F k 0 i X z j o g p Q 9 1 J a i 9 C o P 8 F u Z m W U N 1 a F u l Y Z q J e I 7 L u 6 0 5 J U M w c g E N M h J Q z N p S l 5 L A Q T 7 g X s + y C w N A u y A 6 u q N l r T + w E J C J c m y y 9 E S B V Y Y K B x d o Z v A J 8 n k d d H h f H 7 U 1 e W l m I U K P P H 6 U X n P 7 y 6 i j r X S f x g w Y 8 d i m V T a i c o 2 + z Z l Y p V R U q 2 y Y c c d T W 5 f X H I L m i 7 K 2 Q l g + G l V D t I H R 0 V G a m 5 2 n K w 4 d Z K e / n p q b Y R K 7 R b v D T H Z i u D Z b A O h o x r 0 X l o i G Z + I 0 G W A T R R u 7 g 7 k T j B O Q Q l o / f 1 v M E o G V g p k L k 9 T R 2 Z 3 1 L C u A e Y Z u A 5 h n L l t G h s I 0 m j A M u g E C K z V s D i f y + p f I a H h s V F l T m J V p H 2 s l z C N o h J 4 h Y R Y S h 7 X 2 6 E j p 1 p j 9 D e / 8 8 F 2 y w g 3 R 2 + k T 2 / D k 6 W G a m Z 6 i C 7 M L l H K 1 s S n S Q 3 2 t 5 f k I u U A C q z 4 7 0 d J S Z N N G 2 J a K y F K 4 a G 8 / p C V G b S J T 3 C r Q d 4 X + t n w M h f 3 w x 9 x u F z + / j h o a G m S u i Z a W F g o E F u n k y Z P 8 G x T G i 0 S W W J u N 0 q l T p 8 U H A 7 A f 0 6 k 9 c i 5 G g w N n a W H i D C 0 F Z y k R W + G b M 0 N x O 8 N M x X N A U D A 9 Y Q b m K U 5 5 4 P u W M / w B t A f m x q Q t y N a p Z w W B q s 0 t G x i j r R 6 R S 2 1 H D v B e Z 2 d d o q F 3 t y U l u I P + p F x A a 8 M U V p H U G g l s o N M c g b l R P 1 L x S q + U V Q 0 F Y J L G L m + U Z h e j 7 B y H K B C J k 6 u + l f o 7 v L R r + W M 0 6 7 i V a t u v 5 x c s 3 0 s e O P M s 7 d 5 3 U N b P n z t N O / f s l / X N R p Q d S l R o r t T S M c h l 2 1 W k b E e + M U d P f G 2 W 3 v 1 v + 8 l m p c O E s R j 0 U z K R L N k k k u m Z A w E K h c L s b 3 q Y s U 6 x d o r S z h 3 s a z H D w V Q 8 d e o U t 4 2 N a u o 7 a T b A b V f n o 8 a 2 f o o E L j B D L V F s K U j t 2 6 6 k u o Z W 8 m g Z K U 4 u 9 r V b Y l l 5 h R t F u a l H 8 F s a 2 M y z W J V 5 g Y T k m Y i d D n f H V x l p b u a C C L P 2 z i 7 w j j D 9 2 H y U / O k O C b f D 1 0 R w A k I S x 9 F X 5 X G k J X + v F G Q x F K T D n v a k D I 6 z U 1 K c S x d L S x B L 7 e A 7 6 O x I k B u W y N V 8 B X V f / b / I 5 i h d u w y f H 6 D t O 5 V v g g k E W 1 q t T 9 F k B l S A l c v 1 l 0 w w E 0 G d n 5 t 3 0 H a 2 p + G Y m y F 3 z g g z n P 1 J k H 5 8 1 3 l a 8 J 2 h T / 7 0 d 7 S 9 h Q H G m G W T q L u 3 8 L 3 N k G B G R M 4 f 6 g u m H r Q R z D w s m K 8 7 u J S g Y 6 f G a I Z N Q 5 d v K / n a + 8 j p r p X z o K E i / g s 0 O 3 a S a r 0 t 1 L 7 1 C j Y 9 v X z c k 1 X / 6 L d C P m c J S n c d L k x N U E e X C j x t N h B 5 Q / L w X t Z K e s o S 3 h / W E E x k + K O Y H S v B J n V j U z P Z 2 V r A A E Q E I J D T 1 + h J C T N B W 5 a D V Z M P Q G Y 0 k g A x O A 6 V g Y e r Q W 8 1 F P e 9 Q s 2 y G f P T y u I w + c / / A w V G f k b O u i 5 y e 3 u t U T U D u W / 6 / O O Q Y h i y o I Y a l / 4 C 4 e U 4 v e S P / 4 6 6 f X b a 1 W / O m H D I 0 X m N m Y Z g V 0 9 z 5 c 0 t 2 e k A 2 9 S x p C 3 v r K e 1 n t q i i a + t O z 3 0 + I / O 0 u x E g L r 3 + a h r e 7 N 2 J D 9 Q r / r s T 6 V E C A F M H I I 2 Q b l Q Z x L 1 4 7 r 0 L z t p I l R L w 4 s N 5 K h J U G 3 r T v I 0 t p O 7 t l 7 O x e J 0 e c j l 8 V J D a x 9 F l w I 0 M / Q 0 t y 2 3 r w P z J j g k L x G 1 h 7 k h m j Y 4 D w Q C X D D l N y I o y w H S j o 5 N u q n T m 6 T 2 W j X p T Y w F D f r F M N Y M g g f 1 j w 5 5 T M e M e k E R M R s V L B W Y m p j F C Z N z l j v Y N o u h A K h + h B R z 6 w K V 7 + 2 4 m p q 3 v Y q c 3 p 2 U y t R Q Z G G A g h M P U m j u J L V u f a l 2 Z m E g I x x h Y x 1 4 W Y z j L + d L C N F Y k v 7 8 u w / S v z z 4 J D 3 1 7 A i 9 7 M Y D 5 G b n 3 A g M A c D w l H 4 m F A g K v F t X Q 0 p m w 8 G I 0 n x 2 + N j w Y N E Z i F B H V 7 y i h x 7 9 x g i 5 W l N 0 8 I V b t S O F g R H K M D / K H W a t A 9 o Z 5 s 3 Z W Q c t R V m r p K L 8 U k w o 7 k a p U 5 2 g Y X m k W V j a m B k d T F Q e N v n q G t o o M D 1 I 4 f l x s r t q p X 0 V g d m o i X 2 q f P V i B R g 4 i k D I Z g L m + 5 F x t 2 S H 9 H t D M i b r 2 V P s P 7 I p P M e W E A I 3 u p L A e + b C x b t c X G R 0 A A / O o + 7 W r J p S k G X y A U h R Q e 6 S l S E c m X S S Y s s L Z H e 4 y e m x F l b P / e Q M T C D 0 z Z Q b Z h 0 Y n 6 P f / e g 9 N O 8 P s j + Q o f / 2 t t + i d 7 7 2 R d p R B U i u U g k E s 9 7 s 2 n t A 2 y q M 4 M w y m 0 5 2 q m + y J h Q Q w U M n d D n Z I D r Q O h h n N X N h m l K u d n J E J y h j c 1 N N a p k S 3 r W u C G T B Y K p o p O Y Y W x T 1 v h J Z p K X Q H M 2 P n 6 a G p i 5 q 6 d v L 0 r u O r t q i h o e U i 8 X F g B T Q x y b V Z g B B i M d H 3 c x U R I e 7 w h S L + O n h h x 5 h 1 2 I H n T p 5 m u u 5 X i w t d P i / 4 A U 3 U k t z c 9 6 O e O S z P j L s l i R X c 2 e g M E w Z C n P G m U V F K o F Q a J E a c + Y g h 1 8 Q 8 P v l e 0 j l m g k f + c v 7 6 Q c P H K V M K k 7 H 7 7 u b H B v 0 b B H e r t 3 g m J 5 C g F 2 f 7 1 1 t K T V y N 2 0 3 F 1 J p v n Z o L k P T 7 O e l P J 2 U d C j C d U U G K O V u p Z S z R Q R I V 2 O S d r S k 6 D Q z 3 p x J M i j K E G f f K r q 0 S H P j p y i + H K Y t e 6 6 i 6 / a 2 U k + L k t L l A L m I w + f P 0 a 4 9 B 8 p u T 6 t A R + z T k 2 q s 2 P 4 O 1 t D R B T p y 5 B j 1 9 P R Q f 3 + v + J 1 u N k f S r K F O n H x W 3 I w r r m B L x m 0 u / K D p n h h z y W + p g C W w j q F A h w c 6 4 2 I e V Q P j I 0 P U v 2 2 H t r U G D C m H u d H R V f 7 M R S m W Q A g Z O y s w H d f s h S l x r K s B m H x I X Y I v Z Q b f / B f l d 7 H t j + X X C F w 7 N u W n k L 2 P O h t r x N 8 5 M u H k + 8 V Z Q 7 n Y 5 F H z / s H E 1 Y U i U o 8 G W E M h I 9 s s F A x t F V t Z Y h N + l P z T I 9 S 9 4 x B d u 7 e F t r S t m Y 2 l Q r o H N J + l G o B W Q o o c f G N o Y W j U K A u E E 8 d P y n R s + / f t z e p H h F U w N j b O g n K F 9 u 7 b k 5 e h U D 9 H x p 0 S 3 c P H H l b y D K P J B V K f Z N 4 L b X s V i M m b T R V c K e S b 4 Q j E i w p A R 2 a 5 H x b A r J + V Y C Y A Q / K r h x r t K 3 r m Q P f E + U l 0 6 K 6 3 E m D i 9 X W 1 0 F V 9 a Q k g Y E p j d F p 6 E y N 0 o D U o A 0 T 3 d i S z L A z 4 i g e 6 8 N 2 q u G Q f 6 C S C X w w q R R L M 1 T s 8 9 J K r e 8 n X u Z 0 W h h 6 n p f k h N t 0 W x U w q B y 6 3 S 7 J C 9 N l W K w W 8 F b L w M c 8 G 3 h H v j k A C 3 h F R a b 8 / I N q p r n 6 9 d Y H j e n Q 0 H 2 w 1 G Q l S y D o v 8 L e R X V 7 n y l 8 P i I j u 7 0 w w / W X W M x S A n Z W Y F 8 A M y B I w A y Q h j m H O 8 E I v v F n Y i H 9 T D I g 2 5 Z q 9 R m R q X L Q U M f / w w Z a t 2 6 U f y m j R w p q 4 a m 8 v 1 c Q W K L 6 S / 4 M J C D j B P 7 6 W l / 6 m p H y K 5 / o t M U l B 6 m t K U 1 d L L b 3 s u l 4 6 f M 2 N 9 M z x U / T U s + M 0 O h c X 3 6 R U w N p A W H p q f E z b s 3 G A L C a D K h r Z 7 k 3 L E H W 9 H s D 4 o J s k M 7 C e M W I E 6 A t a K Y n 5 m Q s A z I G p B f C L Q Z 5 g X j A s w v C Y y B R d L V j 6 m t a 6 F j A i G u W J R G 3 r o 3 x A b Q 1 r i O i M q G x k N q A w V r O p 8 V I 6 Q + D X K O G w j j I g L y 0 f 4 K x j g J p Z J G Y z g b L j y w v V A O r T v z A n o V s z O D z N 5 O t / M Z + X X Q f 4 h v H k 2 I j p 7 E 7 w G R t Y C K D e Z m e m K R w K a d M D q 2 g b n q l + u f 5 Z K y H a C Q Y D Q a K 1 Y E K x B 0 A N b D O 2 e u 3 k b f T S u X O D Q s C Y b 2 Q k 6 K Z g z C 1 D F j A c J L h i V 9 d z E d H c M J V g J o H 5 o C 1 A b I h i N j Q 2 i h + D v i l o f Z i 5 e l l K Q S T G 9 2 e C b a n P i F b N v Q U s m 8 X F E A W D i 7 R 9 + 1 Z h H u N z Y N a O j o 5 T n O u w t 7 d n t V 7 M A C s V s 8 0 2 1 6 W k w 3 f M 7 6 B E G n M s 1 o h V c P K C k 0 J R N R o a w 2 v A b L h G 5 i E 0 Y 6 i m e g d t 7 / a u h h j 9 / r m i H z M D s 2 C Z n Z 6 S 8 6 F t g s y M 6 G c C I Y B A 8 e 3 d c C g o / Q D 5 Z i h C x X g 8 l R v x W S 4 m x o b Z L I v J O 0 G w 4 L u 6 y 0 t L 4 h P E o i v S O Q g T A t t 4 J 9 j o m J 8 c J m 2 Y T S W U H 1 o + z O d h N i e E s c O s d T A 7 L P w 8 Z E z 4 m v J N e 4 Z p x g w q S A N M q I 7 O r t V + P D O g P N C u M H n Q d i g n 2 g H M m 1 u n 6 G t B P x 3 8 K w Q u k C M H Z o s z 8 U w u u q S d A l M D t B R e J E 9 D B 2 W 0 j n x 9 G r M Q E x u k O P L v / N q Y K + T e 6 Z I b w H u g H O g H Q h n w 5 Q p 0 s p Y y O B N M C o J G i p R R M + s A b S 1 x 2 5 w 5 e 4 6 a m 5 q o u 5 v r K I d h w F D + u T n K n D 9 F H V O D 5 N h 9 s C C N 4 V A o M E + B q J u i a a e 8 M x I C j B n o O G d 3 W 2 J 1 9 i k Z K 5 U b l A A w / d V + N g M A D F E A s a C h 9 B w 0 E A 2 I D U Q C I K C A d X y x E D Y z + i D y a R g Q I b 6 9 2 9 3 b t 3 q 9 E a d P P i 3 p S J i n D 5 / e v F i Y u T B F T a w J M H w D B I w g A h o O 3 w w C Q + g d s w 5 + T z 2 B F V o 8 y Q 0 H R k I d o M 5 w H d S y H O N 3 B 4 M i / w 9 Z I r 3 9 1 v q t A J l l i e s / 3 8 f B 8 g F l B l O h 3 c B o Y C J o m O E F S F 0 m V E N G A B x r m C 6 I c M 3 B S F l e o s D 0 E I U X x q h 9 2 / O o t c V H H c 0 e l t w Y t G i n C 9 o 8 F Y g M I 2 e u 2 8 K H 0 / D + F 5 h e 0 l x / 8 J t z 8 x p R d 9 B 4 m A D V y k y 6 e D / 4 R e f P D 9 H E x B T d e O N 1 5 G N f H H W v n U C R g d M 0 8 n + / R M H H / 4 M a V 8 K 0 v Y m V x Q + P U W 0 e C w G M A 2 3 o c 8 e Z R u 0 s d L i N t X r C F A U Y z d v K 9 Y Q J Z D C Q E d o M + z C O y p S h + v g k Z P r q Q K H R I Q s u 7 9 + 6 Q 2 k Z V q m e 2 n q t 4 F D B x V 9 e B + 6 X T z q A A N F r P z U + S m 0 s j a G t L g b Q 8 K u N U m G g H k F U x V K b j I B 2 w k x C 5 Y b y U a + R S I S c d a 0 y t Z n Z Z C Y g j v 3 s 5 A P Q P M c m b D T n D 9 N S Y F q S b B v b t 1 B L z x 6 q Z 8 a E y Y g P d e t A a + I r H J j + u B h T 6 U C n P s x T 0 B T q G r M l Q Y O 1 d X R K P i A y 1 o s h x K Y t P j v z 7 w 8 8 S D c + / w Y 2 5 3 r F h w K e e N + b a P H J h 8 m W j B N K 2 u J y U O r g t X T 2 p W + i 2 1 5 9 u y Q e G w F G P s H m H J g H 3 7 5 C 1 l A u o I 0 x e h e a E g E 8 X W O e n X H Q + K L D n K H 6 u W L 3 G h i q k o D m G R s d k v n z C q n c M J s Z i V h c P s d 4 M a C 0 a O H p l j c C M B X e X v + + U D H g Y 2 z o 3 7 E U L M G E m T k C D h Z F c D F M y 9 E 0 T S z E K V q 7 j R z s J 6 c d X k o 7 f b R 4 b o Z c / 5 C h g 2 + q p R 0 v V 7 4 j C O Z C q I Z O j L O Z x s w 4 e e 4 x a u n e T a 3 d O 8 l b 5 6 J Y T r 4 b m h M O P U L 2 V g F G R y A B G h 3 v h + x 3 b E + M j U r 9 5 / N 1 I J Q R K T 1 7 b o B G h 0 f k f V / 8 k l t Y i 6 L T 1 k V p f t + f P 3 8 7 1 b W 0 U d f 1 N 1 H P f 7 m D P L v 2 s y Y b Z l 9 q j P Z f + T x q b 2 k U 3 x P a Z Z j 9 J H w t B b 4 k B E K v L y k T F + W a m A j V y x R u v A 7 G G W c z G X M I 4 l o g D 0 M l m a E q G + 7 U g X x A m C B t 7 Y W n / E K F Q V q B 4 P J p C o T X Y R a g E d S c f v V i m y + F w 0 K w 9 S y B Y t E Y V 3 x U U p v g J I v 5 w 9 f A p o + y G Y X + E h l C w t S A z l y c B y 2 A w Y 8 7 d 1 c v E x 5 l h 6 l o N Z s A 9 Y G l m N a M L c x R 6 5 f + O y 2 / / x O U 7 l 7 T g K i P R 8 + z O V q D Z G f 2 C 5 J s w i 8 N U d L T T Z O P j d P I N 5 6 h H b 4 r 6 L b P 9 1 P z 7 m w i R i r O 4 G y a A j O j F J p n Q b P z G t F S D a 4 0 r f B 9 j F 9 w Q e Q N n 0 E t I C t N A X M 4 D K a d m J S M e p 2 5 0 F Y w r 2 E B 6 e + O d 0 F d I K z P t U J b + 7 q p b y s z T 2 2 t j B X T k W H f v Q Y M a R A u F y 5 c o K e e O k J 1 v g 5 q 7 t l H r r p m m g 6 v v a 8 K x b M g r 1 v H F q u A d s e H I B C E Q e q X E a a t U 2 J d l A R I H G i d j y 1 + k u 4 e + j O K p W P a k W x A e 0 G q w t Q 0 C + G j Q u F X Q B o h a I B v T i E q B 7 + m z u s V S Q 4 f D W O K x C F m J o E v h O A K I k 9 o H D A f P r C F 2 V p h w j Y 2 N o m J i W N m / p 0 Z z j z 2 N / T j r 7 6 S m b O 0 7 / u K Z u J 3 s A o 1 9 3 l A 2 8 q P M 3 / 5 e Z q c 8 3 O j Z 9 t 0 M x E 2 g 5 w N 1 O l z U j z F x J k I U q J u q z D X 2 e 8 8 S j 5 n O 7 3 s M + 3 r m A m w 2 9 K i Q V x u L y V j K + L / o P 6 h o f D J G q O J B 7 8 M P l o p k E z 5 Y J C O H j l K M z O z k v T b x I K m p b W F u r o 6 m V H c 1 O C t l 4 A D t r F s 6 e + n n q 5 2 u u L g f v F 1 k U 5 k Z C a g h m n D y E w A / K s b b r h e P v M 5 O B 2 n c b 9 q A 7 z D 1 p a E f E 8 q H z N h 4 i J o K A w 8 f G b K t Y 6 Z A H O G q h J H J b j i h g b P C b O c j Z + j f w n + m G 5 + 8 D f o h T 9 / E X 1 9 6 J v k j / l F 4 u h A V K i 5 u V U i Z e L M a w Q I 4 p o Y G x E z S I 9 E g q n A B L g 3 f v V e e j j x Y D r 8 Y n v d e c x k u F 4 C D L y O B c e w W E E k O E Y T Q 0 f o 4 + 8 7 y B r O O l N J S J m Z 2 S q c L u T t T e X t G N e R W v R T p L W T b D 3 Z A Q 9 M C Y d O 0 C k 2 T T K p G L l W h u W d D 3 a n 6 K 5 / f B 1 9 4 F 9 u o M 5 9 e c L 4 T C W o D z v X T S a j g i 5 o C o x O A C F C q q M / H c E J j K I 1 G 7 q e D 7 A Q o G m e e P I I C 7 R G e t 7 z D t P h w 4 c k P W j / / n 0 y 7 H / 7 t m 2 0 b 9 8 e 2 n 9 A b e / e v Y u 2 b u u n j o 5 W 2 r p l K 2 3 Z u k 3 a 0 A r A r O k a N w W j E J i g J w x k z N D z e m O 0 q z U l U y r r 0 C k R Z u B D Q 2 5 6 h B d M Q l o o L c k 0 b N 6 O y e w N X G o b Z S Y Y f F Y k i a 2 h S R G b R Y I z w j 8 / y 4 5 1 C x N T L b 2 2 / r f p 5 b 7 f p L n I P E 2 v z N A j s 4 / S N w a / T a c D Z + g V f S / X r l B 9 V v C 7 4 L w i 4 g Y i W G I G Q y Y 4 I p D V y r e D 6 Q d G L I a e X S + h 8 d F B i v h H 2 X z o o C 0 7 r 9 K O F A a 6 E m D + W s 2 y h 8 n T I u + c k e n L U C 9 m T N / 1 0 l u p 8 T f / 0 7 r 2 a U a / k z t D w w s s Q J J s E j u b q c b u k U 7 L O g 9 M q / z t O R m E n 6 A i l s u h e X K 4 a q n W 2 y R M t J W v x 8 z D i P K h g x k E i f 6 Y Y s B 7 B C N R 8 v u R e / c 0 N b E Q O L h v l 1 g P Y A 5 d q G F x o i 0 0 A Y l S Z t I J C k + c p A s P / g W F n r y H u u J n K d l 7 k x z P B 5 h p C x E 7 n Z m 1 0 z P D E T F f m 7 t 3 i d D G R / B Q 9 t z q x P y U M A f H A n a Z I x 7 9 U M V g 6 k M d 6 k l Q p / Y 1 O q D u o + + k 6 P B Z G l 9 J U o o L b e v f Q e 4 D V 1 H d d T d T H f + K a r U A a B Z o i l x p k m K p F 0 l G 6 L E L j 1 O j u 5 G e 3 3 G j d q Q w p q f G q a u 7 T y q 9 0 k B H Z F d P n 7 Z V H K k U U k + Y m i y W B f 4 b 5 o 6 A u V I K Q I g o G 9 6 5 l P I B I K o H B z 1 U k 2 G T r c Y h G u X m H d w m B S w 0 h N m R 1 Y 5 + J v i Y 0 4 N H y V 3 n o / b + f V R f 5 5 T r y 6 n 9 0 f k M H T n n p 4 X z D 9 P z D u 2 h 3 T t 6 q b F h f V 8 Z A L 8 X g g c T 0 z z 8 5 d d T O r r I w j V N T b U O a u 7 d R d 4 9 L 2 U 6 f D X T F r 9 I m v 0 m G w s p F k D Q o h g 8 i M R Z T F q 5 G F X + W G B m n O Z G T 9 D W Q y 9 m M 7 J B J r D M H R d X b p K s K U P d v C O a H T L k k s W m x i h 1 Y Z I m v / e 3 5 B g + Q 0 n W V i n e z + 4 i H f j e L 8 h m c W z P w u w M t V Z o D v J q R u L O D 5 y l n b v X h p l U G t B Q M I H z Z U s U A p g K 1 6 O p I b 2 t A l N q I R r l j p y h m H e f z E t 3 B f t A + Y D w 8 T N T T u m T c T o y Z E + v 0 L l z A 5 R K x K h j 6 0 H a 0 e m R H M F 8 Q D l j 7 F Q F l 9 h E Z A b G 1 G U r M W W 6 T w V S N H 7 2 S d q 1 p Z W e f 3 i L + L r 5 B C M 6 p u H v e l h L H f / K b e R o 3 U G t 1 7 2 Z 2 n c c Z m F e S 4 N H / o 6 C k 7 + g w N g v 6 F B / h H z P + x z Z e t 9 O T 3 P Z l + L Z 0 g J J x A t T Q x S a H 6 W + / S + U W W 7 h B 6 L / T Q e E C D 4 8 X s 6 o 3 X U M B X v 4 + R a i N B l W / 5 k k O i 3 Z j i 6 h r + j 8 w B k m 1 H 3 a 1 s a A a I 9 V 2 7 l U o I + k m t / s h R + C v D K 9 z 6 R U g C h R l 5 j q L F 9 o O R c Y 5 o C + I 3 f k F D P U A e l 3 O l C g e w T f t c U E / I j c X d 3 P J m o s S T 9 + c p 4 C F w a p a + c 1 d O U 2 L + 1 g U 8 8 M o Z U M n R y P 0 3 y A N X E M M z N p 8 z U w 4 t E w C + Q V 6 d + 6 5 e a b 6 K q d h d O R 0 C e F d 9 T N Y + l y 4 P O f v P 8 P a e z E d / k Y m + h s J X W 0 + 6 h l 6 0 u p + d o v 0 L O z D a b a B R F f Z N R H w w v U s / t q c r H 7 g Q 5 t h M g x Z B 4 B F Q z Y L F U z 6 V j n Q 0 E z o W O 3 G E N h 9 p w a O P A W o 2 E 6 4 P R v d K S q j v m 5 G d O U G h 3 J F O x i 2 O H a j h I A 0 6 C a m R q Y p m x y f F Q C K y h j j H / n W X s j s g n C m e P 1 0 K K f z R g n R U I h 8 T 9 x D C Y z h p Y s R 8 L U 2 N z M / l T A U t 8 U H O u x A C J 8 N Z S x 1 7 F j 7 B L / S c + s N g O O 4 a M D y K T G W J 8 k 2 4 w T s 2 E K L s y Q r 6 2 P t n e 6 T K c Q g F Z 6 / N w S n T 1 9 i u Y n B y g W X a L Y c o g S 0 Y g k 7 y I U j m 8 U t 3 T v p K a m J u p t L m B z M u D L w h p p 9 D U L M 2 F m W k R r E 9 E Q m 8 x N t P 2 W L 9 P B F 3 + E e q 7 + E C 0 2 3 k 6 n Z + s k Y G K G F C s C D K r E o N g 6 X z s L Z I f 4 R v D 7 8 L W S c f Y X 8 1 1 r B e s 0 F D q t Y F N W C + H F Y E n R r U L A A L s u N v n M G C q a S N I 1 b / 8 L 2 t K Q o J d e f 4 A + + N Z X s C S z r s 0 Q R e z b s k 3 b q j w Q s U O Q A a l M k m X C 4 l t F O J U j D g 3 E O + X Y 2 j r e U z 8 G 4 4 C 3 s W 7 y / r l I M i M 9 e F 5 J e I z u T X r 6 y O d J 0 7 V b l O l o B c v L K / S v D 5 0 g f 6 y O 9 u z b T 9 d u d w i j 5 e L 4 B P t d w z M 0 N 3 y E D l z 1 A u m W A M G i E x U 5 c e o t i L q Y D H p b c A + 5 T B B L p O j 7 v z x H 5 8 I N d O 2 2 e r r 9 s O q n G 2 J t j I / x w Y 9 D T m h P 3 1 o U E 7 m B 6 A o 4 O d 9 c V L M g D z P s n 2 a G c l F j a 5 c w F I Z d b I S J j F j H U A e 7 4 t T d a D 3 s W S p G z g / Q N m 3 W o 4 0 i E l 5 k 6 W y e t A v t d P W b P i E Z z p j a G b x 0 x 5 t e R h 9 8 2 2 3 a G Y U x O j Q o D I U 8 x m Q y z l r D I 9 o B D Q p C h u 0 N U w S m m 8 d T J 6 w Q i y 5 L A 0 F r o q M Z 0 U l E I c 2 i h Y i Y Q V J v 1 G T F p J K d X c U / E m 1 k K H f 4 W Y o 1 H J Q 5 u q / p j 5 l O J m k G p P n 8 8 p G n q L Z 9 H 7 3 w U A e 5 M Q m D C e A n n R l d o O F n H 6 e b b 7 q R 2 t o w E h s i Q f G / D j 2 w i F 3 v / N z 9 N H Q h R L O L M b a b n F T b e 5 g O 9 H r p G + 9 U X 6 R E k j X 6 E x F p x g c l c k c s j P r t N D B f 3 F p C 9 w u Y C h H B R i + G z R f W j q U i 6 2 5 4 w U J T 2 1 Y C V o e B W A F M k H y A N D z + 9 3 f R m f s / S z / 8 8 w / R v h 2 9 M i W a V U B b g O B h o s I E g y b B r E P o A M Y 2 w s z w f x S j q Z m F s B / h X T A c 1 r E g z C 9 Z E U w I C P P D Z M G C b g A E F j Y K T I d l C Q Y B n H I q C w E t n b A o m a E V Q c x x F h p 7 u v j 9 c i b p w H F M h B J e j t H M f I j c 9 h Q t s 7 a Y C 0 O z q n P w A x r T l 1 X w t V M L S 8 J s t 9 9 y F X 3 n z t v o k T 8 5 t M p M A D I p U F 8 r y x E x x 2 H + Y g Q A 0 t j w 5 c r p k P G G + Q F G a m i o F 4 a s N D M B W R o K 6 e c Y b F b K V + N K B S r F S v + O F e C b v N t 2 V m d u d P g z S N L c K K C l / A v z s t 7 I / g K G b y w s z I n v t H 0 X h m J v z J / E H B 3 o r I R p C J I S / 4 Q X M C 0 A R g c j r 0 Q T 9 O h 4 A 0 4 g W z J C a U e D E P V V b N 5 j W E Q h g F m Q g D o 8 P E I X L s z Q d d d d I z 4 M v j k b Z 6 F W k 1 J 9 a k O z K Z q e W a B w Y I a S 0 T C 1 t b b Q L d f v p Z 7 O 4 u l V s C g w 4 t r M e g X N j I + O s I b y i f k I 7 Y 7 J P S G 4 o K 0 c T E + B q I u O T 2 E i m s K M B T l Q Q A 5 v G O t M P j B U 5 w Z m v C k G m F J b d + z S t j a G K X Z U e 6 o U N s c 3 d P P N + b B R g M m i s a h 0 U O M 7 S v k A R g j c / 0 F q e f X / F k b I B 4 S V k Y 3 e w q Y V t C L M 4 F D Q z 8 / J U A M z M b I R I q w l z y 0 0 C C M 5 V s Y o 0 b B f + p 8 w Y h e Z A o W A 4 R G j I 2 M y 5 f M 1 1 1 5 N H S x o R o I e G p y O 0 k o k S I s L 4 5 S J L 4 s G c 7 j r q K 0 2 Q d 0 7 r 6 L 9 v Q 5 q r F e Z K R s B 3 g / M k 5 v 3 m E 4 m m K E S N H X s X 2 g + y J p 6 5 g j d u M N N I / U v p l P e / 6 S d t b l Y 3 0 r W N G f Z S L A / U i l 0 F C D G j Q K R p G o B W s T D k j Y Y C K x q E j N k E i u 0 8 u z 9 M p N T I a B z G B 9 g a G 3 t k A w S m K J g 1 P a u b s l N B C F 2 d f f L F M 1 g z A w z F Y B v I x V j J m B 5 O U q n z w 7 S w S s O y q D I U 7 M O O j M W o u m h Z 2 h y 4 E k m I j v 1 N q W p b / 8 L a M / B a 2 k n + z 4 3 7 v d R i 6 9 + w 8 w E 2 N l s h q Y F w 0 I Y w f x L s s n 3 8 F + / h x 7 7 6 n t p 6 u i P K D 3 6 A F d Y k k 6 H 2 + h s / a 3 a l Q p Z 5 m W V s U 5 D 4 Z M 2 r Z l h i f t 3 d H T L 3 A a L E p r 1 U W 1 9 P S 3 M z Y h f g L E q G C Q H W x a V j J Q R T C C C I e z 6 S F Q M n / c 2 N E g j Y / w P M i U w / x 7 u m Y i z 2 m 5 s o F p P P c 3 N T o v p 0 9 7 Z J R 8 p g I 3 c z g S B a E 4 8 F h e C Q C E X A w t y X k t b h 1 w D y X X o q m v l W Z W G D D H Z u n 5 2 p r x A A i / X S y m A b w U T J l 8 / E v L m n v r L t 9 J 1 7 / t W Q Q 0 F w N l G N w L q T a J / J s C o 3 E k 1 Q x n 7 m H a Z 0 x x 9 T L m A i a e P B w P D Y 7 a g f 3 3 w U W r q O y w z K y F z I c J m X U N r L 7 V 0 7 a S 6 + j p q j j 1 L O / Z e K S l r / r l p 8 Z U R S M B X / T G O a 3 p q Y r V d c T 1 G 2 C K w A / p A u V E H E A J w B 3 J T i M a 5 L b x s Y s I k R N r a 5 N i w B I O g g d t n x q i + r Z n G 6 3 v p 2 S m u / + g c 2 T 0 + c n c e 4 P f Q b r C J W M d Q + A j V N X 0 J m U 2 n F I z z S / Z v 2 a 5 t b Q x o T A A V i / 4 T V I x Z e k w l O 4 l z s c I + g 9 U v g 6 S i E T r x 6 S t p z v c C 6 r v u t 2 n / L a / T j h Q H h F I r C 4 i N Q s 9 G L / T l w H i S 6 J m B C / I B C F d s W i b m 9 / l a K M X E i Y i p k 7 U J B O M 8 h o r z H 4 g f 2 u D o c I x m A u w n L a N D N k Y 2 P s 9 d y 4 K y v Z u 2 d b h o C 8 t P W 4 r r K y f y V i o g n F E f 3 T 3 Z Z v z o M L s J 2 3 e R / 7 H / o M i Z 4 + R / 6 O e U n h 4 n W 3 S Z b u I m e o R S 9 M 1 0 F D Y g e V w O 6 u 1 o o b 3 / 4 1 l K Z T Y W Q S 0 H 6 x g K w C A x d P q V g q H B s 7 T D M C P s R g A J B i 2 I e R E w r B g p M x i 7 j w R G I y Y n R q n X 0 B 9 R S a g P o 1 k b U Y u w / I N 3 / w Y 3 / B D Z W 3 f S W 7 / w o H a k O D A h J L I d 8 j F B M W A g J n w k f J o U z j v m j s 8 H O P C T 7 H f K 0 H t N f O v P h V b C K j 6 W h o 5 i d G r r x z C n w / B c R o Y 6 4 G P Y 6 F P q b 8 7 Q 1 j a H z F 2 H s 5 B X m c s I 5 Q D D d f p Y M B u 1 1 B y b 3 2 D u M 5 / + n 7 R y / i z V x 5 b J e c 0 L 6 Z d n j 1 C n 2 0 l X H L 6 J / P v 2 S 7 n P p a 9 h D c U m b R G N X i 2 s Y y g k T O J L 1 1 b 7 J n T o / Q S V A O 4 F m 1 k P C j w 1 z m Z G r I Z u 2 M o E 4 1 w r F w a h V c J G N 0 M p U z H r g H 0 P U w T Z D V a B / i r 4 O e W + B 7 6 0 i C H k V v q z U F / I u i j 0 Y W 9 E J D H F G b o L c o F O W a T m I H E 6 1 2 I 4 P 8 j W w q 6 N W w v Q t O j 0 B i 9 j 3 B z 6 + P D x g R p n v S S 5 Y h Q x R s j G m b P H / F z n 9 u w o K T 5 B g 8 G T F w v r G K q J z Y B r + u P y Q j o Q k j W r Y C M w b R X M h U o g l V S p T / r w c M x v M L z g E B M F w 6 v 1 s s E s g 1 R G Z E v 6 e H A d e 6 C q A x Z D I 5 z i o 6 B B A H 0 d k 6 x A A y J z A s m S k G Z I z l y J Y v B c S o h b T b y S E W K H K Y J r h G h Z k s O X L F e j 5 A I + C j S M 2 c S M V l C S a c r 1 A 6 Y q N O M Q T D y 8 Z 6 n v h w 5 0 b 5 G o 6 F P P n K F / f / Q Y m 2 J c 5 X a Y l 0 3 0 3 j f + 5 m p 7 A v 5 5 z L D V y E 1 i 5 3 d b I o f L Q 6 M L f A I z F C a h r G O B i n x T f J Z o V p t e e j n G f l u k e p H p U r C O o d A H B Q 1 l r E 5 I 3 P r 6 N W b 5 s 7 u + R L P j q m 9 F B + b b Z h F N r 3 3 b q + h F L 7 l J 2 1 s e V A o O F 0 4 r B b Y g m S T n i j V o s a g N P g 4 N g t C v r y T g b 4 A Z K 3 V n v C u Y S m m Y 7 L t i K 6 t x D M A x 1 D k E C a J g V m D l / H L r D t c V + m A 4 3 m P e j + n V i N w s 6 H S B l v u 1 F J y n P x n 3 h E G J f E K 9 z U + f O k V d 3 d l J y z N z f j o b q l 7 E t x R k M R Q K j d l E M a O N E b k M 9 f 6 3 f J h e 6 n m P t r W G 2 c g E 1 d x y l t 7 1 / t / X 9 p Q H a V T 8 G U S X Y i r s R 4 C i s E o H 4 S i i q D y q c W 9 M S i L v y w 2 A e x u D M o h k 4 U 8 n c t Q N S A 7 T b I G 5 k e p k t S x y L V d k b h T N C D x b y m F y 1 0 Q M s / q m y e V U R z N 2 R R N o G 2 j 2 Y m a n T m i F y r s m X L h e E J H i s 8 F Q + r X h R T + 1 t 7 V K R z O C I K i X h U C E H j y n n 3 F x s a 5 m y / 3 Q V D 4 s L C z Q a 1 / 7 W r r 9 V b f T a 1 7 z G p k k o x h Q S b n A n q e P H a W f / e x n a k c B m F 1 f K S j C r i z A F D I Z D U t 4 3 F 3 6 X U Q L M u M w 8 W N d j v G z 1 T H V b D i W r y w I M j B 3 a F s K k k 1 R g J k A V X f m d w U z I Z T P N + b F a G I h K z 3 7 W W b I f + c 1 g J k h Y F J 8 v y Q y M B I x C q 3 4 K R J l h 0 k D O p q / 9 a 1 v 0 b F j x 7 Q 9 l w 6 y a h c C A T P c z F f w Y w E f v v N O + u z n P k s / + q c f 0 Q 9 + 8 A P q 6 u q i 4 y e O 0 1 v f 9 j a 6 7 / v f l 3 P u + f r X 6 Q 1 v e A P 9 6 J / / W S b r + N j H 7 q I / + t C H 2 C 6 P 0 H v e + 1 7 6 5 N 1 3 0 7 e + / W 2 Z a h d 4 4 N 8 f o D e + 8 Y 2 r 1 + c C D V 8 t Q I K D W G X h b d E f s q 5 t G 9 d X / 0 z O W / 2 T i 0 T C y 7 p V M G X i f m b A 3 j i S e N G J j j F r G h A 0 M V 4 T Z 5 8 q G k 9 Q g u 1 p K 8 9 2 o X + n t o U l Q B N r J 2 u z N Z U C r T Y o v B K h Q N h P o e U Q L U d D X G a U b 6 2 E 0 G B v f v O b a f f u 3 X n r 4 G J h n b i C r z I w j z E h 2 o 4 N 4 v z 5 8 7 R 7 1 2 7 6 f 1 / 7 G r 3 y 1 l f S s a e P 0 d 2 f v J u + f s 8 9 9 O i j j 9 L f 3 3 c f D Q 8 P 0 / e + 9 z 3 6 P j P I q d O n 6 J F H H q E v f v E L 9 C c f + Q i 9 5 z 3 v p t e / / n X 0 9 N N P y 3 m D g 4 N 0 / X X X 0 1 / 9 1 V 8 J g + Z H t S p a S e P V B u Y f W Z d N r P G f f g i 7 Z U P t W L 0 G y D k G z V C K I F D a S 8 2 v n Q t o A V e 9 l z I u N 5 E h e p j 1 f E Z k O U r h p S h L / 8 T q M W O Z L I N P B 5 G j X v S 6 M d 7 F b D 1 3 G 4 I K 5 h 7 q o c n b R K 2 N r d T c 0 E 6 + + n Z q r G 2 l B o 9 K F v D 7 / R R j I c C q T J b I 0 j L 5 A 8 V n g 9 o s m O p / 9 b L F l L M 1 t L W 2 S t r / O 3 7 / 9 2 n v 3 n 3 M E O e l A r 7 0 5 S / T 9 u 3 b a X p 6 W i S N n N v W J p 8 j w a A z m D P h c F i Y 0 d f o k w R Q H e / / w A f o G 9 / 8 J j u 1 5 h k G h c y W j S L L B O N t P E s 3 x 4 T I e V 2 m E c a 5 + j H t b 2 3 d c B 3 + s M 7 3 F X 9 J 5 0 Z L y K / Z 1 N t n 1 4 F e T h 3 N j f X U 1 t x A T f X 4 Y p + 2 3 3 D c C s A 6 i h H W 7 g 3 m k H K B S d j P Q y Q W c y w K s + E Y 7 1 P m I z I y V P Y 9 3 s F Y P y h 7 h n 0 n K Y / c V + 1 F B 6 / T X Z e 1 1 N R V Z k q F S s C U o V S 9 l N K w 6 4 G r l 8 N x e t c 7 3 0 u 3 3 n o 7 f f Q j d 9 F D v 3 y I O l q 7 q L W l T Z h l d H S U X v + 6 1 9 F f / / V f 0 5 9 9 5 j M 0 M z N D h w 9 f q W 7 A F X j L L b f Q O 9 7 1 H n r / H 3 y Q 5 v x B l q R J N l F S N D E 1 T f P z 8 z Q w M K C d m 4 2 S a L J E g A i q d X s Q Z C k M J a R X Q l v l n q W T q d x C g 2 I K 4 5 7 8 w P 3 A P N B O 6 i o l J M T / g 6 / G 9 8 I 6 0 o n g G + k B D 6 N P i P A 4 F t w N Q g X A f f E 1 D 7 O 3 m r s w s W 5 x J 2 a 0 o x c f p p k S i P N j 1 K 7 e i Z o b 5 f v q X 3 y N B s 4 O a 1 s K I A R U 0 J t / 7 z / T 1 d d c J Z W R i K n J 8 d P o e J B b c a V p 4 2 j c t V z J s r Y e Q l R 8 E P l + a Z u T j h 8 / T j / 4 / n 1 0 5 0 c / x o 2 B q z J U 6 8 o f 3 d I b T p d 1 u Z C y p d X k / 7 L B p 7 n t 1 o a U V D p s b o R U E f + f r 9 x m 0 K 8 B i l 0 H T W C z K y 2 Q D 3 p w Q Y g 9 z 3 l 4 m t I w S m P n n g W R g z Z A P W F L 1 p m B U H e 4 r 5 i q f D G G f o D p n H Z m N t F S E C j q / o j s c S N q 7 b 0 G M J A Z n p i q T F L B R m H K U A C + 2 g a m Q o 9 4 L k O Z A Q 2 h j 8 n Z K N S 9 a u i n P / 0 Z f f v b 3 x Z T 8 O N 3 3 S U T I V p B s d A 2 G n w x H q K 0 Y W B M S 5 0 1 J 7 u S 7 2 k G J Q x K u 7 9 u d g l x F y i b z i w g 7 n z Q h R H u h 8 / z m A H P U w J 0 7 V n Y B + T W u h J A O G 9 t P 8 q R 4 L o P r y B g w v v x D 0 K q h h c W d I B o K x s + r 5 N d 1 s u W o T A 8 e l 9 X g r o b U p Y Y C p A G 4 7 v p q r t c 6 B o q P 0 s U h m r c w l c b X 7 q U p + D e V s o l 9 9 f + A 3 N b R b k a U D 2 K / + c L 8 5 V P 1 a v 5 U V w P f 0 a 1 H c w z 1 i b 4 Y + b C B 5 / x 3 j D t c A v 8 Z 2 x j H M O E p a J 9 w G S O G m p y + m Q b 5 8 O X N E J n 7 H Q G 9 0 D 9 8 P 9 g Z F 7 B P q W d 5 J R 1 u N Q Z K i / l w 0 o b m H N Q t I R + K U g s N J p e Y W V D G s D 6 c 3 M B 5 x 4 N V Q j 6 E 0 p 9 C i R 4 4 T s r p N j X C y 9 E K T g f E Y K z C t R h P m R i U V n y A Z o 5 H 3 B E T C 6 1 m Q U 5 l s R X + J Q m w T n i 5 2 j b Y C R d W 2 F e c z C Z E T i n q b a J P A 4 3 u e x O c r K Z r o o C B l v / R H k G 7 1 f 5 g P y L d d m A s G L a K b V R L i H k b z 0 G J j o c C V g P o a M e 0 E E J o g B T W S e j b K j w c b l X 6 6 h O q y h y K 4 4 a J h B X n Y M a W + o t X w M U O h P H T O h T A + o r f 5 1 J 0 i 6 3 j R E 4 W z E h a x 8 H f N J i 5 e Q z N C b L B R i p w d 1 A 9 S 4 v e R 1 e Z h a c l w f 8 E q L 1 N M G L E u C e Y O J M A Y F y O a B g 6 V H X s 2 F 8 H t K 8 v 8 M M 0 u i 8 i K b i R r w Y K J Y N s B G o Y E d x 2 N l m 9 j B D K c l r H Q W 1 u 9 u D 3 l V t I x s o V S H f S M w p J m I w E P 6 g a d E + W K D R r b 2 V e k 4 + o M 3 B J M X u h O M q 8 R l l h u a U 3 W I V i b l 3 G S O v D 2 V E a 4 O d b t r r E b 8 K + D 9 / 9 b 9 Z v a + f M T Q a i 9 E V V 9 1 M N 9 1 0 i z C g V C 4 3 c q l V p B e o 3 K o F U Z b z X C u o R i 6 f E e U E J Y z Q T W 5 I e x 2 o T 4 y W F d + M y 6 5 r h t w 6 0 k 3 T g k z D C 5 j Q z M 9 D r q V N B M 7 a E S 4 O / s f D T O 8 K J k K I 3 F 6 T k e T n Y r h s f a h C m J k c p L f / 9 r Z 1 y y t f 0 E K D A 2 f k H F Q N J C Y q H 7 a 7 a i q L k F Z Y u 0 J J 0 7 T M K W A F 4 n x X C T o x V g s b Y S Y A D I O q 0 2 t A 9 B H X H X y g t Q 5 n d D 6 v Z 6 Z o Z J Z S 0 V n K J B a 0 v e u B a 3 T r Q 2 8 l X A s m 1 n 0 u H T g W W l j m Z Y V C 8 y s U w Z c T Q + b 1 d 7 l r J h 2 W G U p v I M o w U W c K f d 1 w 9 U z B 3 X d / i s b G x n h 3 h j 7 4 R 3 9 E j z z 6 i H Y k P 3 R J q e P o s a P 0 0 5 / 9 j L 7 2 t 3 8 r y b b F U M i x 3 y i q p f l 0 S L 6 d t l 4 u 0 N e E + o b G k A A N m K w I w A j u u l a y 4 U v v d v O x W c K c / A f t h / P R d 4 S 9 E H a K 1 b K B P Y 1 t d d T Q g s / f O M l V b y e n J / s 8 f c b W j b 7 z p Q L L l I c X h 3 o W h i r 4 + u s r V k K s v F v X H M b k 1 h / 8 8 I d 0 4 u Q J O j d w j v 7 x / v s l F e l b 3 / o 2 f f Y z n 6 W 3 v O U t N D I 6 S s H g o j Q a 5 g O X Y A e I h R t T a T 4 Q j k p f w T E 5 z u f C x J H j Q l j q O A g M J p v p t X J M m 4 h S j u G d 1 4 7 h W q x D Q 8 k + 7 V l r 5 x v L o Y g s 6 5 j Z e S b l w T 0 3 D v Q j w c R j s s d i g a E A m 4 2 1 m K O B r 1 n v p + n v w D 9 y P 7 S p y p B Q w Q R d + + U C + 1 A O l 8 f B i 5 3 s r u y z a t j U e y 6 h J F E O p s r Y v F w L 1 o d r I 4 / v t 3 7 r F X T o 0 J X 0 3 e 9 + V 4 j I m N y K r 9 T 9 / d / f R / f f / 0 / 0 Q 2 a u H / / k J 7 R 1 y x a 6 4 / 1 3 0 B 9 + 8 A / l v J G R E R o a G q K j R 4 / K O B g 0 K B p T l 5 T 4 x f a q K c M N q O a s V j 6 D f h y R J z S 8 6 b V y T B G J O q Z C x 9 g G + L L V Y 3 K + 9 q y 1 8 4 3 l W C O 4 1 W N m 5 5 m U B + W t i F m J A q s 7 8 q 9 i c J C u Y m J t H Y z P i / p T A m 9 1 n R c A W 3 I + 7 0 A 5 r T K n V a D f F t M u P F d Q E k O V 8 9 r I b v j p T 3 9 C J 0 + c o D e 9 6 U 1 C R M b k 1 j 2 7 9 w i z z M 3 N S V L s E 0 8 8 I S M y f + d 3 f p d O n D g p j V g q K t 3 o o E l E y C C h d Y 0 n Y 3 b 4 d 1 X D a M c q A V 2 7 g Z j 1 Z y m i 1 r W Z z h A 6 c 2 h / f B x / 8 G / A S E p L K 2 b A e Q K p G r 1 + c I 0 6 j v 9 w H d 4 T + 7 E u 7 8 j P w 7 2 U 1 l d a F c / A s W R S H d e Z V M r G C 2 6 n r 8 t + u d Z g M a w e U + / H N 0 d h n h M o i a E A P c S 5 E W C Q I R g I y a 1 g s P b 2 d m p t b a U X v / j F k j Q L f s A c B U 8 9 9 Z T M 3 1 Y q 0 M C V B P w m 9 N P o E h r a B E 4 + f l c 1 D C + K u D c G R M / 0 A Y c g Z L W N 5 8 J s 5 m 3 2 j 2 B C A U r 7 a M z B D x Y G x 7 v z O q 5 R Z V R a E O s 4 U 2 l W d a V o W O 0 d 5 L 1 w v v Z c / R 3 l O j m m t q H 9 4 Z f J u d q c 7 l n a X a 7 X t D m O y T N w T N W X f i 9 1 T D 0 H 1 2 t v c d n D c t j 8 x t 1 r c 6 4 9 8 N M f 0 s z 0 m L a V j Z t e 9 H L a Z W E 6 M R A f K l c 1 r Q K k F l A s g b M Y Q F j l p O / k A 4 j U S v Q N 5 V e M U D 5 E y / A C I i s F 0 B p S f 7 h W I + R i W F w K y V x 8 t e 5 a S 2 V W 2 k 9 1 S Y A Z K g k 9 f F 4 M l 2 0 u n x G 5 D I X X x o S Y G 6 1 S P B i m h U 7 8 2 K 5 E M 6 H h c a d K 3 A u w y q A w Y f I R m h A j C x E b E k C 1 f W Y A M 4 F o I c H L g R J U 1 i T + b E B N a A n B 1 t 7 U Z l p j q E l h c i 5 T K c J C i A r D 5 a U s h a / C u W A o K 9 9 o e k 7 2 Q 0 k F K M t i Q 0 D 1 o T F X + z S Y G E C U G w U I o J K w I u 0 F I D x t 1 Q g Y g g t R P y 0 s + Y X g C w J a W z P p S o W q O + u C p L 2 5 j V y s o d A G u V W G T V W P / E 4 Q B G I 1 W A c m 8 Y 9 F A p S M L F B y J c i 8 Z f 7 Z H U T 1 k e J W q Q + e X W y U x V A A e r U r w V Q g V k j / t c j W R u + o E 0 L l Y P V u + Z 6 L d w P R 1 r l q i z K n k F W Z x Z c 6 L O H d w X p N D c 3 U 5 m t b p 1 n R x 6 S Y X / k 5 O B d 3 h r a G a Y l 1 H M 8 n A G 1 I k v U 0 U M b u k t G 6 N f E I X 5 y d 2 I s r 8 X 0 q 6 y W + 9 F E 2 Q w G V 6 t 3 W 7 4 J G B O F t F O L A V x B r z F 4 E e Y p u Z z O v x d 1 C X p c 3 3 y l Z y M e Y 0 a U E R Z f X J l 0 x A l f g O h A 5 i B 7 b + r r 0 v / G C d f x C j 6 4 y B l 8 D c 2 4 1 k o h j Y C Y + D u b H u 8 t 1 U g c w a V k A r p q j e B u l l X N L j C N 2 p 5 t c t Y 3 k a m g l 8 r B J Z s / + Y j 2 u K b W 1 5 + c X Z M J S 4 + J f L D 1 w V S 1 U l v I 2 g L W G K r W K 1 6 M C P J k D a z c s F K 2 q R J F S 8 Q w l Y + u Z G 4 S J s L Q e m V M a R d W p i q y h T o w R N b W u R 9 r 0 A A j O k W O 8 X 4 a t 4 5 g w l W I X O S r n q P e R a / k 4 S g B h q M L 5 + L g 1 m H O N x e Q K F i r q K l g 3 a k H B 1 8 6 y h p 7 e X u r s a M 9 a e n u K f x J 1 s 1 B W U O K O P 3 0 3 T S c m Z V 1 V k U I q k a J 3 v f x d 9 J p X / r a 2 p 3 R A G h Y K A G B i / k w 6 Q T Z H / u m E i 0 X l 0 o k 4 p e M x S k a j 5 G 5 t z 3 u e D h C J I q P C k C g b n 4 b y A 8 W v M E e + 5 8 W W U p S M p 6 m u m f 0 e b R + A 8 9 F / l C 9 o A O 2 i M 0 s + o N 7 z R e / W C M R a P e B 8 Y 7 D J C K v R v H x Y D M w L E x k x 7 w / T L 8 y n F 9 l 0 l K W h w E x T 7 5 i Q Z d K w j L 1 q l E a m R g 0 N s B 7 o V 8 p N c g U D z M 7 O y j o a D C a I E T A 7 0 r E Q J Z f m K b n s l 8 / H F J Q C e d o L z J g I L l B 8 M U C J l W W y O b M J M x + U m V Q c e r h a y g u z C e Y U 7 7 d y r R G q c 3 U 9 k A u 3 n p k A 9 E / l F 0 L K B C 7 8 p k L 8 J s w E 6 H u V 7 1 T 8 b X A + N K D U g 0 F T I Q C x E W a 6 H F B x k 0 + X Q J i u A V X 5 8 U 9 8 g k b H R t V B x r 3 f + Q 4 9 d e Q p b U s B s x 3 d c c c d s i 6 S 1 N g H E w s S r S y w V o m B s 1 g z u c l R 3 1 K Q P P K G j a G 5 2 D S y u d z k Y c 3 k a r Q Y a i 1 O Q w I 8 U z e T 1 q J i m j k k x K h u B a I U r c I E p / w V a w w r 9 1 e r q 4 D w A e G a v q 8 G 3 N 8 K o F X y A f e H K Z j r 3 2 E r s L B I Q d Y S u c f Q D q p 8 i g 3 B U M 9 1 V J y h A F S c R A H 5 F + u o Z z A R E m J / / v O f y z m 5 s 7 / i y x f v f d / 7 6 I t f + p I 0 H r L L c f y r X / s m t 6 S L 7 P W t 5 P C 2 k 9 3 T K A 1 V C C A w s 7 a r c T j J 3 t o h j F T s H k a U 0 5 M v B p Z m Z o m v w g s A o h U N x A U U 5 g P j i W Z Q 6 T x i e p U Q N l f m X J F 3 y S F 0 M 8 g T 0 V a y Z Q 7 1 T m r 2 I u N 5 K D / 8 J v 9 8 i J a X o l n H 0 u w 7 x d M 2 i i M 0 X q E g 1 q W M q j A U g K p L I y T K t R t Z W q H P f v Z z d O + 9 9 9 K V V 6 p 5 9 3 J n f 4 3 F Y v T n X / k K H T l y R J g P M 8 k i m X Z s a p Z + + c Q z x Y n G g F x J a Q S I o l R Y M X O K A U / F o g c D d G a T v 1 X G c y j m X S X a 4 s + V e 2 n r + W C V Q b M s g z y Q 9 + D y Q e v q 2 0 0 t j V T v r e X r i a L L c a l / l B x W y n N l n J N V V I 2 h U K E 6 O S z 4 A 9 T R 2 S U N 1 t G h P n + Z O / t r k 6 9 J 1 m E i T E x M S m 4 f s G 3 b N v n G a y l Q k a f K Q U 3 6 U n 0 I s c q f I l q d M H U Y 6 1 T W c b x I 2 d R R d c / i K H w v H R L d Y 8 1 q P L u 2 z k P N r Y 3 U 4 K s T A Y F j v 2 r M B J R F e c l 4 i u K T 8 X V L Y s a 8 j 6 S n p 5 c C z F R 3 3 n k n f f W r X 5 V 9 S J B V s 7 + e 4 8 p X h K M v e / f u o W P H j t K n P v 1 p + s m P f 0 y v f t W r c I l l G B u 6 I r g I d C F E y Q w j W S T 4 1 d f F 3 1 L r 0 j f E 5 x m h 6 t B Y A 2 A 6 a z 4 U n m O 1 9 s C i e l l 0 Y J / T p Q Q k s h 9 + F V F W 2 P w f f / w D G r u w F m g w 4 h U 3 3 0 q 7 d + 3 R t o z I k K N G b 1 h u h t W n 8 o r 6 J w 2 K S U 1 U v 4 h V q b o e M J c K h d 5 L B Y i m / N K U B z w T d W Q W x j Y C Q Q 1 j h C + W j l M o E a J W d w t L S 0 3 L 8 a L 3 N R W C 6 r z N 1 v B o l 5 V Q g t y Y c M a R X R b V P Y G a W d u P 8 + E v V Q u X e t i 8 L I Y q B y L N 0 g m u e v U 4 V D m k s G o L 1 Q B 6 N E q c e P E l u K m 0 4 + o M a 9 A d 9 V K u K Q Q Q L c q 0 m R B G 4 L 9 i 5 q s S H n h X 9 b a Y Y j q Y X C S P z U M N D q 9 W 2 3 o N F 4 Y 6 N 1 t 4 Y N 9 S M M p 7 8 F l Y u 4 T u 9 a M o H 4 D z s S b B q C q n E j 0 n + 6 H K A p j D 5 m Q / y S n f v n W 6 X P L d X g w f c D o d s m C / + F F M T I k 4 m 5 D o g A U j I m o n B G Y N p T C T 8 Z 6 5 6 9 U k j K L g F 7 A i R k Q o G c 5 z Y B g 7 / y V r 1 L w f u o a y i t w Q O + 5 c 6 3 V x X f D + l I 3 S h u l E h J H 4 3 r g G J h 6 6 S y 5 q n V 0 C 2 D S G E m 3 D k p S N O i F 4 l b b C + 7 B I s 2 E d A 9 F Y E j J T g e E g n f H x 6 H g 8 I S F l a D n V W W r 8 W 0 / 4 w o T 8 i 6 N Y h x T H k m R N A 2 2 T S C Z E i 6 k + I M 1 H w b 1 l W / k F 4 q P g G P 9 Z M Z c q j + L E i X d A 2 Y 1 s h 7 p s c T V T k 9 2 n 7 c k + X g g Q X G a w O 2 z k b f J I 9 p D w r w F o M 4 T D f 9 U Z S c f m U 0 q N Y o J c w F y A l E N k C A s a C o z l Y s Z y 8 i / 6 b u L M X M l k k p k M w 6 / B H M w E Q v h g G q y D 4 Z j I w B R g P F 5 w D b 7 i o a 7 h a 3 n B t d g G d Q i z a L + r p i b / S X h b / D C U x S p J K i Z O x s y H K p Q K 5 f S b A / s R 4 d P T n I y Q M v O f r K P s F s s v g s 7 k f j p c 9 Y j u a R s a u I p Z d 2 0 e G W H W q 1 A 4 k r X M W 5 g J a 7 O w 6 Q w l D M O C 0 I x Q s A 9 m A y Q e 0 v r R / y + N z F o L G g t m o T 7 8 G 9 J U t A 0 z B r Q Y z M M 1 b c b a i L U Q G A c t 7 o R p y Y u Y m v L L 2 o / v o z 4 E p j R U P s I t F d F g k J 3 4 I N 9 v Y 3 f E W 8 p w 8 z x a A 7 A 6 R g n v Z w l 8 H g R U K d j s z t o G b z 0 t B g N Z S 7 1 n c / 3 b Q i g r K P H F u + 6 k z t r s V H x g a X m Z t t 9 w M 7 3 8 1 t u 1 P f n h t M H h 1 j Y Y o q G Y i X J h 5 / P 0 4 J I q q F Z c / j F u K 5 q B V p J N x t q 6 R A 6 Z M X W o U z G E I S 1 a C 1 I c z L p m f p a H R C x K s d C i z M / d 0 J b t O J c L M e l y N A y Y V Z i E / x U z R 3 E e t D a 0 b T G g P v A o q / 1 4 q E d Y F V o 1 b w q e k y N 2 o 4 E F e s e + n n X L q / u b a W b S / I W n p 6 b E J J u b n Z X f J C / G h j C z S s S E M y S K 4 h R F 8 v z H F y g / T D G L T E b C R A O z D Q y E X 4 c D w x m U z 2 a E 3 I e v x X n Q W k A 8 x t q K n 2 V Z m p s g g y 9 Y 8 G 9 d c 2 U + 6 I y S o A 6 M w D 7 / U o C W 4 y t S a T L 7 E P x L / t M F B N Z X w S + r C w n 4 k X g / 5 U + q j + F h W 7 8 H t L b U O c x m P l 9 f z I B n Q A j m O / 6 r i r I Y q h R 8 6 p M f p 7 H R U X r 7 7 7 2 V Z m d m 6 A 8 + c I d 0 2 u J j a k a Y 8 B P 9 w / f v o 4 H B Q c u N p h h O E d D q H x O d 2 b 0 B d Z z N S T Y D E X G E m a h n i J c D u 8 t N z v p 6 Z l T z D 5 W V C m F u L n 8 u 4 F u t J F b k 3 V Z n J u I / m V 2 I / U 1 V C w r y j p o p A G 2 m a y t c I / 5 i 7 j 0 M 3 Q N r S b 1 K y y l G U / W j m B H M / m u W M q L q D G U G z A A L W v n 8 5 7 9 A d 3 / q U / S + O + 6 Q B p q 5 c I H e + + 5 3 0 h 9 / 6 A 9 l g k x M J Q Y p e M 8 9 X 6 c 3 v O E N W V n r l Y I w I B O V I i 7 M x V 4 + k d i d 7 O f V e b W t j Q O 8 l G v S o b x u l y e L 8 A G U W A b u c Y W B 4 f R 9 W N L Y J 3 s g Q N S X V F C v c j 4 v 6 p g C m A o a H 8 9 R 2 t 4 Y m I F P x / f i B d t g Y F W i X 0 P H R W G o k Z F h O n 9 + k B 5 9 9 D G 6 7 b b b 6 N C h Q / R 3 9 9 7 L j P Q H 9 N n P f 4 l + 7 + 3 v o I / f 9 V E 6 e f I E n T 1 z h u 7 / p / t l 2 M f W L V u 1 O 1 Q W Q i r 8 H w h E E Y z a r w O b k v q T s 4 g G q R L k m a w d z O B 1 1 5 P P 4 8 s i Z R R F m W C K + J G Y C v 8 G W Q v J j F 1 + s c B P 1 X / V M B u 1 5 D J W k j e w 6 F C M p p v Y a 0 z 3 a 3 b K x k V h K B 0 w t Z r Z 3 8 B v I B B g P y Z G T b 5 G a m e H P h w K y z m Y B P N / / M 8 7 6 Z W v f C U 9 / M j D s q 8 6 Y J K B D y F E r E t 0 B Z g 2 8 E 2 S C N v r C 5 u H M u S 7 a k y l y o A F j G L U m y B u O x O 0 E b D q M K 0 x F j B U K Y m p o q 2 Y q R R D K q 2 F k Q L Y l 2 T m 0 5 / 7 a x R H W Q y F 0 P T I 3 M K 6 Z W I h o J 1 h D W g o C Y 9 r L b Z / / 3 7 6 w B 3 v o T / 9 6 I f p d a 9 / g + z z + / 1 0 3 3 3 f o + a W F g q H I 7 K v G h B p y 4 S I z u d k A g 6 7 H k 5 n b c Q F h C + B M L W + w D x U P p f y K y o F 3 A k E D e 2 S I o f 8 o o 7 k l x f R O M x d x Q x T T M J f S q l w L j Q V n o F f / V o 8 x 7 i d C 0 R h f 4 0 1 l B U 2 P 3 7 k S V p c m N O 2 s r H n 0 F X U 2 d 2 j b V m H j Q n A A e n K 6 3 r j 6 o y m w 1 W B y T U L Q d g H z M P M h P 4 p + A 9 I P M U E K C g Z O p i Z U r W T E R 1 T 2 R T Q s G C w j Z Z N i J c J 2 g q J K g G g C N r 4 X A R F 4 d p U W r P g g 2 h o n 1 z g G W D C S j 6 r E J 6 T M 8 d W C 8 W Y C l 9 p 0 L + i W C 3 I 4 5 h Z 4 C N h P j n V N 4 N + K q c K X M h Z 6 j y Y g u h M B j M h q w O + R T n A v c A I M N M M r 1 s U x r I Y g f 0 o S q 5 A 2 g j A S 3 Y W a C Y 8 J b 7 W Z k 1 U + Z z s h 6 o W Q F D 6 X B R o H j C Q s Z n A Y D C H q g l F j C r q h 1 C 6 2 + 2 S v i r 0 0 R j L o s 4 D I z l V a F n M w 9 K B a / D O 5 e T D 4 X y z a 7 C v k s w E Q H u C 6 S F E c m + N j n d j 3 f w q 4 5 J i K M D o T G M t d w 7 1 z W A q A M 8 U n w q m n J h z 6 0 l G P w e d x 0 l 0 q D J T W Y V O 9 D C X S g k g X E z g 9 e K x Z U r F l 7 j 8 2 e 8 K 6 + L X u A Q Z C j A k R 2 h E m 9 1 Y Z v 5 V N S D P 1 p Z 8 A E P B 1 5 J M e E T 9 t P 3 F g H d E s O F y I k O Y k e j H Q q H T i R V t 7 6 9 h x C X H U I W I 1 w i d q U C Q F 5 M o h e H Y H I Q P Z c X 0 w z H d x L v c g N C 8 y 1 3 L Z U f F I 4 C z N u U B m O 3 X 4 H o o J y j x x r e + g 2 b C 6 z s d k / E o v f t 3 X 0 1 v f c t b t D 3 W g S g S G g X O L T S S n V l d 5 3 Y U M F 8 k C e 1 Y i U / r b A Q o F z Q U x l n B N H R I o u 3 6 q J + c x w v e 5 X I E f F o w F d 4 i x a a f 0 2 G j j F 3 R R a E 2 q i S e k 0 G J 5 Z S d J h u v W 7 / U H i R / Y F E 7 y x r 0 m W S j M S X t w B x 6 p E 8 H 1 h 2 8 v x C q 3 Z C F g P J B S 2 H 0 s U Q H x W Y 1 L 5 H R n L 3 c o E f y R G i 4 6 1 e Z C c C R f H 1 S x r Z 8 r q P q J p + e H J s P 3 / v u v X T 0 y F N 0 z z 1 f o 9 k 5 f D 9 J 7 c 9 t B B T U z P H F H k j G i 0 2 o I D I w F f w p 1 S m s H T B A I p i X o a m n A 6 9 U S j 2 j v T B M x 1 g V z 3 X m q j p D 6 f j o n 3 y Y P n H X n w q D A U e Y i X 7 n z W + k B / 7 t 3 2 Q b 3 9 Y F / u 7 e 7 9 D r X v 9 G + u X D j 9 K / / t s D 9 O k / + 4 x 8 7 H p g c I A W g 3 5 6 9 3 / 9 f f r I n f 9 L A g A 6 p K G Z U C + + 8 F f h d m E m + B h q p 0 C t X 1 5 B C D M U 6 i t D H 6 G R Y X A u A i 9 G X O 7 v X w y b x l A P P f R L + u C H / h s F g g F 6 9 J G H 6 Y u f / x x 9 8 9 v 3 S m I s c P T I E Y p E I n T r b a + i L 3 z x y / Q 3 f / M 3 d H 5 o m J a X l + k L X / g C 3 X 3 3 p 6 i p s Z G + 8 p W v U F 1 9 H T 3 x + G N y n R H I D s h N 8 t x M g H S k D 4 s X P c 8 P Z V k r z 8 X 1 9 S o B v A u 0 1 M W q 4 0 s b R P 8 f W p j j a L c d k 0 M A A A A A S U V O R K 5 C Y I I = < / I m a g e > < / T o u r > < T o u r   N a m e = " T o u r   3 "   I d = " { 8 E 6 9 2 0 C A - E 5 1 C - 4 D F 4 - B 1 3 F - E B B 0 C 5 B 1 0 D 5 5 } "   T o u r I d = " f 7 e a f 6 c 6 - 9 8 f 2 - 4 c 4 1 - b 8 5 f - 0 6 e 3 6 d 1 5 3 9 6 8 "   X m l V e r = " 6 "   M i n X m l V e r = " 3 " > < D e s c r i p t i o n > S o m e   d e s c r i p t i o n   f o r   t h e   t o u r   g o e s   h e r e < / D e s c r i p t i o n > < I m a g e > i V B O R w 0 K G g o A A A A N S U h E U g A A A N Q A A A B 1 C A Y A A A A 2 n s 9 T A A A A A X N S R 0 I A r s 4 c 6 Q A A A A R n Q U 1 B A A C x j w v 8 Y Q U A A A A J c E h Z c w A A B o U A A A a F A Y W x t k k A A E p w S U R B V H h e 7 b 3 X c 1 x Z t u a 3 0 g B I e A / C E L S g 9 2 Q 5 V n V X d + t e q U N 3 4 s 6 8 K D Q P i t E 8 S S N p H h W h 0 O P 9 k 6 Q I h U L T 9 / b t 7 v I k i 2 S R V f Q W 3 t t M + D R a v 7 X P B g 4 S m X A E q g t s f O T G y W P y 5 D H r 2 8 v s t f e O / J f b D 3 L y j i h v u i x z c z l J p 9 O S y W Q k l 8 t Z A f n L M A p t + y U g E c / J Z y c W J R K s e 3 B v U 1 N T 8 u L l K z l x / J i 0 t L Q E e z Y G 9 / n 0 6 T O J R C J y 9 u y Z Y O t a Z L N Z S a V m p b e v V 6 Y m p 6 W r 6 4 Q 0 N D R I S U l J c M T e g / u b n p 6 R 2 3 e + l / J E m T Q 3 N + s 9 N k t V V Z U k E g k 7 h n t Z X F y S Z H J G y s r K b F 8 0 G r V 9 2 8 X C w o L c v / 9 A b t 7 8 O N i y P X z 9 p k z m l y P 6 X E U + 7 F y S m k T W t v O c 8 + G 3 s X w 7 H p O X Y 3 H 5 / O S 8 P v i M 3 n d a J i Y m p T v l v v 8 u i P 2 H / + l / / a f g 8 4 5 Q 1 X x K 5 h d K l E w Z E 4 o w 9 i O Z o v r c P z m 2 J P E 8 G U H Y H j 9 6 L D M z S e k 6 1 S U N 9 f U F X 1 w x D A 0 N K z n i R p J i L x w B b W p s l O r q a n m m B O z v H 5 D a 2 h r b v p 3 f 2 i 5 4 F 7 O z s / L i x U t 5 q Z X F 5 c s X 5 e T J E 3 a 9 Y 2 P j 8 v b t W y V U m V W Y g 4 N D 8 t N P j 2 R x Y V F G R k Z k d G x M S V U p p a W l 2 7 7 G e D y u 9 / l c D r W 2 2 P e 3 i 8 6 6 j L y Z i N v n w Z m Y H G 1 I 6 z X Y a t F n D O o q c r K g R H w 0 V C L t t W l 9 5 z l 7 x v G M V h T L 7 y a X 7 6 S h o r F S i V a d l a W l r D 1 s C M X L 8 Q U U I 0 6 x 7 X 9 t H N e X c r I p H a y t I p V K y Y M H D + X a t a t S U V E R b N 0 6 n r 9 4 o Z V h V s 6 c O b 0 l w V t a W j J t + O z Z C 2 l s b J A j R z q l s r J y S 9 / d K n g H C 0 q M w c E B e f X q r R w 7 d l Q O H 2 4 3 b R T + n f n 5 e S P a 1 N S 0 J M o T U l N T I y d P H D f N N D 0 9 r d 9 9 L W X 6 n W N H j 5 j G 2 s 4 1 Q l D O c + j Q 1 r R 9 P i b n o 3 K 3 1 5 G x v j w r N 1 R T g W L X E N 5 + t 6 d E J l R J 3 T w y J z F J m 1 J 4 N D A h u U g s O G L 7 2 J m u D h C v O i L L y u i w m e f L R t h s / 1 8 L D R V Z O d G 4 n k y A y o J K g 1 p 1 J y g t K Z W U a o F 8 L V 4 M 1 N i Y l B 9 8 e M N q z 7 t 3 7 5 u W W 1 4 u f H 3 b B Y R F A 9 6 6 d d t M z Z s 3 P 1 K t d F z K y 8 v X C S P b L l y 4 I J + o a X b m 9 G k Z H R m 1 d w g R 6 l V T U 8 l 0 t L f J 8 + c v 5 Z F q c b T d V t 8 x 2 q 2 3 t 3 d b M t E z F Z f x W S e 6 k O h M y 7 J 9 h l y Y g G A r 5 7 v W u a y W S E R u d S c k k 4 v q / U S k r X r 7 m j K M H R M q n q i V d L b C y O Q 1 U z 6 2 u u 2 X g O b K r F z r o H b L 2 f 0 s L y + r r 7 C o v u G c C R w 1 8 U 7 M G o 9 y r d m X 9 H z b v f 9 y r f m P q 7 9 2 5 c o l 0 w Q / / P D A N M Z O Q S 2 M 5 r t 9 + 3 v p 7 u 6 R i x c v y P n z 5 z b 1 h R C 2 E q 1 M M P 1 4 5 / g / H r F Y z E z Z q 1 c v q 6 Y 5 J H e / v 2 f a H G J t B n 4 3 m 8 3 Z 8 + b Z b P R 8 9 D D D k b q 0 T C 9 E 9 V i 3 3 l G b k Z K Y W / n m b Z n 0 K u H A Z v K H e X + 2 J a 3 X z / c S c q c 3 I Q 0 1 V V J d t r N K E 0 T + c P v h + l / d A k r q L + l D 3 Z 6 p V 2 j b L w H L y 0 t S m R 2 V j o p p 9 Z F m V B D m r A a P x 2 P 2 s i P 6 5 B O J c j n c 0 S Z t b W 0 b C l 4 x j I 6 O S k 9 P n w k d A r g T I H Q I K t e A Z q i o K A / 2 b A 6 e P Q L e 3 d 0 r r 9 + 8 l o 8 + / E D P 0 a C V x P a C H r z C 3 t 4 e 9 Z / G 7 F 4 K a W z k Y W J i w g I x 7 e 3 t 0 t H R b l q 2 G F 6 o O f z o p y f S 3 N I s d X V 1 + n y i Z l Y j W 5 i 7 k U j U f g e f L h M p l R n V R K C h M m O + L r / 3 f C Q q f T M u c A I u t C 5 L W 0 3 G P h e q B P 0 2 n s v g d E Q e 9 i t B s x l p q 0 j J 8 e a c P B l K 2 f 7 t Y k e E i p X W S K b 0 q J k f 3 t z L 1 1 K F y F N o 2 y 8 B M 1 N j s j j 6 X G 5 e a L Q a k 1 o Y o Y c 4 F D 7 z A n a q n Q D + x 8 O H P 8 o n n 3 y 0 I w c c 8 P w m J 6 d M U O M q d E f V 5 6 m r q z d S b H R t v B u 0 0 o M H P 0 p T U 6 O c U P 8 H g d 3 p / S D o d + 7 c l d O n u 1 T g G 4 O t 6 0 G l N D w 8 Y q Y l p G p r a y 1 I Q P w o K j L 2 c 0 1 c L 1 Y B F g J B I K J w f F 5 W 7 R r V / R V 1 r d J x q E 6 q K 5 V A 0 V K Z n h x T / 7 J C e u e b Z G j G V V b c 2 m 9 O L h j h C t 1 n e N u S y v H t 1 y L J 5 b h E 0 y m 5 c j g r A 5 P T s p T b f s U X + c O d H R C q 5 p L e I O H G V X P P F 1 C I O I W 2 / V K Q S k 6 K 0 k V + f a 7 C / K i 9 w O T k p P l B n 3 1 2 0 3 y S d w H C N a J + D F G 2 m W R S 2 t T M 6 j x y x I Q q D J 4 5 Q j 2 i Q v 2 T + j b X r l 0 x A u x G K H 5 0 d E y e P H k q N 2 5 c s 2 D J R i D w 0 d f f L 5 M T k 3 L 0 6 B H T O m E t j Q n L u a 5 e v b J O + 4 f l C l n L Z J z 2 o 4 y P T 0 g y m Z K 4 a q 7 6 2 l q J K V k r G o 5 I 7 0 K L R G M l 1 v z x q x O L 9 t 2 N S M U 5 R 8 b G 5 f 5 w o 5 T F s 0 a q C 2 1 Z e T 2 1 a t Z u F b H / 8 D 9 v L 2 x e V t c l i 0 u q e o s E I v w y j E L b f k m o V P 8 m V l p u Z K o u 2 5 t r 5 X n 1 q P P d e f j w j j W U B 7 U 8 4 X Q i Y w j n m z d v j S R s 4 1 n j 3 + D 7 j Y 2 P q y n 1 S K a 1 l r 9 + / a p q p 6 Y d m 5 v 5 w B x + + 7 Z b W l s P W V R w I 3 C 9 9 f V 1 d n 1 U B K 9 f v 5 W a m m q 7 Z o S a 0 t f b b / e T f 3 1 + P w W y 8 b v V 1 V X W P k b k E 2 1 7 7 O h R a W p u N B M 4 m p 2 X m d S i Z E t q 1 M e P m H / l m 0 A 4 R z 7 c t p x U q A x k k n 2 S z N Z K Y 6 5 X H k 8 2 S U d i W l T H u Q O 3 i O 0 R S m 3 Z X E m 7 q v y s 1 R Z e O + 1 3 Z H O 8 M J G u p r Q 6 t 8 H G X c Y C W m V 4 1 M y a j f y J 7 c C b p O N a u 4 6 o j z Y 4 M C i 9 f f 3 y / P k L a z + q V P M V o e v U U l N d X V C g d g o 0 X 5 / + V m f n 1 i o I f p v j q A A g 1 t N n z 0 1 r o 1 X x W a e m J p U o N R a 8 2 S o 8 y S A h 5 E R T 1 q q m a m 2 s l L 7 p u N J E / c 5 M R F q q N m / w R Y 7 r a 6 u k S s b l U H O D z K s F 1 p u s k o q y p X U N / B t h r X 7 d B P H K T i W T 8 5 c o H p 5 U h c i 1 X w h X U Z K V R M n e X W u p v n B e P p p q N 4 G Q X r x 0 w a K A R 4 5 2 m v l 0 4 c J 5 + f T T T + S 4 + l h E 3 y r e 0 c Q s B N 4 r g r Z d k n I 8 D d c 3 r l + z 4 M r 3 d + 7 J v b v 3 p L a u b l d M U c B 7 P F z n m h d G U / r M g 9 d a T D 4 9 M V l S 2 Y 2 r Z k 8 s d E u l 1 h M z c 9 t 7 d r h s u t i 8 R G M J y U Z q 1 p D J X e D + I M x m U K V r r e d 7 B X t h W v B / d h v 4 Z E T 9 E F A 0 E U E V i M Z v 7 h U w 4 7 i f n V Y Q a B U C J N e u X 5 E a 1 S q n T n V Z m 9 R u 4 V i D u y 7 M v l v d Z S s h 9 0 L w p K J U V l R Y I z V m 8 5 W O Z b 2 / m G S y m C 3 r O V G o E I o v s H l 9 S T S c W t F O X I B n e 7 B Y W Q + j 0 L Z f K p b S a s 4 G n / c C V g t q y W 3 0 Z t 8 R E C i u t T y h / r 2 G m V g q f O / 6 W 0 Q b F x c X L H K 4 m y i N 5 b S 4 z 3 N L E f l O S Q U 2 k k l P q j o l + L l z Z 2 V o c F B O N a d l M l V e k B O F y p a r M N r x i p l 6 h b C f y A T 0 O U r 5 H p p 8 v K h y d Z q 1 K g q 2 7 D 7 4 D d p q w u 9 o L x F V L f O u G h d i R q M x 8 8 l 2 G x f b l l c a f C H V X 1 4 l V C 7 X y 2 b + u h F L K y c C H 2 R i l M e 3 / j z V D t G / m 5 T y 5 o v r t F P 4 I v I v a D 8 i r g / e 1 P U e g Z c U 0 5 f E c q + A + e U E c + / f B / d B + 1 c y m Q y 2 7 B x E 9 + b n t x + i 3 g w N F T T r r D 7 v Z b U C H w 0 X 9 t O Q Y S O S v R 9 d 6 l / M 2 r m 5 W c v v H J q s W O H D R m V L G i q s n b Z C p p + L Y L s l m 2 i m c y 3 L d n 8 I J I 4 9 W Q V k J u w W M M d o N O 7 t 7 d u T 2 h j Q G E r b z E 6 S d 7 c L n g 0 N + / h q 7 / q 6 u d 6 x s b F g b X e B l g p j O B m T h b S a 3 q G L 9 p W c 3 8 Q q 2 / D z u M e q h F M m W 8 G m h C q t O b 5 G O 3 n 8 X K Q p h p a q z K 6 Z a L P J G Z k c e C b f f X d b v v 7 6 G + s P 9 J e / f G H d G a i B t / o w N w I v i H B x X / + A v a S 9 A B k F m H y b t Q u 9 K 2 g I H R o a s k q H w M K 7 V m y 0 K 8 3 N z u 3 K c 8 5 H s 8 r J h Z Y 5 m Z 9 z m h S x f T F a W E t 5 I h n B 7 K Y i V r l m V f N j v Y x P b x 6 F 3 J R Q G a l c I Z M v H o V I 9 X M R L b U U N b v 4 X V E i y 1 K 6 8 E b q 6 m o t S f T K l c v y 4 Q c 3 5 L P P P p X k T F K + / P I r S 9 v x 8 G Y V 9 8 l z o d C I S v o M 7 T J k T v f 1 9 U l / f 7 8 M D A z o 9 k F b 0 v h K J z a 6 R 2 w 3 f y 4 f / D b X g S O P p u B 6 I P 5 r / Q 1 y 5 w q l 9 + w m Z m a m 5 a e f H s u 5 8 2 f f O e s D U A F w L 7 v d p A B M d u e G p W T m c b A F L e W y 0 o v J K h G + 6 a l p e 2 8 0 R F O B V J X l Z H 5 x c 3 m L / P P 3 P x V l Q L y i W Z Z y L S s 3 G y Y W K H R B x S 7 y l 4 y b n U m p S M R d z R S A + + C + I Q I N k K T F Y A I 8 e / b c h J c O e O P j k 7 K g N d j o 6 L i U l s W t L c W 1 Z + i L z C j h 7 J l l J K f r M X W 8 O f / h w 4 e t V t 8 M / D 6 1 Y 9 g 8 p K c s f t j U 9 L T W u L o v r W a q / g Y a z 5 E 7 J 9 e v X z H T c q / A N d 2 7 9 4 M 1 U N N o / K 7 k R a 6 o F L 7 / / p 5 1 A 8 l P n 3 p X Q I q X L 1 9 b 1 5 S X C y f N j w I k l P / 6 x I L 9 N v f A e + O Z E 2 Q h E 7 + s r N T 2 0 S h e V V k p s 4 s 5 u d M d l T r V e N U b p K d F / m U D Q p X U X 9 D a d + s Z 5 f n r + w F E c a 5 3 F m 8 N p w / T N 1 9 / 6 3 L Q l A i P H z 1 R L d C q 5 u A r J U e H 1 N X W S S w e s x Z + W u k h T b H n A 8 i c p i t E M U A g c t / I 0 + v v G 1 A S u x c 9 q T V m j Z p G 5 e p v 0 M 5 E V g C F / Q i E z x Y o 1 J 9 p t 0 D X j 7 f d 3 Z a R 8 c E H 1 9 9 Z O 3 F f d F y k 1 2 9 y Z k b P e W P D Z N u d Y E C v F b S 2 t s q s W j W 3 e l a z V N p r M 5 K Y f W Z 5 i e 3 t b V b R 8 c r I N D l 9 + p R V U O P j Y 1 J T U 6 v E T 8 s X L 7 X S V Z u t s 6 W 4 J o 3 8 y 9 3 C h I r G y y V T e k J f 8 P u p n Z C 5 w 7 X 0 z i X X q / h 1 c 0 9 k Q t N x j g 5 + d H t o 0 4 e P l s K Z 3 k r a z V a A 2 Y i p 0 a 8 1 a v e b b s t R g 8 B 0 Z + D 5 U 2 t e u H D O G n A h z 1 6 R Z i P 4 f l T X b 1 y z r v r v C j Q A S b s t z U 3 W C 5 g s h d 1 6 n h 5 0 h p z V Z 0 t v Z P B w o F S m F y K y m H b P r 0 O e S n O D 6 2 X 8 4 4 + P T E M S L m 9 t b V O Z z 1 h 2 P y Y p 8 v / F y 5 j k s m l p a 8 p K M a u 9 q A + V q D u h L 3 J 9 M O J 9 A b c 0 N a / a I r L 2 3 r j X 8 P 3 y o N E 8 d P J D m B F y B B p B 3 6 2 X j x l F x 0 G 6 V 5 C R / c n N T + T s u b P W W Q 8 h K y k p t R d N f h 7 k 2 o h M v C 8 E l f w 4 K g K 6 7 q P 1 2 P 4 u 4 J m Q 4 U 0 u H g 2 f u w G u j T x E n i / p S L t N J k B 7 E h a W x 9 H 6 9 A q Z Q E + q 2 p 4 P i c O / / e 3 n W p G d s O f r H 3 G V W g V c p 5 M I r I + I D I 8 X D z 0 U 3 a N W x w q Z w g X 4 Z R i F t v 3 S Q W A j N Z + 2 k X 7 w k 3 B A X 7 1 S E 2 R U a z U V S A T T A / M K + 3 q 3 U o d 4 X r x I I m X 0 b y L c f e 3 6 V f n o o w 8 t Q B J O G y J y R 9 f z M f X V n j 9 7 Y Q Q s B M 4 5 r K Y i W u T W r T v W Z + n u 3 X u 2 7 H 7 b b b + 3 F X A e K 8 G 6 R y w W N + H c D e 3 o 7 t / 5 L 3 s Z l S Q 7 P f w e K 0 p d D q J H v K p N a h o O B W s i D Q 3 1 0 t r W F q w F 2 S 1 6 r V S + H p k N K q f Y / / i f / r d 1 2 e Z V W l v M p 7 E b 1 2 Z G v G / Q R y X D g w M y 8 P p H e a F 2 M 2 b d 6 1 d v j G D 0 I q X G 9 M K N Z o B w v A z M E 7 T U T s E L G t f a / v H j J / L 6 d b d 1 P v z 4 4 w 8 s D w + N F C a T R 5 n 6 T V z L D z 8 8 t C W B h 3 z B R n D o V 9 T e 0 a Y 1 7 T H p 7 O y 0 7 h W W 3 f 3 k m a T 1 H n C 2 M V e p G M K a C 6 K w H a 2 G T 0 G t z G e O 4 3 f Y R 4 Y 4 G f P V + t u V V Z U F r 3 O r 4 P f w Q y t U 8 6 L 1 9 i o y y T V y 7 V S I J L 1 W V i S k q U p k O K X m m 9 Y Y 8 V h E W m p o i 3 T W C O + G H V a Z s N S S i Z T J g x 7 l Q s T 1 4 F a 7 T 5 c R 0 V O t g / p Q j / I r I i m r O y u p O X f T + V o K + K V H / v p + Q W U 0 J b W Z H u n r f i U Z d b h P n D x h J E I D 0 H 8 H o Q 0 L L j 4 E 0 a h L l y 6 Y O b Z T Q E 6 I g c + E 8 8 v 5 I c l m Q s V 1 I Y S 0 A Z 0 9 e 9 q C A p D b m 0 q Y Z G i m j z / + c J 1 z z 5 g Y t 2 9 9 L 3 N 6 j k S 5 + i p q R n r z k f P g L 1 h n P b 0 G S E 3 f I r p / D A 0 O a Y 2 c k U W 9 1 h s 3 b p i 2 / P r r b y 3 K S d m p d k G u G C D m + P H j R v q 9 A r L J s A F k 3 R P o o d I h 0 k p 3 + 2 9 6 a i 1 p l n 5 w 1 w 8 7 7 c 3 x P B e / p A z P 5 K y L f D Z D P C E t O S 2 x S F a O d q y v V A s S K l J 1 X l + 2 I 5 M / O W D p P 4 d R a N t + Q O l i v 9 R H h q X 1 U L N F y A D 9 l g h J c 9 / U z g g X N T k d 4 l J a y 6 R S S X N a O z o 6 Z A l T Q u 8 d o s 3 q d 7 x z v R k w L / / 8 5 y 8 t U k b X 8 O 3 U 9 F w T g k 9 b F + 1 e l y 8 z t s e C V Q C 3 v r t t A 2 k S 6 u W 6 8 4 F z z l B m a F e n Y V 1 n R M g 2 N j a h j v v q M G A U r o v f m 9 d j G K C F f b x r T E q 0 F 5 E z K g S i j t s F g v 3 V V 9 9 Y N 3 q e 5 V 7 i / v 0 f 7 L p 5 1 g S S M O f p 7 F l R U S 3 D J Z f N r P t N 1 8 J K 6 h m K h O M d o b I y l s z K / T 4 I 5 Q b F h F D 6 R 0 5 0 b o F Q Z b W d M r + E o + Z S c c I a C v h l G I W 2 7 Q d U L P d L Z v K Z C k v M f B l 8 B E w i h I 0 0 H u 6 d U C p q n o d M o V 2 D N i m I l Z x R h 1 8 F g / u n l i f 5 9 e K F 8 0 W d a 4 7 D / H j z 5 o 2 e Z 0 g 1 y U d m s 2 8 X n A e S Y 9 4 R J T v S e d j e F 6 b q 7 3 / / 9 y b 4 2 w H n 4 1 4 h k N f G G 2 F g c F A e P v x J v y i m D S H z d g G h a N N j z A g a 0 3 e 7 / c m D e 2 M s D 4 J K k M l b A f w + Y 1 0 k 0 x U y L p 1 y t W N J 6 s q d + W t E Q v a V T K 9 G R d 6 M R 5 y 1 F i I U A 7 p U V 4 q 0 N K 4 l V e w / / i / / + Z 9 4 h r 5 E y 9 u 1 V l q N 7 l E 8 w p 8 9 C m 3 b L 5 i Z X Z B s a Y N U 1 r b I 6 Z O d U t t y T N r b D 0 t T f Z W M j 4 2 Z f X / p 0 k V r o 6 A w N D E m j x + c 8 c i R I 7 q t K a j 5 y i 1 L A u 1 V z A z C L 8 E k 4 z x 0 D / D t V t s B g u D 9 H D Q L p g w Z H r z w t 2 / e W u f C 7 U b L v D b a 6 r V w f / h 7 r 1 + / V v J W W 6 W w 3 f u g 0 u L a 0 b a R S G 5 L m n 0 n o O 0 M b Y 6 Z F + 7 A y O / z / A d 7 X k p X Z 5 2 8 m S q T 9 m C U J I B c J x d E H g + R v R + 4 P P x T X u B D s Q 7 p 6 m t p w g j x J / i + g Y e y v O w a E s P Y z 6 T Z C E 1 N z R K r a p d p O S S T 6 X p z T q f H e u W L L 7 6 y w U + o 1 a j R E D Y K j b e Y O I z F j Z a i Y R c y Q S r C 6 B U V l V b r k t G Q D 2 o 9 U o 9 m l V S Q E w H y Q s j z h S j h g g a i 4 D f Z k M e j o 0 a g n p 4 e + f b b W 5 b B A T F 9 2 x T t L P U q o F S E e w 1 + A 1 O Q 4 A S a e q f g 2 Z K K x T P j + b w L / D O k P Y / i w f X h H x c i P N v O q C 8 6 M f T a M i G 8 l B N W v 9 9 f K n d 6 y 3 S b + x 5 / r X C e 4 F z k u O Z T I / L H e 6 s m X y z R I E v S a s M q u b S Z j c 2 9 / P X 9 j E Q 8 q 3 f + 0 p J X r 1 8 5 b 7 0 2 y 7 Z R 0 6 N 9 / v S n v 8 i Z M 6 e U i G 5 c c A A h F p U Y v A K S b z / 8 8 I Y R I P y C I Q q h c 8 w 2 f a r u J e k f 2 l A Y H B M f B p O U G n V G z b r f / u 5 z I z A m K p k S A P K R E k Q l g J Y s J E C 7 A e 6 H A T c J g J w 8 e V J 6 u n v k I z X 7 n E + 2 f X C + + 3 r d J 7 t O v F O g B 1 m 9 d + + + a W 7 M 7 1 / 9 6 l M j L G S l 8 i L w M a / K g r B 5 P r A s p l P L E q 1 q l U P 1 l f J g o M S G L O O c B G s I R r i l M / l s P T D 7 D j W p p q t e v X d 9 G z x 4 V 6 K l t f p F p 9 b e J 7 J s B k Y 6 m l 3 I y L 0 + J V D D Z a m q r t k W m Q C d 5 I j + D f Q P m Z 9 E U i z B C t q B / q J E Q w C p Q Q u Z V r w 4 B A E y 0 L C I C X d e T T f M w g s X L y g J P z C / i H X 8 N A Q G s 8 6 T C X C O p e U l + 4 2 9 A j J B 5 g D N B 2 h o u q w T N Y Q U O w E B E Z o M e B 4 v X r w 2 s 3 W n 4 L n y / N D a P B u v D P A r C S j x G 3 1 T M R u 0 J R 8 M D j M z O S K T s y L 3 + k t s O I S 1 K F Q 5 0 e g i k k y h W U M c 0 r 8 r y O Q I n 6 4 9 m y f W + 0 y w 1 C I 9 X U u k u a 1 T q m r q b B y C f P C y E Z x p 9 V / w Y f K B D 8 X L h E x o q k e P n s g 3 3 3 y n j z h i R B g c H D a f j A g Z 5 O J c m J W Y J 5 Y N E S 9 R M 2 r B T E g C I b 5 Q s 9 K 9 w Q l J x o i L N p u b W y v E C O d A / 6 A d u 1 f a i d 9 A O x G Z c x G w j G l K + n g R O d s O e J 4 E V Z j R B D + M S 4 Z c H s g b W p f n s 1 X Z Q 4 P z X G v r a l Y q F p 6 Z 9 y l P M + x y g T Q z j u 3 s 7 J B E e Y X + c L B x H d w z z R 8 V a 2 5 + b S U Q + 4 / / 6 T 9 b w 2 4 0 V i a Z a L 3 e 6 P r I 3 t 8 C u N O c 1 i 9 0 P u u Z j F s / G j K S e f G 0 + z A G 3 d O n z y 3 j g N R + e p n 6 i J E H L 4 b x w n / 9 + W e W i 4 e P h T O M y c H x h z s 6 j H h E y I g i M i 0 M x 1 P L T 4 x P W E M s j b D 5 o P Z F u D A r z 5 8 / a + P a d X S 0 r Y T G E a I H P z w 0 X 6 6 t v X 3 F 3 N x t Y J o y E i w + I G 1 R h O 1 5 F g R p M E / 5 f a 5 1 M y B X N L J i j n 3 0 8 U f S e e S w V Q Q k p W L 2 s R + N 7 a b X e a 0 m 7 O p 0 N + z z F Q Z y S k 9 f z E 2 2 U Z n h b x 5 q U Z 9 4 c t K O I Z e v X S s p b 5 I W q m t y O T d S 7 V x y Q p K Z K u v a r x v t t 9 a W r K Q z n h s s X a m t L t H z u x O r / a F / t c T L q 7 X G W f 3 y Z t j K M f s V 3 N k D d U r x J Y e H h + W V v l R C r o y 8 e v P T T 6 w 9 B 5 8 m H 7 z U k t I S C y s D i E Q g w x p J g + x w 2 l w Y b Z W M c 4 b 6 Y i R Z i M b 4 6 c v p w u Y a w k B D L R r I f k O 1 K S T i H U B 4 i D a m W g 8 H e z v j 2 m 0 H E J r 0 K E j M N d C n i 7 D / 3 / 3 9 7 + S / / Y f f 2 6 h F m 5 H J y x b E f P T T Y 7 m k 5 i z m G N 9 D u 5 S W l u n z Z v 6 p x 5 Z F Q g Y F 9 / T 6 z R s j C I E Q N P + r 1 6 8 t i 5 z y x R d f y p u 3 b + 1 9 Q M i u r i 7 T 6 m h w T N N D + n m z 6 y J q C R G n R 7 q l J r E + O I J W o 0 O r G 1 U 4 Y G S w g A b T S X 1 v A Y + s L c v 2 l T Q r 4 w u T 6 X 0 m T z H M L m b k z / d 6 r B Y 9 q 1 q B r A C E m r 4 x L W r a U T v n 9 7 x F 2 C B M v + 4 r 9 s T Q a p y H W S 8 Y r B + T y T R L W 6 t N Y h Z + 1 k s h e x / i Q D p q a g a X Z O o Y z C E E j e y N 6 9 e u b r v 9 a a v g m q j B e 3 p 6 l T g n L Z G V t q P v v 7 9 r Z i A + H Z U G R C s E j s H M J V K J p m c c v r b 2 V s v a 9 5 q D Z X N z o 5 m O 1 T V V d o / N q p l a V W M t L y 1 b Z g l B B z I 2 K i u r 5 M H D H + W H + w / M b y X 0 j q 9 K R U f A h w q H e b g w T 6 l g 8 i 2 J f L C f v l g J f X 9 X O x n 7 w 2 1 n r M a u x m X 5 5 O i S n D u 0 L P V F + k F N T L m g E 8 X a o d i Y j T X / z Z p 7 h U A 0 p 6 5 c 5 M q Z D q l X o f e 1 H E t 8 H 0 w f z B S e E 4 K E Q P C Z 7 7 3 U F 3 k 4 a J U v B H + 8 F 0 C + R w C D I A N t M / z G 3 H J E p u e j 1 l M U z C / g / C + Y G Y l 2 g N C Y X m y j k + P p M 6 c 2 F Z y d A m 1 I x V J W l p B j x 4 7 Z 7 6 N t a X 8 i Q 5 5 G W d a L E Y r a n 1 A / j b h o m W P H j 9 u 1 5 2 d z 0 K y A 6 Y u 2 o 5 J h P 8 / C d a c 4 Z L 9 R o h U K 5 7 t 2 9 Y r 5 m + S d M j c V 2 o z j f K X C s 0 A T N j Y 2 2 f V t B t 4 H 5 8 8 s L 8 q Z 9 r g c q V u 2 7 j 1 o r I g 4 T s Q i O e m b I t 9 v 1 e z L a q F d q r n R 3 c u K L i Q W w U F h 5 K 9 7 F N v + P o E u E 7 H K F q m s W m 0 v 8 s D P 6 e 7 u N j / i m 2 + + N U E A 1 K 4 P V c D K V R C 2 8 4 w 4 P 7 U + 7 V c + K F R R w r h y O X k 1 F r d 2 k e 5 k r f 7 O l G k l G i u 9 N u O 7 e / k 2 u B 4 a R h F O / D f v n y H o a F r G T L 9 7 9 4 e C Q Q m u D 7 + S f f i Q Z F X Q i R A i o N X y g Y l M Z f X l l 1 + b 1 v G A H A g 7 / h X t b d e v X 7 P n R e X D 2 I C Q g e + i n c J g z H M f n N g K q C D w l 4 l y h w K o I R R 4 0 r q J V 2 Z J s w r 9 m t r k F f U 2 U w E P 4 G + B L F v F 3 G J E Z h b W P l k E D I F u 0 Z f L 1 D Q I F Y 4 v f g y 9 T i E F f l a 1 v u C t A m E l 2 5 0 U H q 8 J A W / i c F 1 G 3 k 7 E L C v a a k T 9 / X V B h z 1 8 Z 0 T y 0 C y 0 O S H U Y U B m N A L C z K h F k N 1 n q P M d t C h p P 7 R V 0 R w A i S B H + B 7 D 4 P 5 p P + K c + E U E G X Y C Z B i f i v a 7 Q h H Z Y u B + i N T y 2 5 j Y n k D 8 p Y Q 7 o v L I / R q / N z U D c Y O w + f F D a r s W 6 e b z t 0 y w 5 W z E G v m S w e A c C D P R K b p 5 Y H I Q f c I P o G H w y d N n 8 s 2 3 3 0 m r + k I I D v b 4 V s A 5 6 T h Y p 8 J E s i m 1 L e C x l + g L x I 8 6 V J M N h o k m k 8 X X u O 6 9 o D z 3 8 h 1 h 7 t H 2 h L D n a 2 q A v 9 L W 1 m I R O Z o E a C q g 2 e D b 7 7 4 z n 4 u g w 9 V r V 4 p + P w y I x r M j f Y r x 2 L + / e 9 + I u V 3 w P H 7 8 8 a e V w M Z 2 Q F N F W W m Z 3 P / h g V U M h u D x 8 p j X 3 I K u s 4 s y O e W O N U I 1 q Y l Z V b o 2 q / w A D r R J 3 e 4 p k 8 G Z q E W 5 a N V n l n T s d Y S f 9 B v I Q M / T G j U F W 1 t b C p o z x U B N i P + E b x T O N Q O 0 6 l e X q U Y K a k a C E h D Q w 7 8 m 3 t d u v D O u h S A H w Q M E G U 3 M P e O j k F Z V C B C c 4 A z P 4 v j x o 6 q 1 P 7 Y s + k 8 + / s i i m W g 2 t H j + v W 0 E S O i 6 h x y 3 C m y 7 9 w Z x I W d X 1 0 m L H m 4 H f B e T 9 J R + l y A I G s 6 e u V 4 C b V C Y 4 e u u R j c Q E Q b 6 u x E p j U c k 5 c k Y X H y x m 9 i N F 7 f f w C 3 / O B C T L 1 6 I n D 5 7 3 s w C r 0 m w 5 Z n Q G f + A k Y 1 8 e 8 l W Q V A B 0 y b f q e d j J h e x + W K H k j F 9 m R G r t Y m Y 8 Q 5 w z m m 0 t O + E v r d T E B Y n k 5 7 k 3 f v 3 H 8 i / / u u f L W + Q q F y L + j + F h j 7 j O h A 4 N B G + F O 1 o 9 O u i O z m C T D i 6 m H m 3 G X i + j Q 2 N 5 t M Q r e O + t w q e y b l z 5 8 w E J e K 6 E 3 D 9 R D I J 4 f / w 4 I E 9 6 8 W M W h Q F x J 9 N l t e n / 6 J 0 X d C j p S Q 9 + T d J l q 2 C D I W a + m b p T R + V u f R a 4 a J G h U g U 5 r C l l n c 2 + O b A L 1 o u c i y 1 I Z E m X k t b f V y F 5 L R l J c w v Z W R e L b + J V F a S S 3 G Z X K q S H w d L t J T K o 6 E S G x 0 1 P G 7 C Z p i b W 7 D z P v z x k R H j 1 7 / + T D 7 9 9 G O L Z B K 2 p t I o B A S W 8 D 0 J w / g 9 O y V P M R C d u 6 x C D Z n I q t h O A i 0 R W E g 1 p P d Q q M 2 w G M I c K C + v M G 1 L x B F t n V b z 2 w 9 D 5 m i 0 C h + U i P 3 v / 8 f / + U 9 N N e U y n C q 1 g S M P S F U c k W j c p t 8 f m I 7 Z 4 C 5 1 5 a v P C p M G e 5 2 a / v n z 5 1 o 7 u 8 b c z Y Q M I W G S N E i J 4 I a 1 F G C V f j q L 6 a h U l p f I 1 G x W f u r L S b b y i E x l 6 m R y u V p y Z Q 2 S j V b I v B 4 z u x i V k V T M u n i 3 1 2 Z X O s 0 V A 3 7 C y 1 e v 5 P X r N 5 Z F T + S M i o G Q P z 5 d Y 5 N b z w d m E A 2 r D C p D m H u n P X c 3 A / N q Q V a y S r Y 7 W R 3 N E H z / k f p S R A D p 6 7 Y R v O x z b 3 y m + E F e i C b O L Y m + + 7 V h 8 3 B h b M d o Q h 9 W O s M E V V t n / 9 8 6 e O w v x 0 r k h / 7 V c b 0 h A o T A 9 j 9 9 2 j U q b s V M g Y g 0 F J N i Q 7 S v E K j 8 n o + W y J 3 + W p k s O S 2 V D W p a N Z F 7 V q n f L 5 X y C i W V u s M Z N f W Z X I z j C W L c e r u 5 + W m E V p O N i K V v A w P c D 9 H E Y m 1 b 7 O f + 3 D i B e 0 M m D 8 7 P h H I 0 Y I f D 6 V s B 0 V h G u B 0 b G w 2 2 b A 8 Q h 2 f A e 1 7 0 h k T w z l m w 3 Y i o / 5 O p J Y l W l 5 d J S m 1 4 v 8 N 2 H m B L G J u N y h e v y 2 R c l x 7 e + c Y 3 p X Y L g 0 e L s J P x j D V A U u 5 C h i h Z q 4 3 t H W 4 z 4 S 0 w X D D E / f P L h O U Y 8 t 1 4 S Z m U q v b b C u b 1 O 6 / G n a 9 X C F z P 4 l J a S O D d C Z g k m k E + 8 7 V q I V D r o 7 2 5 x 8 1 k j P 0 c T 0 G D U t A w m J Z k R B T q b 1 Y M X B r Z L Q R Z O F 8 x O N l 3 z 9 3 W K f p n a n J K y o M K Q x 8 V W + 1 z G O 7 u a d T P S m R h a T G 3 N J f U F x u X u 7 2 l W r M R 7 Q s O y b v x A 7 I V B k / r U E 1 G T j W l J b s 8 r 0 7 9 f U u d I Q 0 p J z E Z n 8 M M i 1 q b F o 8 Q 7 e G f Z D q 9 L E u T b 6 U k H p X j n Y f k d F u J H h + R t + N x m c 5 r A 9 s J m B + J 1 J m y + P p 3 R 2 T q L / d 6 p T o 7 r L 7 K F U s f 2 i q Q B b q Q E 8 g g b W e z K B 5 R 0 M d P n 0 p E Z e v E S T f G I Z r H k x E f h K l j 0 A a E 6 k m O J c 1 o Y m r K U o 8 I + M z N M x f v t P z D P / z e v r 9 V o I V J k 2 p u a r K B e A r B E c o V j o d 8 L G k y w O Q k K P F k M C L 9 U 1 x r 0 E d K C 8 f k M s x 0 m J Z S V e a R X C 6 d W 9 Q L n U n N S 3 I 5 I W 8 G p i W Z a w g Y u v Y l 5 K 8 f Y C 0 I I l T G 5 6 X 7 2 Q / S 0 K z O f N N R 1 S y x N Q Q q h I z a 6 A g W W c 4 m X 3 r w b j 7 p m k R W K h m P T s / N 6 S n U 1 f N L S o q R G T l U G 5 O P u 7 b u m 3 h g o m K G k V n P O O c + 8 p k P g h d 0 r u Q 4 f n 1 g o F / m F x b l / L k z J q y Q E c H k G L Q Y z 6 G h r k 4 a G s n L K 7 U A A / t 5 R g Q Y G L 4 Z E u P b o f E g I z m R h Y a 4 R m Z p d C f o Q p P H f / / v / 7 t 1 5 P d E 8 v L t C Y X v R B Y M / i 3 d 3 R 8 P R G V w G u 0 J m R y p I B J F d B s d D i O 5 7 H I u l X R 9 f H B E y a 7 u X j o u s w U C F P n r B 1 g P n t H 0 x J A + 2 I y S q k 1 9 m u I m 1 8 8 B e h V g K m 7 0 5 p g W 6 M b h R a t h N w t i h I H Q U Y P f u X N H P v / 8 1 w V z F z m G R l 8 i n 5 4 E m H C s k / O 4 O L + o p r H Y i L x R / U B 7 H F q K t r x C W o / n i / b C 9 G N 6 V b L 7 I Q C j v h b y 5 S D 9 / / V / / z / 6 P j C 1 0 3 L 5 8 h U 5 e + a k E d l r R 8 4 Z L p y P r j q 0 x 3 3 0 0 Q d 2 D 5 h z f 3 k R l 7 S e w / V m d 4 S C d F n V U K x D q k g m v Z g b 1 B q D A e p p r K Q h L x V p M i c 4 H / z Y A T a H 1 V g K u q j v J z B T 3 0 k 1 W 7 c D y M F w Y O T 5 0 T 6 H k C J k a B o K w v h M h f N w Z 4 c c P X p 0 j R D T 5 X 9 5 e c k q c 0 w 5 v k + I e j P w X T S V 1 1 p 0 0 y C Y A h n x r 2 g z Y 8 n v k 9 L V 1 N y o f m q b k k H k w a t J i a T e W q 9 o H 4 T h P J O T 0 0 p i 2 s 0 i 1 o m 0 o r z C P q P 9 e J / c x 5 9 e l B i J V r r C K 4 E Y r 8 I I x T v P K a F m k 1 M 5 G s 9 o k E N l E 7 n J S o l 8 0 1 2 u N c f a 2 v W A U O 8 X k G 2 v w S h k Z j C c F o m 5 W w W C R h 4 f n S a P q 0 l X V 1 s j T 5 4 8 M 5 I g T 2 g N H P t L l y 8 I g 1 p 6 Q o W B X H E e 9 u 2 k L Y v G c f x W s j l 8 Z g M k A W g 6 z s 9 Y H h I r k 2 f D M T l a N W G D X 5 J s C 4 k n J y b k u W r R u F a A j I j L w D F k q Z s W C s 6 1 n G a y g L h 9 z j f 5 / N I 0 1 K s X T 3 P Y q N w 4 j V c L C + o Q 6 g P q S Z 9 e 0 x 8 H H B D q / Q Q y 7 l 9 t l 2 q o Y 6 q p t g O E D t P v 6 Z O n U l p W Z g J H 0 w H m H S S h i w f j T 9 D Q y l j j u w 3 k E j / t j 3 / 8 s 1 y 7 f s W I Q Z t T R W W l a Z B H j x 7 Z M A S V V d X y Z L h E L r S S A T 9 r j f D 9 / X 1 6 b M I G D J 2 d T V l j N t q L e 3 J k c o R 6 O R q R n o l I Q K B V U q 2 Y f A G h o h C J W s G c Q V V x x s Z l V W m 5 9 T X J A d 5 P e D I t L s z J 5 M y c y Y C v m e l Y S K 4 h j j 2 a w A U B n L D 5 g v w Q d W P E 2 t f q F 3 V 0 H L Y g A Q 3 b H I / P c 7 j z 8 J 6 Q C U B a N J H v / E k z B O Y c C c p k W x A w 4 T 7 w D + l f h j b m 2 h j O m p k q r 1 6 9 b I E P j u F Y w C N x z 8 U + 2 Q A v p l C C b f b R D r A N h q x + j q S X 5 n K Y e f R D w S n 0 9 u K r Z N O a 9 h V w o K H e b 0 y P D 0 n J 9 C N p q Y 1 b B Z t Q I S W E z Z g X 1 r V e X z 9 t M t b + F H M T v S H I N G g j k A Q A b t + + K 7 / 7 3 e d C l w 6 S Z h 8 / f q z n S c g J N f c 2 C 6 2 / C 5 B N x l M k V Y n p d s K W J f K N i U e X f a w u 2 v 9 c d 3 Y H v k t h G D Z 8 Q Q j q K w s 0 1 H g q J z / 0 M V G A 9 5 0 w 9 1 Z N v g w z S a p 2 Y k T Z F c Y Q l M A W h q U 8 J M K s B 3 g / Q X g / L H A e F d W 1 W k O 3 W x c U x m L w h L n 5 y U d y 6 e J F G 3 M Q h x 2 B I k p G 0 A V T j 7 Q g u m 0 w u y P Z 9 j 4 9 i O M I c j E 5 2 1 6 S y Y N s 9 2 / u v g j W V s F v E 4 q n k u D e a U b w J K I A l p D D h / 7 Z z L a s l u e j q p 1 M E w W c c D v d t m C T + 5 i T K C y E k W 9 e M 3 j h u D X A c Q G o x Q O 8 n 6 C W R i b y 0 V R b J p f O H r d e s Y z J 4 K a Z i Z k G 4 n N D Q 6 N l Y W N O 0 T Z D 4 z V j O u D w 0 1 X j 8 p V L 9 j 1 P K C + w O w k 0 b B e Q 5 Y f H b 6 W s v t M q C x K E i V Q z W y G / T + O w z 7 C I 5 1 2 O v 0 6 4 4 N e N I Y p n I 3 G Z Z 3 J 0 O 8 Z 2 2 h 7 7 a / / 5 w 1 + 3 b o S i F i H B 8 a w + j A s X z x v B T j R u z z E 9 w P 4 B v k S + g k o v L 0 n J Q r / 0 9 n R b c i 9 j / z G w S h i E o y H R 4 M C g m U f f f X d L k u p b + e 7 n R M z w n T z I o k e + t p P Q u h P w G 3 Q h I V H 4 4 3 M u 7 E 4 / s v 7 p m C T i R A H n r f 0 o P x P E E y k M z s U m t t P p d i Q Z d W Q x B M d b c e t 8 X v 1 I R q W C 9 B E 6 g Z V X E B X 5 6 x C J P v x 7 5 L M e I A 9 0 5 T Y h W I O M j E 0 v y v D Q s I 1 d k U q m V L h y p o 2 o Y A F L e i k z 9 D I d C S E S 4 / L l C 6 U H w o l 2 K J Z B s V u w 7 v Y D w / L f f H p G q s v d b 9 E E c K 0 D E y 9 r 4 w a e P H G 8 6 H V w / Y 4 o 7 r N 9 U D w c C C y 1 Y H v 4 P n m C t s 2 v B d 9 T 0 z J m m g n 4 B w d m 1 M E M r e 4 5 y J S m 4 e 0 A e w u 0 E 1 3 7 8 0 G w 4 d r Z d r n x w X X r A 0 S 3 d T K 8 0 U h h k w 0 T k H D 4 1 L S L / N G Z M C w 3 Y c T 0 e 5 a j p x p i L 0 E H z Y a 6 G m l t W N V A y H e V a i l I P T Y 6 Z t d Z C J 4 k n i q e O J N z E e t z x h 5 H G 3 9 c Q B 4 r b G A 9 2 K P L K C O 8 h B 3 G j D q S o K G u S h q C + X I O 8 P 6 A G t c J w F q Q A V + d i F k g I l y K 1 e q k D N G 2 Q 0 J A I S D I h M t r a q p W s r X 3 C g T T u A 5 P b O 6 P n g D 3 + 0 r l 0 a C S O l q y Y V B k h S A K K g A + 0 l E T 2 G b 9 4 w 4 J j m O d z c E / v 5 8 t 0 a U l c q l W a y A m m c L s o 1 Z q q M x Y j X a A 9 w M b W R y F z c D i K C 0 r t S l 1 w u O R h 2 G 1 / O S U + V R 7 6 U P R l 6 9 v p k y q a 1 c H Y y G 7 / 8 F A q W X r 9 0 2 K D K b K p X t y Y 0 J R i A S S / T 8 5 H 5 G l t C M K x T 2 X 4 D O L 4 H O w 4 t b 5 q + t K q C X 9 s K q J m M Z l U U k G j t R n L P 2 f h 0 0 P 1 Q P s b / D + C w H / l Q 6 m h b p 4 F A K a g N G B y H 4 g Q G E 1 d w i 0 3 W A O T k 5 O W F S w m E m 4 G 8 B V y C z M C H P e I s u 0 O X W P 6 H J + V u b n U p K a G p W 6 8 o w c r g 3 1 N S v y I O J K K D T y i x G X g w l R P H m M d H y 2 d X c O W + N c f r + W a D p a I e P j Y 3 Y C Y C H G R U c o L v Z w b U Y + O 7 4 o l f G t D 5 J x g P 0 F 2 m a 2 m 2 5 E Q A J S 2 T z D I S B U f n h o E l J 3 M u X p t p B d k p r S e R k d G b E B Z h h 4 9 P H d P 0 v 3 j 1 9 I 3 9 N v Z W r 4 j U y O D s r M 9 N o x U z w B w o X Z U Q b G F 2 R 2 y e + 3 A + 2 z r d h C 1 x 2 V 3 D b W / H 7 9 H K 2 u K J G G p l Z d W U V t / a r 6 b F d C M X z S y Z r J N a 3 L B 9 g f q C z L S W 2 C l 1 0 c 9 A w e T W 0 v E o e P R P 5 c / j g N h K h / + O G B N c O c 7 D p p A Y z X 4 3 H r D r T b Q J B H R s Y k O Z O U 3 v 5 + M z + Z t + r U l c / k 6 M V f S + e 5 z + T k h Y / l N 5 9 e k 8 d P n l p 3 D N K p w n D E c U V v S e 6 9 p P f 6 K k l s 6 S k U r L s S W v f / d F u U 4 a k Y s x k G 5 4 M G M G 8 G l C m r S O 0 / 8 K n 2 F 2 Y X I 9 a 4 u R n e T M Q L T D T m h A b y M D 4 e Q 4 q N q F C S n + c H w C R w 4 Y G w 0 o u X P k o 2 N r m S C U y o T 7 N V c 3 I 7 4 D q + v P N Y P v 3 s U 7 l x / Z q 1 M + G v L c f q J F F R Z f M 9 n e 9 g 5 p I G u X z p o r x 6 9 c Z m f 0 8 H p F p L D J F E / W G J l l b b Z 9 1 q / 2 z p D l p Z d w e 4 d b e P V f d 5 N R q x r q l v P W o T W f O p E n n p / X t o I h / g Z w J j X H R P r u 2 / h c A O D Q 0 L 4 7 i T M Y 4 Z R 6 9 X O g x + f + d u E H R Y 9 Z H w X / p U U y C 8 4 c 5 + M 4 v R b Q 1 r t l W Q L h e l z 5 m K 4 5 P H T y 2 / j u H e g K U Y l W W N z F w f J u r F i + d l Z H h E u t + + t X s z M h g b Q E 6 e j p Z J R T U N 0 5 4 o L I O 9 o X U 2 + X X W + O w + h g h V W b X x V C h M k w k a K 7 P y 6 b F F + b B z S c o j S R v V l H H R D 0 i 1 / 0 F G N Y N q e q C Z G M 6 4 v 2 9 A m K f p 7 / 7 u t 9 Y 2 x T x O T a q B m J K n N p Q Z Q T B i a W H J t E Q 4 E N F Z m 9 6 T 3 F D r 8 r 4 w Y T 2 G U 7 O z c v b c G T N B W 6 q y 8 u G R J T n V n J b z r c 7 H 4 3 r I P 6 S b B t 3 a 0 V R 0 a 3 d k y E n / F G 1 m R g 9 b h z V G E k 8 Y W 7 L q d v j v r S n 6 b 4 V Q q H D g H 0 T 4 g f g v g P O H l s 3 s q y 3 P y v m G a f m g d c y C F h 8 o w Q 6 w v 0 F b 1 L O R E p e 7 p k A G G I 8 u X q J + d n 2 9 p R f R K Y 8 h k u k z x J Q 0 J S G T j y g b w 0 W H Z Y d 2 L w R 7 L w B x G x v q b S I 8 u m w w 5 j z 9 k 0 4 2 L V u 3 f t K P / J U 4 6 X V D k l E R D K h p y i A w i D W y z e h Q J u N B 4 R / f W p F 9 S j C t j U X F g + 2 2 L z i W b V F u n p I / d j X j u 6 E u A V 8 K t 5 a D m W l V 9 w 2 N e o G u d R p z 8 H j j g Y + 1 3 8 H I q A 8 G S 2 R G / S 6 E E 0 0 U H n n V y 4 s v H s g I b Z q M K x G W l b 2 U B x p r U 9 l K C 8 2 T R 8 j k 0 4 S 9 f f L r m l Q 2 Z J 6 F X i e d I I l A 0 s + L + Z 3 I 0 C G i r f S w / S t L G 8 D S E c W t 2 x 5 W b W k n X d n n j l 3 V U H N r h 6 u l a 7 S b 8 U F k b H T Y l m F A Q B 7 o 2 O h I s E X k p B K K q R M 3 w w H p f t k g G / 3 2 2 6 j c f 9 J v g 5 U k y h I m L M X A P v p C P V Y / p q 2 N b h 9 7 3 1 U D 8 L t c 6 / T M r P l 1 9 G U q l t l h w u + h 3 2 M 2 k K d 0 1 Z + e U T P X j R 3 B d k c O / 9 n 9 h v 0 L b a c w Q A w l F l 0 1 G y k r h K q o X O 9 D E X z g + w 2 N z c G W V a R S b t 6 d i q q 1 m u 1 C 2 7 I S L V g p A q 7 9 A L 9 c L K U j E p O 0 D M 1 E 5 P K N j + X 6 j a v W L 4 o B W X z Y G f 9 q Q d c x 8 8 i l u 3 3 r e 5 u 1 g g k D 6 H z 4 c 2 E x E 5 d n z 1 9 K U 5 O b X n U j h A W f I M W 5 C + d s z P T + i b T K p N u u R z n C 8 D l Y X / l s C 1 0 P / U O 7 h T W Z 3 T m a Z m F + / Q x 0 t D s t L b l Z t v O B Y w q y e R m t c O l 6 6 5 S 9 E C I t P + O z P c A u I h M t l 4 a 2 k z K Z b Z F o r M w a a + n 1 S u i c 9 h y G m n 7 4 8 K F N z 3 n n z l 3 r l M i 4 e 7 Q 7 / V x A i E m T a 2 1 t s 6 l K w y Z o I R g Z Q q W x o U F q m w 5 L i p w F X a e s 7 P f / v O b i X 0 C c s A / l N Z u t 6 7 8 o G w E p R 4 U w P T k h I 0 M D w d o q F h d d 5 k R t g R E 8 4 9 k F u d 6 Z k a a q r J m A B y b e / g S k G k 5 G 5 c 7 z C b m l G o j J A Z h r F w K R c j Q y P G p T 3 y C Y p 0 9 3 W Z D g 5 4 R L Z M 1 I u r R + Q y J 7 k o Q / s w Y B 0 + X t k o u 6 M e r Z 6 v e x w X 0 O l u z 3 2 4 L i h i / 1 6 5 A s 6 8 a U Q H 1 P T 0 2 a 2 c d n D n D n d A f j n O I A + u 2 A 0 Z F 8 Q I J a g n E G P P D H 6 F v l 8 c c X 2 O D B y g H 2 F e g W P j M + I C e r R i Q 1 M y l X r l w x k x 4 / i T H 1 k A n M w Z + b T B 7 / 3 5 d P p K 6 + V j 6 5 2 B 5 s W Q + u E b k 2 s 4 6 l E t H J e V Z + 6 I / J m P l Q D E G u 2 2 w / x Q 1 U w 2 i w b t C a o P C Z c S S 0 M I Y E H R e R f 0 Y + s l G P g t 8 s 6 E M B L o b W 8 D C Z A D / s M T k x H n y i 1 s h I q T q x Y T R X r h 5 7 g P 0 F x o 0 o q 6 i T o d E p 8 z s S i T I L P d t U M a o V k A 2 6 l v v B K j E N 8 a n y 5 W W v U F a e k O X c 5 t r J r s e W L J Q o + m 8 5 o 7 I d Y R v y u X q c 7 V 8 5 3 h U + u / W A m F o c Q d 0 2 O 0 b P E R m f m s x V J 0 o k l U p q L Z M w V v o L A Y T H C U e y h o p k O + H R Z X V G G e c M U F N R Y 7 F / o K / H 2 i L 4 D u H W + o Z G G Z 9 J y 6 M J 8 g M P b L / 9 i L n U t F Q s v p H m C s Z l W J Q F N f f T y + m V b A P z s X m 1 K i R L u p / O f F e u X j b i 7 S W Q 1 f / 3 y 6 d y r K N J L n a 1 B F t X w b U h x k Y C t I 2 u Q A K 0 D J / T m a z c 6 Y l L a p 7 t a C M 0 l 9 N E a z R V S E O Z N r J t I S 3 F q E e 6 r K 8 r l 8 j A 6 G i u o b J s J X r j L s I V w I w I h E 3 R 8 5 5 Q n C A c G u U H m O a f u Y K S M 0 r A m j p h v H Q G e i f m T 4 / N 2 / 1 1 N l n Z A f Y f q D A j C 6 N y u R 3 T P 2 Y 9 c S O R q G U q I H Q 2 q I 8 u 0 V a M Q j w 2 P m G T e u d 3 6 n M C 6 m t z N / / U u + L R 6 w l 5 9 H J A / u 1 v z 0 q C w d l D 4 H f 8 7 6 0 u / W d 3 L Q / V 5 B t N 6 b G e T G y H c L q P / Y 4 8 I U I p c R y Z H K m y y g W 3 b V k O t z d g 8 j m t U U x 3 o I n c L G 4 u h S O t t V J + O w M P d 3 p 6 w i 6 A k T o B / h W B D k h I a 7 t y 9 g D 7 F F S M 8 a p 2 S c Y 6 p K m x y c a Z o B 2 H B l W y J 0 j p w R z 0 Y / R N K K H w u 8 N A m M k L v P v 9 P Z t l 4 + X L l 5 a t T v 6 f I 9 j O c L y 9 W h a W s v J m c G 2 U m n P 6 8 / r P b t 0 V b 7 a V l 0 A u j g m I H p S V 4 1 n y L 9 i / Z j u E C 2 2 r r a u U 6 K u R a d U q 0 6 a B f O Q u D D K H A U Q i 2 A A b 8 w G R G h q a Z G 4 2 a f l R Q w N 9 1 v u R 7 R P j p N d P S X T Z t V s d Y J 9 C 5 W N i L p h u p w i o P C E U M o s v x f v 3 o E Z n s J T a Y F L r R 4 + e y J / + 9 B f 5 + u t v 1 2 R i b B c V 6 q 6 c P N J k o X z k P L k Y c V k P I U F 3 Z X V b u B E 3 u Y D V F Z D J i L N a V t b 1 P t w 2 X e I z U d Y Q z H 5 Q 3 Z s a F 9 E m I M H D Y E z o f K C h A I E G / c 5 K + 1 M Y m A Q x 1 V p V 1 b X S 2 N Q s r e 2 H r V 1 r V v 2 y O q 3 B M A F z J S 6 5 9 g D 7 F 9 T m m 4 F o 3 w c f 3 j D C o I E g E r 4 W n 2 f U D a D x t 7 2 9 V X 7 7 2 1 / b L O s M + s I I s z s F p O 1 o q Z P X v a P W L Y M E 3 4 c D c U c a h S O G f T L 5 X S W B K w Q m C H / b v 9 B 2 d z y k 0 a L / 9 I M R S f 8 E 2 0 P 7 r e J Q b Z c o U 5 N P G Y V z x g G E v u d m U / Y Q P M q C 0 D h R H a b y z 1 f l Y G p y 3 B x T z k H L O Y C k 1 T W 1 K + n 0 B 9 j / S C 4 y C + M G K k r h t F S V m Y P d 3 T 2 W r X 7 r 1 m 3 r d I h p S K C C f W g p 6 / G 7 t H l m T S E g Z / h r Z D q 8 f X Z P 5 t U 6 G h h N y v H 6 B S M I m i p s j n k C 2 D b + B d v 0 z x q N Z c X v N 0 0 U H K P f V f p q 8 f v C p C I S z n B p 6 l d y c a S + k 3 l r / k 4 V H a y y M j j Q K 9 N T E x a 1 c V C T c G F + x Q Q k 0 g f x a I 9 q b G q V q Y l x a 8 u K 6 j l S y W n L / 6 N m W l I z k n y / p f k D k 2 + / g 5 S k V + M l K l I b A y 1 F R j p L f C s y K E 6 d O i V n z 5 y x w I W H S 6 J 1 g a 7 t 4 l X / t L z p H d H z V 8 u p r h N y u u u o P L z 7 n Y y N D E l X 3 Y x U l T o z z A n 9 a v H b L D i h S 2 Z 2 9 + v h / a u E Y Z / 7 b N 8 J b f d k Y l l K t 3 a t G I x Q O S I 2 o f Q i n N D 2 j i N q 7 z L I Y b B R Q W P t e D C b N n O e z q t Z l 5 G 4 L G S V Z G V 1 a t 4 1 W K o / W q 1 B n V c e H h q v r v G Q L E Y 3 z r M 6 w C 8 f i D 0 + B z 7 K Z m D g 1 K 6 u k 3 L 0 6 B E 1 8 d q t e w W a i 0 r b g 8 9 Y P D 6 Q t V V M z M z L v Y f P 5 a y S i N x B z M j P r h 6 V m 5 9 8 I D / 9 9 F i + + u p r 9 d c G b J x + f H p P l p X i S a H b l 4 1 3 3 J n f r / u C / a r j b F 3 / r B S n 9 d x 2 O 0 6 L / t F r c P m u F u V 7 O 8 V U N l G L s e c j G l 2 t U T D r 3 D G O q U T y + m Y q r B 9 N X e U q I Y k C 9 n a / N f + r r q H J x p n W a z / A P k e V j c a 6 v N I 9 4 l 2 B h Y N F U 6 a + x 3 a Q n B y T 5 v o K q a t z f j n C T 8 d C k m M / + + y m n F S N 9 d V X 3 8 p / + c O / y P D Y D F S x Y + D E i o b R f x n T O C 4 s z j Y O W F k G + 9 3 3 X L G 2 q t B 6 u B w 7 0 a F X E n E a C t D b 0 t u c Y X g T z 6 O k t E y S M z M 2 O R U E O 9 W 8 v G 7 w F m q e x u Z m 0 1 a Y f S / G 3 r 2 9 4 Q B / f S y p I m E I h N 0 C l X h d Q 7 1 l W O T L 3 U a A P E y 0 7 Y U Z u G X E f L T W Q 6 3 W j a T z w m 9 k Z G J u 5 T i n W Y w v t o 6 v 1 R b t V V c m Z e s r h O G f J 1 5 Q P B H R R p z H r b v C N u s 9 r F g h F G F H / y U I 4 c t y M E a f B x d M s K G m t s 7 2 B + d Z h 5 S S j g c 2 P D F r K e 4 H 2 P 9 A Z E d S u 6 S e F D T 8 M o X o J B 3 9 V P a 2 C j Q b c o j 8 A S / 0 7 g q x k K j A t V K v j s n c j L o o R o h V c l B o B u r v 7 5 e h 4 W E p L W P a U G f a 2 f 6 V Y w P y 2 D J Y h y O 2 P 1 j q e i y 2 O p W p 8 Y E S V b 8 J 1 Q f 4 s k d l V c 3 K h Q P 2 G J G C E x R D s 9 Y S a L x n M 2 u H K D v A / g W m f e 9 U 3 H p z 7 w a Q o 9 b W Q z b p t K / M 8 a k 2 I x e E 8 h O C h 2 X V C X 1 O l p Y Z 1 6 J U K s t L 5 e S p Y H p P i K H L Z U a G n Z y Q u 3 f v W y j / 6 K k L + k 0 X G L F i 1 + G u x a / r H 7 f N z s O 2 I J E 2 p 3 z R Z W O j c s T O g o Y K P k 1 m 4 l p T T N v F 5 o N I n U d + V / l i 4 G I G B l 1 j 2 w H e H z C G 3 / T 8 7 m m p 2 d k 5 K Y n H r C G Y X r e 3 b 9 + x a X T I o K D B F z k K g 3 V M x I a G u p V 9 J v i h z 8 x x R p f 4 O T W u v v n i X 6 w n M f P / E r B g G p 7 X r 9 / K y Z M n 5 P j x Y z K S d I n f V o x M u u R f Q C D W 4 5 F g e / i Y k B Y 7 d / 6 E Y 5 O W l S d D A x c j Z 5 I 5 v B J C D D C n N 4 b z B q h V y J Y I a 6 1 C I D C R T h R P q T / A / g S d R m m P 2 i 2 Q F M A o R A j 9 v J K I o c G + + u o b + f L L r 2 w b x E J r + S x 2 h n i m k J G x I u R B 8 V o O I j K H 7 q 2 H b 6 S 2 g S 7 5 b j Z 6 x u f r U i L Z a E 2 1 t X o s F U R A S E 8 U I 1 J 4 P S f 1 5 W m 3 b t u C g p b S d f 2 2 J M p X g y r 6 Z B y 1 9 B w 2 S 4 L v 4 + I B c V B z y e l p 6 6 Z B e f t q / b S L h c A M C A d 4 v 8 A Y D p v U p V s G c s Y w Z L / 7 3 W / k 0 0 8 / k X N n z 1 j E j w w K C j m B f / j D H 6 2 n 8 L f f 3 r L U J d f t f t E G W I F k N A x z H h 9 Q g 1 Q c w + C e s 9 M j 8 v H 1 c 3 L i x A m b j J q 5 r W g X w 1 3 h W K J 4 B O M c S Q I y 6 V K Z s r L O 5 / q E E i q 0 z R M X k 6 + q M h F 0 b n Q 8 W i P x g 8 k l 0 1 A r J w 5 A F w x G O G J J t 4 z O Y y f W 7 M 8 H u 7 5 + W 7 a r p s E B f h m A T N Z o u g u g s m a C a c L d C K U N Z a e y w 5 S k m G y f / e q m f P 7 5 Z 9 a W B e E w C d F m h w 8 f l n / + 5 3 + V 7 7 6 7 Y 9 E 1 J 9 y u 0 P b E Z H G l 0 Y z E S x L W l U j 3 B P t X S c G S G Q p X Q + N h w v h t T j u l 9 D i 3 T s a 5 P 9 Y d f + L k 4 e B u H N Z I / G L a D V 6 B H + V P m A 9 C 4 d 4 h L G b 2 8 S 2 a q 4 p T 7 g D 7 F Y x 1 x 5 B x u w n k D J m b n n a 5 f s g V h V Q l s t l J U 8 L E + + i j D 2 x S A I 7 9 z W 9 + p S Z c v R 3 n Z Z X S 0 9 t n 4 6 o n S s l c U O s K D R Q i i B E m W O L m + G 3 6 x 5 Z + n R K P Z u V I 3 b L L p l C t t E I m + + w C E 3 W 1 1 c F d O K w h 1 N x y x i 6 Q W s A i I 4 F q y 4 / o 0 f 7 E P m z b Q r l 9 h A 6 b q 3 b 3 o R / g r w s z a P R P W 0 1 2 1 w b e w T 9 i z P S + v j 4 b p J K 8 v 0 J d 6 b 0 M k n 1 x 6 v Q p G R 4 e k a d P n h v R H A F c I W p H z 4 n K y g o b e C U y N 2 y d I d k H G a w E x / J 5 G o W 4 s u 6 J 5 8 j E u v l O + n l u k f 3 O Z 8 J 3 s j C 6 f m a 8 / 7 q G t U n f N F T b g / I l u Z Q 2 1 e v J F C 5 h j T Q 8 2 G / Z 5 N Z r U f f l o / 6 g 2 / t 7 B U j 0 y d F F 6 a x b X 4 H u B M j M k y f P b M A X w u b M N c U I s P n T 3 3 j Z 8 s t a t a C Y h K B B t d O h Q y 2 2 3 Y r K 6 9 j Y u L V t E T m s r F B L q u 6 E + m H j j g B W O M 4 d y / r U H O d 1 5 F g 9 j y N b N J K V j h r 1 z 3 Q f l p v b H y i Z Q D s d P d Z u J m e Y P + v q m s E U w z I d k l 6 t N f y P 5 I P 8 v O Z D r V o T k D 1 c b u y l Z 6 9 e n j t A w Y l X 6 X e A / Q y m x L n R u b i r 4 5 M j m H S n x 4 x j C p r j x 4 / b M M 9 h D Z U v e 6 w T P b 5 0 + a K c P X v G / C 4 0 D p n n j M j E z P V J 9 Z + Y h P 3 F s 2 f y w e l a G R w c t l x B b + Z Z e 5 R + p p j J t 0 I m R z L 2 Y + q d b S b a n T U t t r D s S O f N P D 7 r n y D d a C 0 K K m 8 c t Y b 6 B s d G + 7 G 1 N 0 a X D P b h T w F 8 q v L y C p m h o 2 K A 5 i p 1 C n c x T e U A f x 1 g v u P W V y u p d h P I D + N S E M 7 G h Q h b P 8 D L H S U s h w g 0 m R A c D y F 7 e 3 t t V h C i f s x O f 1 p N w r m 5 e c l l F q W p N q E u y b L 7 f q B 5 n I Z S 8 3 B R Q s E G V z g O o p x u W p S y e M a 6 N b 0 Y d R N v e z P P E Z B U I 6 1 o 1 L T M h 2 7 m R t Y W L h b V S Q M a I U r / g 4 B 9 8 Z K 4 O X s e b K P U 1 N T J Y H + v b e N F k E x 5 g P 0 N l S X 1 m 3 Y / d 8 w y I l Q w C 4 2 n 5 2 X N y 1 2 h M j O T N H N x Y X 5 B L l w 4 Z 4 G I i v J y q a 2 t k a 6 u E z b G + v z C v N S r Y r C x L y C E F f f 9 Z y O r u Y B e 6 6 C Z z r c o m W K q j V S + l 9 X U s x x X I 5 L 3 n Z w v d a i F n h j r u V N Q Q 7 2 e V r + I f 3 o C G n V J h P U / D l C 7 C b 3 4 Q m j r 6 L S 2 L N q r m q s P / K j 3 A Y 2 V u 1 8 x o l 3 w m 9 B O Y X g Z C y / D B V N t X k k 0 N j a q B E q Y q R g v r Z T J u a g b A V a F u q 9 v w A j F u O U 0 5 n r N 5 M 2 + p B 6 X W m C b I x m E K V E S X W 5 b l E T c m X 1 s 6 x 5 X 3 W x k C p G K Z S 4 j H 9 2 8 a t e X j 4 K E M u j 9 2 J x R a t 4 x v B i d B + 1 k u g t m 5 k 8 u E A b 9 q W L x q N S X 7 3 7 N d o C f D 1 g Z j R V Z q d h C 1 / f t Y l 7 N M u Q q D E 8 i j 1 U i u c + E y 5 / b y L X f y + M n z 2 R o f E 7 + 8 P 2 Q 9 I w u S K I k I + W l W Q u S Y f 6 h A S c m J 6 W 8 g s T X 4 D x K q s X l n D w Z d g 2 7 F E c Q 9 Y f q L T a u 7 o 4 j D + S b n E N D 8 9 n 5 T v 7 Y s t I S y 7 4 o h K K E G p w j Z 2 r K G s n 4 E T o X 2 g n t p L l g f Z U w T v 2 t o q S k T P J G d T r A P g M + c E 2 5 + g t r X + 2 u Y C a Z V B l x v h B Q k Q q W n k S r 5 N I 1 W y f 1 i N D 4 9 e t X 5 d O b H 8 v x z i a p z / X J e M 9 D S U 2 N m 0 8 G C L E / f / 5 C T n V 1 2 T o k o B B g u N d b I g t B L 1 2 v o c r V X 6 p S Q t o E b F q Q 8 w m G F u N 7 f h t t s / Y 5 I x 9 + c t n O W w j r w u a + K J F l a X F J W T 5 h J 2 K o M N Q 0 F 0 L H Q c b d m 9 e b K w Y 6 I p L 3 x b k O s P / A a 8 t m I 9 J W v f t W B j K E B q H 7 u l u 3 v 7 Y 9 D B N 6 L Q h z 3 / C M f H X 7 J z l 6 9 K h F A r G e S G 6 9 f P m i d B x u t y w K c v y 4 8 o 7 D H d Y g j O z 5 Y M S L U Q Z v i c k y D b 1 K l N W I X U 6 1 8 G r b k m k n L d 0 T e e Y e + 7 U Q o G l u d u c u V I p q K G 4 t m 6 i R I 0 e O W L 4 U J y V Q Q Z C C c f r o E + V H j v U I a y m O X 1 Y C M l 3 o A f Y f e G v V C T X 3 9 i i w R H S v r 6 / f N E 6 Y T C s k M i F 2 n 7 9 5 0 C N f / 9 A j X W c u S 1 V 1 l T u W f X o 8 E W b S l J B J a g G E n n E g m c I U I i 2 l s / J 9 T 1 w G p 1 c z K v y 5 v U 9 V W e K S X 9 m O l s K / W k M 8 K 7 q u y 5 N d n a Z Z i 8 F d R Z E S L V U b V 6 9 6 b G z M 2 Z J 6 U r r E u 6 k U N 3 7 Q R G + w Z x d Q d Q f Y l 8 B 3 4 j 3 j u 6 B R W G 4 V G 8 k H F S / T i W L 1 0 L h L d j h Z E x Q C D v y W E / y c 9 P Q P S z S d l H / 8 v E t O t C G P j h B G B t 3 v h J 5 Q e s x G O O Y 7 h N U Z 3 Z Z z / D g Y l 3 m V Q Y 5 z 2 s o R x R f d K K V R d w 4 X v M h K 7 2 T E 1 r l f t z 0 j 8 Q j X l J H O I / S g K M w X S u T b Z 9 0 b S n x J a l S a G m p X L p L B X O Z S S Y v y 0 f a U 7 z s B b o Q g B h N d 3 + m r k N T i + m M O 8 M v G 4 s K c t J a O S 0 V u X J L 6 v h F G 8 u n I Z C C C 5 g T e C 2 I g j C q c 6 T Q j Y S 2 q b O W k 9 d A h s 2 p M d o J o H t + D M L g P + O g k u J L 9 A O j 8 B 6 5 e Z b y + E p s V 8 W 3 / q H x w 5 a y d x / + G J x u f W T J R A S l M J M 0 6 0 8 1 d W / 9 U R F 6 N K b G 4 P j v W a R r 2 u a U j y s V D j O D l K o z U Q l Y e D d J F S c m k 2 8 J D L V d X J + T f / O N / Z d d Y D J s S S s 8 k b W U Z 6 y J P r c K D I V + K z P O J c T o Q Z q W 1 b T X j l p v 1 4 I L f T C b k z X j h i M g B f r l I T o / L + b o h q U i U G S G w O E j t Y Y I 1 q k d r i 1 T B p c s P w m 7 E C Y I M y A j H T U 5 O S U w 1 R 6 2 6 B 4 S v i b j R + S 8 5 k 1 T y p K W l p c m S B A i f v 3 r 1 x k j W 3 z 8 g 9 X W 1 N k Z k T U O L X D r X p e d z 2 s a I w F K L I 4 Q j 1 Z s 3 b 2 1 4 6 A o 9 v 9 / 2 Y i Q q A 2 b m e Y L 5 k L c j k h u v n K 4 Z y 3 K 0 b t E G y W T b s + G I T M 3 p M U Y i p q d Z l o V F J a I S 6 r / + / a f S 1 M y k F 8 W x O a E U F f N j U q o P C 6 3 k G u K i U h J n s H g G 9 w u y J v Q B g D C h y P U b W 6 5 X h / A g 3 L f f Q J P H h b b 0 G h / Y m 0 C Q x i d M 8 7 m Q l Y I W I i W I Q X o Y G Z Z x z Z P J G U n N k s A 6 Y + Y Z f k 9 l Z b m R k Q A D m o 9 x z + m u 0 U b l H Z h t 6 8 n k 1 9 V P 1 3 M / f f p U z p w 5 g y e m J M j J 4 6 G o j M 8 6 s 8 0 I p N f t i A S 5 A k I F y 1 O N i 1 I R R w t l Z H 4 p I w / 7 o 3 a 8 1 0 p + 7 q e I m n v / / n / 4 x 4 L 3 G s a W C F W e n Z e E p C 3 R E C 0 V p 5 0 p S k 0 U 1 w c b s U C F n 8 T a E y q l W q y i q l o m 5 0 v k f v / a k Z M O 8 M t H e U l O W q p V 4 J p 2 J x k W c t 1 S 8 + 7 E y W P W / w l C I i + Y i M g o F T J k o X s G X d Q J j X N M c T I 5 T U Q 2 z + v X b + T C h f P 2 O w / 6 Y y 6 L H M K E S L S y b p W C M / 2 a K 5 e l v X p V O z 0 Z i k h y 3 r V l 2 Q w b k C n r p q o 5 f / 6 E X L 3 O + B M b o 2 j Y P F w W Y u U 2 g m x r a 6 v 1 W Y H N T F H D D X F j N N A R R v d k A p X q P 3 G R u 5 X q f 4 C f F 4 w d 0 T e F Q 6 8 C s A t A Y 2 E S 0 m u W C B + W j j M l n Y 9 l s q O F r u u 0 N z G u h N e I R i Z M O U g R r C N 7 F p F L p d S X T 5 h 2 6 p l k v A t O A 3 n c 8 V Z s n e 8 6 T e W + n 5 H 2 G p c A y z F E A 4 n u + X W n 1 S B e x k L h V 6 + f L 8 i N / L J l c U 9 X 1 F u 3 D s K W a V T 5 4 o K 1 Q 3 E B l E S 5 c 1 Q 9 v F o l a / 0 A + x O k a z 4 b e T f r w g k v f Z X m T f C 9 F e P l x u / 3 B a K h b Z i 7 F 5 / N 5 d K x b 3 X p P j v t R D C C 9 C M 0 V 9 o 6 D E I I X S J / K + R h 3 R H F f T c j 5 1 o W 7 R y Q k v J s 2 L k u 9 r 0 1 J S s 3 P r p g 1 7 0 V b B g 2 D 5 c l c Q 4 n N c 0 0 Y + 6 p u U e 2 O X l + / s H w G b 9 p c m L M h m x m s r X 2 9 v U p 7 g f Y P x i f i 8 r U D o c y Q C b 8 k v E h 0 D 5 + P b 9 A F g q y R i T x 0 q W L 8 v D h j 1 q J M 1 B l m E z u O E z F n u 4 e O X 3 m d H A O t I w u 7 T z u O C N W Q K D V 7 2 Y t K 6 I 0 B n l 0 n 2 o i N N P 8 k j s u E x D J j t c l F t Z J N V P z + V C s b O t J p U s r L R J T X V N t U T + Y z f Q 2 O J 5 c K K a f n x e q u a V N L 0 p k O H U Q 4 d v P 4 B 0 + H d l + U M k J u S v I A y 5 C X V 2 t f t Z 1 t u X t d w L v C o L J U A z u P F g 7 j h j + W A p t o 0 Q O 3 T F s Z + B / z r v 2 X H b u 4 D s s 9 Y + 0 V D l 5 N d 9 J l 4 T X v U Z y m i z 4 r P v P n e + y S O V W s S 1 C z U m p k a a / r 1 + a m p q t l Z s L o n h 7 l / a D T L R S b n e X y O 2 e U p m w k Y 9 c T X W A / Y n Z x a i k s 9 T A W 4 M n i i O D M 6 k w z a h 8 T d B 1 3 Q s 5 x R 9 v Z L N 1 L f o P U t E t 3 p J d A / n i G N q d y A V s a m 7 S 8 z g S Q d A l G n C D 7 6 + c 2 9 b d e Y 0 0 a k K W x 4 M p P X V b c l H P N 6 / 7 y I z w x 9 h x 6 j v F I n L p y t n g r r a G b e v y y W i 1 9 a y 0 w M S s m 9 0 A + B s g 5 f 3 + U L U 6 h 3 q h C 5 F g 3 D M 9 w P 4 c Y D + i L E 6 W d r C y C V b J R H H C v K D a y T X w h v s g Q Q R X V r e 5 4 y l x t X S Y v Y N u 7 n f v 3 Z d n T 5 / L 0 2 f P r c 2 J g V g 6 O w 9 b P W 0 a y Y h I 2 D s 4 j 6 5 7 Y h m 5 V F a N L P o 5 H s 1 I h G 2 B v L 4 e j Q Z + m i M S k 1 B z v P 6 R f / x 3 f 2 / N Q t v B y s i x 2 y o K o j C E N W d T D I L p L i 6 l t Q a R F q f W u V F S V Y x N 9 v c A + x M L a a 0 k + 0 v 1 v Q Y b i m C V G K 7 g H j B 2 H t q J q W x 8 G J x i Z l x Q V j U T c u M K Q o 4 m o l s 7 p K J 3 b H N T k / W 1 o + E 3 o v 8 8 m f B 7 p u d c T 3 O n n Z Q c t i / 0 O V h v K H f m H h p p N E l F A d l c g U g o C L 5 T W h q T 6 t q q w v K / Q d m 2 h g I z p b U 2 Q T F Z v 8 P D w x a o 4 C K j J Q n r b + I u 0 J H M 2 H 7 A p n 0 P S F X M H 3 Y E c Y R Y J U z W M s D f v u m 2 M H h 7 R / v K d n f s a n H b 2 I f s O J l h X A h G 3 7 p 5 8 x M 5 f a r L G n o x A c n 1 I 8 H A z h G Q i e W r M b S f + 6 4 n j z s m 9 F n 3 1 Z a p u a f f G Z o R 6 Z l w j b 9 e O 1 F y 2 b R p p 3 / 4 t 3 8 f 3 N 3 2 E I X p 2 / 1 n i q 2 q w b o h 0 w L O M F B o p 5 m p U S m P M m I S F 6 c 3 Y A + M B x X c p B b 9 4 3 7 5 A P s O g z N R 0 Q r d 3 m m h 4 o S T 4 v L 1 G H S S Y b + Y v b C 6 y m W J e w 1 k J T j e y w a a B M 1 E w y 4 D r m L y k X b E s Z A m r e Y Y I x r R d s W 5 P J m I 0 l l A w s 7 F M v j M + f 2 5 9 d i M L v u n R Z 4 P R 6 V v E j e F 7 z s i m U 8 F G f X z x c t n l L x V I Y n f + r 8 d a S i w H C + 3 P i k M c c s w U E T 3 m J z 6 Q p s j k y e V F b s h b n D 9 S z j A L x S 8 m 7 x 3 t b A c k V h k 9 Z 2 x z d 5 r 3 n E I M J k R + E z O b 0 J 4 V 4 X c l b X f M Y I p m b p 7 e i S R K F M f q c M c B a e 1 V n + H D B 2 O 8 2 S i m 8 X j I d + G 5 G R t x U K y z 7 o M i M L n 8 Z R a W A v I Y 0 h O b T 9 d O N S / 0 v u 6 f N V l X e w E O y Y U W C q p s j Q S E h O t A + L C v J 7 Q R V F W b i S 4 K S t B V 2 K K / l l 5 Y Q f 4 5 Y G 3 E n 4 z t G u S 3 8 c y T A S K C X 1 o S S E K 5 9 O L / D v 3 + 9 y x C L P 7 j h W V F S a h R k 5 a W p q N Y I 5 0 H K e F p Z K H i j u q W i u T y U n f V M S i y Y t p J 1 9 G I D 2 P H c t n t r F u v x U U I 4 / b x 7 E u 2 u d c F k j 1 8 c 1 r s l F / p 4 0 h 8 v 8 D H p N N y x 3 e Y a s A A A A A S U V O R K 5 C Y I I = < / I m a g e > < / T o u r > < T o u r   N a m e = " T o u r   4 "   I d = " { 7 2 F 4 0 8 2 0 - A D F D - 4 8 2 9 - A D 7 B - B 1 3 5 E 5 7 9 9 D D C } "   T o u r I d = " 9 8 6 2 e 3 4 f - 4 a 0 b - 4 1 6 3 - 9 7 2 8 - 5 6 c d 1 6 5 1 6 8 4 8 "   X m l V e r = " 6 "   M i n X m l V e r = " 3 " > < D e s c r i p t i o n > S o m e   d e s c r i p t i o n   f o r   t h e   t o u r   g o e s   h e r e < / D e s c r i p t i o n > < I m a g e > i V B O R w 0 K G g o A A A A N S U h E U g A A A N Q A A A B 1 C A Y A A A A 2 n s 9 T A A A A A X N S R 0 I A r s 4 c 6 Q A A A A R n Q U 1 B A A C x j w v 8 Y Q U A A A A J c E h Z c w A A B C E A A A Q h A V l M W R s A A D c s S U R B V H h e 7 Z 1 Z b 1 x X t p g X W Q P n e R 4 k a r Y l y 5 L t t i 3 P b v d 4 L / K Q p z z k L U B e E g R J E C D v y S 8 I E A R B n m 4 Q I M A N c n P z k O 5 0 0 t 2 5 3 S 3 b 7 U G W b Y 2 W N V C U R H G e Z 7 I m M v v b 5 2 x y 1 + G p q l N k F V 2 U 6 h M I V h V L V W f Y a 6 9 h r 7 V 2 x d 9 + u b Q l P k R C W 5 J I V b j P S o O a y K a s J y r d Z y K t t Z v y W n 9 c l m M V 8 n g u L J P L I f c v I u e 6 E 5 J S x z + 7 V i n H W p P S X L P p / i W d r a 0 t q a j w P 0 8 + c 3 A m 7 D 5 L 5 5 3 j M f n m a V R i S e f / c r 0 + P B n T j 6 d X Q n J j L K I f Q 1 V 4 S 9 4 / E R M u t P 1 N s 6 u V U l e 1 J d X q 7 0 F 5 p I 5 p f D G k P / O V v o T 6 f p H P H 1 e 5 f 9 0 / I X V 5 T 7 U n Z G Y 1 p I / v 5 Z 6 E T C x X y s X e h P u O g y e p b t 1 3 E 1 E 5 3 x 3 X x w d D 6 j o M Z b g 3 + V C p b s h m 8 M u f E 1 + B O t q S l O N q E H 4 z U i U r a r C W A l z I l E c m u B g 1 0 S 1 Z 9 T n G u u i m H n A 1 k e x X K 5 V K S S i 0 I 4 h M I v y P q B K Q P z 6 o D n S x T 6 h r d a J d j W w X J a P y B / V / b T h + P q u p 2 p k E v n 5 a p Q W 9 s z 7 l v i M Y C H B U C d O M G u z t d Z s y s R S S e 1 M R P e i K A X M N k 9 F L a o L K R / A L w Z y a D J k 0 4 + q e f P L Q m T R + d m Z D / 1 6 J V c q X T 6 L 6 8 V 7 g v L h P f u N q P 7 j y L t L Z k J I j S p D e U z P p m Y 6 k j C 6 G 5 a 2 B m P Q 1 p e R V N Q C Y f R n A P x R + J 8 0 A 9 R M m O N u V 3 C V M f s K x t Z X + w U s b a s A q Y Y K P T j s 3 L x f t 9 Z t a C A 2 J z d 3 H 9 G J n Q n 6 q P u / 1 I 3 F 9 H d 8 8 G v M V J o 5 x f t 2 5 L X 6 T G Z q J V x u V Z k M j c 4 5 n u x J a u O r U 5 F I o G t T n I / y R y i 2 Z V w P 7 9 v i O x j 0 o h m b D S t N H t f Z / Q 1 0 3 G F M T C K w p h e l / 5 4 N h x n I h h Q k q / q f S U C F 1 0 d 4 7 E Z e w + u 0 H F x M h S 6 k / f 6 n M C 9 7 f 3 5 z S J 3 w Q / E h d T M y r Q s C F f O d Y T K p d Y Z u e m p C O z m 7 9 2 A 9 m s e H 5 k D y Y c Q Z U W I 1 1 r z a o r 9 p U k 4 9 z w w 3 c + D s T 6 Y O Q a 4 j 2 X 4 t X 6 M 9 B 0 / i B U N 0 Y j S r N u S U X l M n l 5 c F 0 R B r V Y E c g 7 6 r H b T X q X i g T C L M s l q i Q r 0 f 2 f 6 0 Q q E t q Q g V M q y W l E S 7 0 O p P B Q X D l S Z W 0 1 K b U B O J c f 2 N a Q 2 f D p i y s V 0 i T O s Z p p a l L i Y q F u a m t K W X z 5 2 t 6 G N b U D W Q G Q y 0 / L I B N a 2 D A M T O t q 8 9 H S / L z 1 X D + A + V o i 9 K 8 z Y 6 2 2 l C f h U / V o s y I W l e g Z p R A t S u B W l W D H C E L Z R g w U 0 o b P F W + C + f q 5 V 3 l T 3 m 1 4 b 2 p s P b 3 M M 1 s M D H 4 C i a J h L r k m D S A v 7 K h B g 3 H 1 a C E h X d h 8 t x U v t h P l G b z D m Q E P b l V o T W I 4 e l C S O 4 r 8 + 9 4 W 3 L f k 9 2 P T 8 X 0 5 6 E l T 6 r P w 7 Q + I F n S M G n h i 3 I M 3 U q A e p u S e k z g Q y 5 u V K r z 3 1 L X b M d U L x W 0 Q L m P C 8 5 N p a 6 n V r g N w W 8 F A 5 q A g h o y 8 n A 2 o m d / M 0 v / 3 X 3 H L 7 l 0 N C 5 X l H C F l c B h 1 6 / F K 3 e Z c 3 z j S / W D U l N T K 9 X q Z 2 l x Q T Y 3 U 0 p 4 u t T M v 3 u w x d X g J j h h D 1 D D 9 E q l n r G Z P L 6 1 Z n 8 G 7 i N 3 4 L 6 t t J 5 t c h G U Y E B k g 3 O t U + e 3 p A a I o V d N H A g v 1 g B 2 J L + M W W e E z w + E j 4 G G 7 7 u q r s c X j / e n p X 6 q f B W u I d / / y c N q Z V K m t C l 8 W m n Z H x L u M z 7 j q J r c S p G i C h R 8 / / 1 9 O X n 6 t K w n Q 9 p s 8 w 7 8 i L o u L c p k Q U v i p x F V w z d 4 / + T G L m 3 B b J 1 U / g k + 3 R + U c L 1 1 L C 7 1 U W e Q L a 6 l 5 O p I n X 5 s Y A B 8 4 E b e g o A p x s B E G 6 4 q 7 V I X 2 d S D 9 P v J i N Z g N n w 2 k b u x p b D S H s y W l T K p z u G s 8 p W 6 1 I y K Z h 1 W s 2 t K C S q v + 2 E 0 G 9 r m j v q O c d c / 4 L w R K E x w n G c C J Q Q w T l m B D y 8 c J x p 4 Q f l f 4 0 u V + j r t B 3 w 1 f K h z 3 U l 1 3 5 z r b o I T P y R o z K + G q 3 a N o 1 K h 6 A L 1 2 9 / + X v 7 i L 3 7 h P h O 5 r G a 7 p G t d n l A z P D M q T j y D 8 t M h J S T K b v e a T / m w r G z 9 r 5 X g e p 1 N z L k X O 5 T z X p 9 5 l s c P I W r W o R z 8 E 2 0 J b Z 4 R O s d k 5 N i M 7 4 Q w M c A x J 4 G w N c L I E D 6 i X t t Q Y w 6 B w q z 7 W J 0 v A o M / g l 9 g c 0 z 5 U 0 Q H j T m H O X l d a X V z 7 A g 2 M z H a g T B 2 Y / W W v N o X 1 6 a w H / g Z a E Z M z X 5 1 z E Z 7 F o o G p U 0 v e X z F g 4 T z e X h A f v t e K b p A f f H F F X n 7 7 U v u M 4 d F N Y v e G g v L l p p + j + H j q I G F E G B O M C v m y + b m p l R W O n 6 c i d D x e G r Z 8 Z f w J 9 B 6 H 5 1 S W i / d p d G g F Z / M q + N R / x X T 6 q 4 y K Y z m a F P C N a k + J 6 W E H m 3 B Y G f 2 7 m p I 6 Q k B u x 4 I Q M T U d y J Y r F E Z / Y D G w 7 d 8 Q 5 m p / M Y H M D B A e d 0 I F M L L 3 4 1 A 2 S F d j o v I K 6 b p u Q z m 3 x P 1 f 5 k 4 b h U p I s d 5 c V 3 M u R 0 k 3 0 + G 9 f m X O k U V q F g s J v P z C 9 L d 3 e W + s o N Z W 8 A B x y f a D / h G l Z U h P S D R H H 5 c V T 7 X i v I t X l M z f F y N R S K X W 8 q p x 3 R g k O A D M b A / e 1 Q l L y i z 7 f p o d h / E R O l Y 7 0 I b s S 4 C P Y 2 p N L M I Y c b P w z c C 4 w e a x V 4 D p h o T z Y M c g R 0 + B y E l / O 6 3 L k R 0 E Q v g 0 V x E B z 3 2 C 9 f k B a X Z R 9 X n X u g t 3 l o U w Q c 0 s h 1 8 4 d 4 w w R D l Y 0 I 7 D B R V o J a W l r S j 3 9 D Q 4 L 6 S D i q c W T + T E A T F Z D t w A + w b Y s D f g k w n y j L A i 5 1 J 7 c c w a F r d M D Q z f i b O q E G G y Y f 2 u j s V 1 Y P 3 S H N K C 6 M N g Q w T U f z z U J W O 5 C G 8 R O P w B W 2 M s P n B c X X U p 7 b P B T A p W 3 w y Q B h 8 M 0 r o b l n Z G n u F y 0 k 2 B 1 k q p 5 V 5 W l v A t S 4 b 7 h 3 m M d k Q W A t M M I e R o h 7 1 1 N S 0 1 N f X u 8 9 2 i M e c B V M G C D P 6 f k k m n E H s J 0 z 4 R F 1 8 h / U 3 o n G Y W w x s Y A C G Q 6 I X X j u U v 4 K p x e B h V Z 6 s B u O z I B j t 7 v I C h s / H S s N i E j I Y C H 5 4 h Q m M M I H 5 H B N Y 8 Y I J 6 Y d Z c + I U C A x g 8 q F V 0 Y x + M E G g O V n z w j S t V c K w V w b U Z I f Z S Z Q T 7 W d M 0 E I z s 4 J Z T X Q 0 W n R h M m Z 6 M S i q h v r 6 6 2 / l 9 d d f c 5 / t Z k S p e R a I g 4 A J 9 o o y 1 w j h f n B y d w b D l v K j N t b X p a Y u P d K X C 4 Q B z Y E w k i W S C X w j v 9 k Z M w 3 / 7 0 3 l r C O k 2 c A n I y W J K O D L P f 5 m 7 q f q W O x F T E C I M P H 4 9 s 9 c L Q d V a h J g 8 Z e J w V + 0 H K 2 s g x X q + p H z m A / K L Z W 3 B 2 I 6 E s s n Y W p i q v e 7 5 m u h I N h z e T C z d j 5 M F H U q I F j g B y Y a B B U m M L a 7 n z B B h b r 7 C N P s z J T 2 q Y K C I O H w o z W y z b 6 Z T J 0 m N d j f U Y J o g i H Z M O b t e U u Y G K B g / r e f r 8 C M j T m I u W e E C R r 5 7 i z C B P y t Q n 0 4 g R 8 0 X T 5 U K U 2 H M B K + J 5 S P z 1 l o Y Q K s i G e F o g p U d b X / r G N n d 8 d c 8 y 8 X L 6 p B j 4 n j y u I 2 D D a S W A k m o C 3 a 2 j v V F 4 R k f m 5 2 W 3 B z 0 V G v / A P l E / l F A P 0 y I 7 z U K G E n y B A E 1 p L M 2 b N u 9 H h u Z z A h N E G T X D F b y A r n F E k H I / + P t S i D X S l Q p c x D l g J 6 l e m L C U u Q I Q g J 9 d m 3 J 1 g f q 9 T h a r Q 5 P 4 W E 4 2 e h N h / 8 7 p O N M f 1 5 X z H N O z + K 9 n U b G x v S 0 5 M 5 R 8 4 Q U + 8 L i l m f 4 q a S h s Q A x N z i + Q u d z n r W 5 0 q w C C a 0 t L Z p E 9 D A Q L W z H L z U Z 9 B A l W p 2 9 i 7 q 7 p c / q 2 N k E k A I C W Q Q E r a D D b n g a A h h 4 w s y N x G 1 Z N H 8 r v o c I N 2 J T O w n 8 6 F t j c Y 6 H + t Y m N m 2 l s t G U g n l + e 6 E m r S c C B z + r p + f m g + Y j V x p f r g n L F n 4 X / n M Y E k Y Q f F b k z M 5 q Y w L T G W w 5 v D 9 w y y Q 4 a d o P t T M z I z U K R O s p q b G f c W f y Y k x q W 9 o V O / d H b z w w i o 5 a T o M J C 4 k Z p i J n N n Y u W + J R M I x A U M 1 O n p E d I 6 s B o I J e 8 F e 6 w o K N 9 Y 7 E J k M C F i g P Y J o Q R u S Y A n o G P C 7 S M / C / I T r o x E t B A x Y A h g c M 6 Y m R z 2 9 X C k 3 x 4 O n J R H U Q J A w R X m 8 X z h W r A G m h f 1 k s O M C k G H P u h t r c 8 P q 3 i L 0 i x s V 2 u d D 6 J i s T N D L z z f d F w i Q D 0 X T U C s r q x K N 5 r 5 x X d 2 9 W p i C m G f 1 V c 5 6 D g M H b c W g N M L E h S O J M 6 L O y B 6 8 k U h E 7 s 4 2 S m x l V g s T j C + H M 5 Z 9 5 C K D W 5 g V T J p P 3 X o e I G P i d W V 6 c d M R p m 7 3 p g e F b A j W Z g y s Z x l h A i Y c 4 w + y F D C x H N L C h G l 4 Z z K a l x m E t m O h O 5 4 k y 9 0 x + / Y C k x n J r E d b U 0 q Q o v s S J u 5 c S v l z B F n I C O l z f X F M 9 x / 1 J 9 R P X H o a N t M i y J j a Z K 4 X m 6 I J 1 P 1 7 9 9 M K 9 7 J B 2 N v 2 q 4 J A C h O Y g j N m K y 4 g K T 7 e e 8 5 F H 4 t 1 y c T M k j J F 1 + X F 9 l W 5 P Z r c l Q k e B F P 2 k Q 8 E P U h J Y h B d U a Y Y A 6 G 5 d l P 6 1 W u Y m r m c 8 m 6 l G f g M T E Q i n U Q j m 2 u c 4 + C z v H M R M 7 N e K n C h q n d S f Q f C g N Y K 6 q c B m o n P N 5 P Z X k 0 + h P G a 0 p w P p g o z q l n 3 w 2 c k O r i s t B L X h x Q t Y w I S h L F h b L x / I r h 7 s V e K J l B + G d 2 Z S C T 8 Q 8 i Z 4 A Y z y E i / + U L N u g g V 5 g j p R Z h Q 3 n v e p t 5 H U K O 5 u U m q q 2 s k H I 7 I p R M h q Z E l 9 x 1 7 B w 2 J 3 7 a e w 8 9 y o n v q G F x B A P I Y 3 z o W 0 w K S a T 4 h F M / / w 5 x h n Q p t g 8 l p I n Y E H w j F 2 0 E I h J 4 8 Q Q Y X A s D f C C 5 k W r f K B a b S E + V 7 o W X y T b r 9 T n 0 v l k Q h M V e Q 6 8 B 1 4 Z r y O w g F 9 a V 8 K I o P l U w q j T A 6 J k c H j r q v Z I f 3 b 6 a S E q 0 6 m L W I + 2 q 2 x B c j + y B S u S n r 6 2 u y s r w o j Y 0 t 6 m Z t a a H z 0 5 g I M q l E R I / 2 k t 3 B h S b 4 w E R A t M 0 L + Y C m I t V w U p k q C B 5 8 q U x F F o / J 1 a P M h E T V u B r s 5 B C u q 4 9 j f c s + b M w + S m B s 8 3 C v M G D J C m F N j N Y C + Y C J m + 8 a W C 6 4 B 8 a s p e 8 F F e e 5 v o H 0 M 7 Q a g m i W K / Z M B h c l q 0 A N j q / I q Z 7 c w Q I v q 6 u r O o + v t b X V f S U Y K 8 t L O k B R b D B 9 i H Z h G p G d b r I Z q K 8 y 4 N M R z E B 7 V l f X u q 8 6 Q s G M z f X E j y M C S N 0 X Q o I G 8 U a d 0 A o 4 0 A z 0 b 0 a i 2 m f i V l J v Z M B 8 w Z F m 0 H k z 0 r O B 7 5 Q r X I 8 G Z U k h w / 0 P D A W G Y X X g x 9 u c x N y g f h j C T 1 3 Y X n 2 v o K D l s + U Z Y m 6 j 3 Q u K z 0 U t i o Z 6 + n R E h 8 z D 4 f z s Z W / D l L 3 A y S y o Q U u W u R / M 8 q G K L Z 3 l D W a W Y x 0 H P y w T f C 4 D n 0 F 1 R z n p N G Y x V a x c V w S G G i b W l g g K G M i w s L s S + Z V A Y B J R V n K x 1 3 l d m 5 A B z D M n x W h L 3 r S S i 9 F G 5 P c 1 V O 8 c g 1 8 5 / l 4 g n Y k a t N x H t g P r V 0 w i x U w n Y l L h f D v r k 9 L b u H M P u S 8 L S i O x X L L f C c W X g x K o W z d v y f m X z / u a T b n Y U O Y X F b Z 7 g b U Y I j 7 4 V 2 g O e 2 B n g 4 p c I k S Z G F Q m 4 m P l P 5 g A i B d m X w T A + 3 0 U R F I 4 6 Q f a j B + v f 4 E w m C Y t w M T A g j X 4 z f L G X z J Z J 7 w F s 5 I l B X p Y 4 K h T N o L / U w g t Q V + J z i z X y o a v + 0 o H Y Y o n T H 4 w a e E 7 2 g v d 2 e C 9 e 7 o 2 P g J V l D O d m Z n b k z D t F 7 K v W c A k i k U p R y Z w 0 o 1 m I p S b V T O p i 4 Y w v e r 6 D S R v 2 q C 1 x p T 5 6 C e 8 P d Z s 6 Q V f z C t M X D F b m I D Z n Z u d 6 Y a j E d G C / B 2 h 5 j P o B 8 F r C P T E U m Z h 3 A v 3 J i P y V F 2 P I H A P T F n L Q Y I A B x U m K N S 1 g a K c b U O j f 7 l G E F J 7 W e i x Y P b E v s f x H F s M a a f d h j A r 4 V t M P w Z 1 m 5 r B s 8 s + p R 0 J / T 7 A L E O I y D Q H f B + 6 8 N h Q j 4 S w 2 M 0 u s 4 H m 4 y f b f T W l / n 4 M L 4 T 1 W h c h e b Q Z m Q J 8 H h P F 7 Y n o n k P d f h A A c Z r I Z I e J A T + 1 g G P 1 Q A m 0 e O 8 z c A p u 8 s X j c a W h Z q W 3 t 8 d 9 J X 8 2 l S 9 V u U 9 f C q i v Y f b 5 8 K S T O W F 6 Q 5 h 0 F N J g / C p f b d b X V u X u f I s u P c e x J Y T t h d A w U T + 0 F I V y C K o d x s 4 F X X 3 o z m o g g k X m A 4 J / V J l y Z 9 y y E I I h 9 J 0 g J w 9 V R J a I 3 + z K 5 / U 0 J n W I m 2 M p d O o U 1 5 J s + W x m M s w o c / d 6 A W q y S h q P 2 V d w g V p Y W N C B h U x F h U E g S x 1 T a z 8 B C g a a a e h h M G U Q w P o V / k e D m v l P K l 8 j 0 5 A j y Z a 8 w G w Q n a N e C A q x 5 k J a E Z o V s 4 U s C v L p / K C G i C y G T L l 5 T K A + Z n 5 B Y A Y n s G P y K / 0 g x e t a j s r n Q 4 / n A h f c 5 F t e X s m Y Z R 4 U + k P w M z c 7 7 b 6 S H / g P a C c j T G g O i u 2 M M A E B A b T O q S z C B D W 1 / g E S f B t z K Y 0 w 5 Z P g m g 3 C z M Y H y J Z F Q W T w 0 r G d c / J i 7 n W m x N / 9 w D o O k U N 7 P c f W l r w + u l S Y r I g f A g p O 9 0 J G g e J m M N t 6 U + t X c z i Z Q w 8 f 6 f y 5 / U J Q w 6 6 n w v Q K A u l E Z D C b o A N N X y j A Y 1 D Z N z x b o i f v M + 9 N K B M W 5 9 p 8 n o H o m 1 c Q r Y 8 v G P Q l z A Y L v C Q D k 1 5 F Q a A f K w U 2 + Q z 4 S W T K c 7 3 J o P / a a k R K 5 g h N c g 4 r p j N X v v i e M W s G f 1 L O O 4 6 t X d Z N i s s X r u O b a f C Q a Q C s K W U q M A x K e 0 e X N v 2 A R p W 5 w F / A E S c D w j j 6 Z r 2 J P L S g f s 2 Y 2 1 2 H A T M 5 t 6 L L w P F r 0 B y Z 8 v 9 M k K L Q 0 M Q z V + 4 d P g 0 9 M b r d D P R c Q Q i / k o e 9 Q s Y J E w 7 R R k x P t N b 9 q X D h F 1 F L j E x B i 1 2 j g 7 d R Y 2 R 6 z t m Y h i D 0 z s a 8 + c R 1 i o l 6 G f P i 3 L k X 5 b P P v p C 7 9 + 7 r m i g E w v y A 3 + N s f z O B F N o l G w E 1 f 7 N / 4 H g r B X f O 8 4 8 H y Q 7 Y + R u / o y H H N z P P v Y / N 8 7 4 m J h G n 7 0 R 1 V G l b 9 2 8 P Z 0 P S X J 3 a f p 9 5 n Z 9 8 g h D 5 w P V F m I O A 4 I N 7 d G n U V 8 y 7 j 5 x l g 1 z w j i B n Z J d E Y O Y x C S F M + V Y H H z Y Y A n p s e i J 9 O i j B W k F F h Z N I S Z o K v 8 n a x v f A 4 c Y X o Q Q 6 1 0 x J u P Z 4 a 0 q 3 F 2 6 p T s j n n 3 8 p 7 7 z z l g 4 u z M 3 N y e D g Q 7 l 4 8 Y J U V R V u N q e I s D p H z Z W X 5 a V F a W h s c p 9 l h 9 S j S M Q x Z V g g J b f O j 0 I E I / z g d t E M 0 + T z Z Y P B T d 2 P F y p 0 O 2 r X 5 c 9 P i p / W Z W A M 2 S b 2 M 4 2 Z Y B U V H 9 9 e 2 C I H q i a 6 q V t b c Q M x j x g 4 m c K y Q c D 0 O t O 6 J F e v f C U v X z i v t I v S E F V R m Z + b l 4 G A S b N B I L E 2 3 x S n y Z l 5 u T X n h P V J 6 y d 0 T n k C 3 Y E w W + x F 2 n g 8 J t F o 7 g m g W A J F W o 3 d v y 8 b Z H x 4 F 5 6 h t z E p A 4 2 r M r 1 R p / 2 d Y s M Y e t Z l K S 2 C a g u U C Z s j O J R l F x I u 7 O m a B 7 J R 0 S p n + p 1 u R L d v f y f H j g 3 4 t h f b C 5 i B R A R z g T m C 3 U u y Z n J 9 X s 4 e b d i V T E m 7 Y 1 J 1 b O h 5 U R U g C 7 5 Y A m W a 9 g e B E o 2 E m h B i 6 h R M h g I C S e P N U H x W m + Z P 1 r p 2 Z W M U G g J A x Q q E l C S W Q G 1 f W Y S J D I N s G b v 5 w i f N V Z 6 U E 7 1 1 c l X 5 Z X D u 3 F m 5 d u 2 6 J O m i X w C C C B N Q r Q o U o p 3 t D f m e p y 1 M F M Q x K P j 8 I A V 5 J g h i a 7 d C w E 4 c Q S G j g 3 5 / 5 P A B V b x o N z R w U 3 O L b M S T X p O / K D x L w m T O h C 7 B W G 0 E u Z y 2 a v 7 o 0 Y j f x O z N j h d + u + / t B 6 J i h N 5 Z A 2 J N Z W Y t L K + 8 c l G m J q f c d x w M p v 0 Y k 0 Y 8 l t 2 E w h d h E Z i y j r n 1 6 l 2 7 g G S D T k S F B I 1 6 K 2 A P C F N S g Q C R H W K v u 0 F / T 4 e 0 q v M y T U y K Q a C U n U O E M b c J U J E N w 4 I 7 m j 4 N a 5 a q x F T B Z 6 L z K Q O n G I 4 k l b R 8 J W k 5 p K u E q x t k 6 O G Q 0 p T 7 + z L 8 m 7 3 g F S g E y E 6 m Z V D g A 5 L 3 h 6 l o z + o s G r O o m 4 l c 6 T h 7 g c I + + 1 I x S e V a 4 2 E W 9 c 4 D 1 K g d a 0 s W d Q c N e j 0 8 S x D J J m J p 2 r + R x U L 6 G b 6 3 X z u E S t L 8 i S D R g x v h 2 u c Y 9 w U h J W + O 7 2 C D g J H F s J w 6 d U L 3 P t 8 P L L r u h f r G 9 G g X h Y V 2 B S 4 C x K B F 4 O k F Y W D 3 w y v D V V p 7 Z Q O / 5 X h L U v f C K x S s g Z H v x w I q i 8 r e h N w g G P O Y d K G 9 V B w H w b s A / i z A B n b L V v Y 6 5 U H 4 p f R j 9 F L x v 6 4 u b t H S N 6 j d S 1 G b q F l I 7 7 C X B 6 h M i r / 6 1 U D j m 6 a W t u T e j c / k z T f f y B p G 5 w Y x D v y O b m F u V p p z 5 N n t F X Z 9 q K 6 M S 0 + z c y H R T I M z E R l o T U i T V b w X h M m Z R b k 1 t 3 s H k n w w + / P u h 7 X V V a m u r d O m N 7 t 8 F G v t 7 F k E / 9 T b 6 Z i 1 2 O 2 R 4 G q i S i 5 q L m G y T R 6 6 4 O Q r T E C N y t B s S J 7 M O f u 2 d j Z W y F t v X Z L r 1 2 / K y O i o + 6 7 d s J 5 B X 2 4 / 6 u r 3 n o C b S x P T n N 8 E K Q i o k L n N R g H 5 C t P M 1 K R 0 t T f p g E X Q B V q g b 6 B 9 V 9 B O T C 5 k s W T a E T E X q Z S z u R t p V 3 v p 3 v Q 8 4 + 3 1 s a 7 c h L Q r 6 A p J o F t c K D O Q T Z Z r I + S n b e m d x U e W a u S 1 1 9 + Q e 3 f v a / P K D 4 6 T G i R S W 7 x s 7 W O 1 g x B 5 N o j W Y S L h X 3 W q w T 2 9 W q H t 5 n w Y G x n W e / o a 2 P C N z Z e D Q K a 2 O T u u A W X u C C T m Z q c n t B 8 U U w n N 5 7 A n F w n C C F i Z 3 G D F s c a H 2 8 J 9 I d 7 w Y 3 U / v e Q x Z + 4 f Z I Y D A r Q i R X t q 3 p X 6 + j o 1 a D L f W f 6 0 t L H 7 7 y a D w Y Y Z n K 5 G m T D p S 3 b n V Q N m H V 1 I D V t b m 9 o f I q X n Z F v u r j o 2 c z P T 0 t u / e w H 7 X J e z T Q 4 d X b v U M e D P Z M u t 4 z v Z Z s f G X C q u p 9 9 1 M X h 9 T J K W J 8 d 3 r A E E i g B M 0 I Y r z y N M O F S B r 6 p x S 7 n M + K I T Y D P X j X t p U / G 3 X y p n 5 g A h l a e t c l r f 7 N F F N f t v D s q 7 7 1 7 K m a H O 4 M k i c 4 G h N X O m 7 5 p W W s E O J K y s L C t h T z c r 0 R y Y X r R n s T P W S R g 2 3 V u f P n k k R w a O 6 8 d B 8 a s d o j 1 W p q z 4 0 Y W Q 1 v R 2 x 1 g y J d B g + J z M o K N P H 0 t X T 7 8 a E B W 6 5 X V P 3 5 F d C 9 X c f D a + I 8 W M b r p r i b J 0 G c j k P 9 M w K h V b K b 0 L J 0 E 7 L A U 9 k S k X h k J P Y g r c N + 4 f f z h Q g a I S d 3 1 1 U S p D E Q m p Q R 2 q V I 5 / t F I + P F W 8 M K 4 X N i e o C l i v R X g 9 6 g m Y E K 1 E q 9 i F d S S D E v m B s d F h 6 e 3 L P 7 W K a m I 2 q D b Y / c s R 4 F z + F / 0 k K J p k A Z I Q b 2 t 0 V S L R q m 3 N j 8 n 8 7 U h E T n W k t H / o B 7 4 x + 2 8 9 i 5 G 6 f O F 6 p z a 3 J P n o N 3 L 6 9 A n p 6 + 2 V c L R 6 e x 8 r t J N t 8 r E A f 3 M s f L A m H 2 X t X R 3 N c q y 7 V l 7 u D 0 k o H J b E p n M I 1 0 a K v 3 M d r K + t u Y 9 y U + m O Y g a Y D q O r x 9 R X e a t U 6 Z 0 A 0 5 M T e x I m I A p q Y / e j Y N m B 5 Q Y W F S m X G F G C x 2 v 2 9 e J Q q Y m i I g C B W V y Y 3 x Y m Z l P 6 / W 0 k a e f l N H S x W V i r 0 B G r O a X h D q J d c a m D i Y f f / r M z M f n l L 3 4 q z U 1 N 8 u D B o P z 2 5 s 6 i P d k z 9 P A w 0 G j z S I u y D t z n B w Y x f U L A d u E i f d O Y H V m B Z s B g u j A I s p V P 7 3 V R N 7 U Z P P R c U e F c H g Y j 2 Q f 0 l K B O j G M 0 c M x 0 g S V S 2 d G V e / u e T O C r e T E D n 3 W 7 i 3 0 J u T J M w x X K 9 p 3 K A H s 9 D J u e 6 8 r 6 C H / r 6 O q R W e X H Q a M S 1 g / V b E o h I u + x A x F 8 B Z s n / E T 5 A h 0 N T o M b N n H z 8 z G f H 3 Y i e E x K b W 1 t 8 v L L 5 6 W z 1 c l H N d a C N 8 3 s V I e 6 9 u 7 j A w P 7 8 8 5 E O K 0 s G z M K X 4 E b z a o 0 p d 3 0 e q B E P R N k g F P E u K R m 4 n w I k u h q w N 8 g e M L A f j o f 2 m 7 o Y u 8 Q T 0 b C y J O H 0 t / X 5 7 6 y N 9 A 2 B C r s 6 2 L K y 1 l 4 R z O S B u P 1 m 7 K x s r I k U 5 P j 7 j M H b 9 E n 3 0 B + o y V j u q d f 0 F 7 h z y L c b y w m b 3 M b d n c B L J Z 3 j 8 d 2 N e z B b z 1 w g Y L Z t Z C O 4 9 u g s V C j 7 F z O X 4 I E I K i z q q m t U 4 M k + M 2 v D b A P l S E S j u g B T s L p 9 G p o u 8 G j H Q l c W 1 u V o 8 d O u s / 2 z m m l O e 7 P R H Q 0 y X B X + V U G u s n a x X x B O D p w w n 3 k w D o U W 6 Y G I d f m B 8 8 6 j D / v W p 3 d z T d T J P k H E S j w 2 v F A B 5 8 X u / L L B o h E l b m Y R w O A V D L 4 5 5 u 1 M V T 8 R a U t C W + z 9 x C Z 6 u b 4 Q 5 X Z 1 7 P y 4 b 3 j 6 a U a t g B R 8 O l n F n o h s G E 6 z W K u o M l N q H x l e V l r a H r I s 6 0 P Q Z f l 5 U V t P t O x l 9 d X V 5 a 1 F i P l K s i k 9 q y i F / W t v E T a a T M + g f t A B N a P A w + b Z 4 K b V 6 U G b L a d 2 L P B 4 M + 2 l m X I p y C R G d 1 s y 0 M X p f b a l L y k L u T I A j 0 T K n U 2 d y H 6 s X s h P I t / R D 8 P 0 1 E p K G h 5 f M 8 3 P J n m g D a t V R o 9 E 3 R a o u / 7 2 O P b M h Z 6 T Z v e z 9 K G 0 v l C 0 j j L C X Y e H + C a c F c I X O A G M O z M y P v B N J Q X l A H + E y k + z P 6 k R O W T a 4 Y w M b v m I p / q X n t h l H I I 4 3 0 Q T a O A j 2 N e n J 9 z X y 0 c b y l t 9 E L T d F Z h Y m d C t r / 0 g j b N V G 6 S T Z g I C t E b n o 6 6 C N N b A 3 F d J f A 8 Q + d h r z A B 4 5 N 7 j 6 + J P 2 V f 7 p I R K I I S R J j o i c C N Z V W a P h e b e Z Q D k N u H 2 V I o v J v G D b Q k t x 1 V a o q Y m d h b y k C 3 H 2 a 0 f I o C / S D w k K u 0 J a E s V 7 + 8 Q o 6 O D I h s E H 7 n 4 0 1 v Q S Y u 0 2 U X c L b J v c x x C M 8 1 a C / q 5 Y j A Y g p i E m J Z l I z J B 7 r u R A 2 G l r p N + W 4 8 o m u L M m U K Z I M g R a W P b 4 P G w e c K S j y 2 k b Y J n B l g C B K D D 9 W / v L Q g V X U t O m z N b E X E k q 1 V 7 I p g A i 5 s U W n 2 o Q q C 3 6 K y g e / B v 2 K G z A W 7 5 b O o i 9 D w b g R O / 1 Y P O B 4 m C P M a c B 7 U x t E W j U R o I 2 R l d m A d U i / z M D G 5 r x l K R k M B 6 z t I O z e S 1 X 6 c a y q I 8 5 0 p N x l x P q T y i A Z q G H U W P D U v m b W c 8 f m U 3 B p z t o r B 3 G I S 8 J b X 0 4 + c 5 M p 8 q H B r l / z g e 7 z C x G K v t y k p W 9 h w T Q m / 8 2 6 O + c 2 j s e 3 W z k b b 2 p / E x s 5 J 9 X 6 z 2 w j / x 3 M Z n n u I 9 m k t 7 z 4 H L h E l 8 i W l o Q y s 9 r M 1 D e H p / 3 c 7 J U e i w 9 L a Y A + W 7 H c Y r d H Q 2 O w + 2 4 H N s c N 5 d L X N 5 c T D / / 7 D 1 9 L 7 8 i / l 3 R d q d c l F o a B T L k s C Q W E O M Q u O B C b + P F S t f 2 O m 9 j V t a o H / 0 l 3 Z R z M R q f J r 1 m I n e / J / a L T J e 6 k P K 8 T W o s 8 y W F M l K V C w t j w v 7 x y P y d D o g n S 3 N U h P R + a e c i z u N j Q 1 q 5 n 0 Y K b S m e l J 3 d U W 8 H V I S 6 H v Y D K Z k t d + 9 K o 0 N T a m R R N v j i i / a s 0 x 3 4 g K + e 2 v 6 y V T t y U 0 D o m Y x 1 0 / i R 0 C e 9 S N N B o L U + R P D 6 p 1 L z 6 7 2 h j Q l O w U 4 g f C S P b 7 W a W 9 v F c R 8 5 I s D Y I d 9 l r M 8 w 4 u C h Y J q V 5 3 J q J q / B 1 w c m w + s O Z T v z U r j + / f l I 8 + e F t a 6 z P f S N o 0 s z d v 0 A 5 I N v g X Z g F v a 3 M z q 6 l l G B 8 Z l h 6 f 0 g w y 6 R 8 + H J L H T 4 a l u 6 t L J i e n p K L p l I z P x W R j Z U 6 6 T 7 w q d Y 0 t O u O B J N Z s Q z P T M g A C x Y 3 M B D 0 Q P l C f z 6 4 h j W q S e T x b I Y v x a p 0 m g 0 a i u D M T 9 I D 3 6 9 q E p j J b A d l p V 8 8 7 m M O k c 9 m U r E C B X 0 + 6 B + M r c t q z k f b a 2 p o y z W o D d 5 F l Y F D X Q i 8 J Q t P Z T L U / 3 Z 6 S j 8 5 3 u s 8 c g q x 5 4 Q u O z G 9 p r R W O O G 2 h F 6 Z H Z X l 2 T H p O X J C 2 x q i 8 m a V Z i r 0 G F h R S o k 4 3 z 8 v G R k w a 6 u v S g h q Y h O Q h Z o L T Q X u S A s V a F H 4 g + Z R k 0 b O l D i F k z p m G M W X S w S S m + B S / v 6 S v D s 6 x F 6 8 w w Z Y b b A h H s g / A f / 5 X 1 / R v Z m G 2 s T n W m k o T J n w s L 1 5 h g l z C 9 O V 3 0 0 q Y R K I r g 1 q Y y E n k / 7 R 0 9 k v f 6 V d l f O i G P H o 8 n D X Y M j U 5 4 T 4 K B u t H A w 0 L c v X q 1 z I 7 O y t 3 v r + b F t L P c c j 6 W A i j I 3 g E M R A m H X h R P w j q g L p W Z 5 Q Z W W Y 3 m M R 0 z e I 6 l b S G I u s 5 S G j Y b t a S L d y c C 1 J 0 u n p y J 7 l 6 N d S / / 8 0 D + Z d / 7 7 R + T C e n R u V D c Y G b q + L S X O f M W Q x U 1 i o I X 5 O 3 9 + j p h G z N 3 5 f 3 3 7 2 U c b f G I F k d r H s x 8 J k k r l 2 7 I R c u n N e Z G + P j 4 3 r T O 7 t D L + s k / U 0 p H R E 0 4 A M g S A Q w c k F I 3 S T s l v G n p D V U 5 V Z C Z q Z 3 J 3 O i S f B X a P p P N K z a 2 h S N G q u 9 w t p V M p n Q u W 3 k s z G g d z 9 O 6 X Q j G y N M v K / R 3 V + Y N l 0 I E y U U d B v C 6 c d 3 o o y C K s / z J z u l q a N f / u u v r s j v 7 z p l I Q Q N y E 4 w W + Y g T A v z B D v 8 F 2 r p z Y f J i j D x 3 U v q e p g 0 K P 6 v 9 z i J 4 K 3 F H d 8 N H 5 U 5 g f S Z o D V Q Z W H K T U l r K B P C n V C a o 6 6 u T u r q i f T R P C V 9 R r f z 6 d B Q K 8 u L 0 t q + 2 1 T L R b b y e B s S S U 3 D E x s 7 + u e F M o q h j W P b Q Q G S X d F W f 7 w 2 I 1 N P b s i Z H / 1 C 3 Q 3 n H C g N s I s Y 0 Y h z s z P S 3 N w s 0 2 q C I X h C O b u B S u j H T 5 7 o v 9 f U N 0 l 1 J K Q n n I 8 / / l R + / v O f 6 v e Q k 0 c g B D 8 J 8 4 6 y F N M X 4 f L D 4 v R j f B 4 p W Y F i 9 v Q 2 J 8 k E V b h p W 3 e q 0 c E / U y B I K y 8 a r r S 2 d e g Z n w V e H h N u Z + C 1 t L a r 2 X 1 B a Z K V w K U Y f k m x i 4 v z 0 t T U 4 j 5 z o m P a D 1 F c H 1 q R Z W m V 1 O q k 3 J 1 O y D / 5 i S P w v O d X X 6 9 p z T f Q 2 6 Y j c W g z O i R 5 4 T v p C 7 + 4 u K Q j m v q j 1 Y U i G P P S + b P S 1 9 e f F u m 8 e f O W z G z 1 y 2 Z N j 2 6 O S a a 8 g e A D O 3 E c R J X 0 8 0 R J h 8 0 / P J k 7 8 x w B a W 5 p 1 Y / p A Q A h N Y r p H Y G Q k G 7 E X l B B 9 o P C i a / x a J 7 / + N u H 8 s / + I p i Q I R R s 2 2 P 8 n m R K P X Y z V f F R P r 2 z K u H a V m 3 6 G a g 7 u v y g Q u Y n H s u x k 6 f l 9 S M x n Z D p j T w S u f v k z 5 / J u 2 9 f 0 t r a B o H i 2 O 3 N t V m P + s O t D V l Z i 8 s H L z f r 1 t J A 9 g Q b I Z Q p D i U 7 P f n l 8 P 2 r / 3 L D f b S D 7 b Q j S P w A j V g 6 O r t 1 K y + v k G T C r 7 Y p q D A B p i g a g g E O R p i A N K r K z Y 1 d G 6 e x G + S 5 7 i 1 Z X 5 r R I e q o O g Q j T D O L M b k 3 l p T P 7 s f k r / / P d f n o w / d 3 C d P 0 g h L S a N X 2 I j B L A g Q f W N x d i 2 1 J p K p G p x M B O 1 O W h a m 4 l K y G Y n E S m z 8 X Q d a e c N i D L P p S f B g k q I G v N T 8 7 r a t / y W j A V G x r 7 9 K / 1 9 d X l c Z s 2 6 U R C W u v r s f l X G 9 l W s N M H P 2 Q p O S / / f 6 e / M N f n l N C 7 Z z z 3 3 4 2 K 6 n 4 i l T X 4 T d W S E t D l X x w N v 0 8 l 5 S J G Y 8 p k 1 X 5 i 9 M T o z I l x 2 X K 6 i q 7 v D C r B Q p z u O w j F Q Y 2 W i A R Y H m j Q r c / Y F 0 O M 5 1 1 O z L 0 S 1 K g m N d Z 1 A 3 C x N i I d P f 2 u 8 + C s R Z L S a 1 P t i p V r A Q A K p X v p T s y K X M x F H Y W N E 0 I m + a a R O 1 q P Z r C Z m T 4 s f Q f P e Y + c 0 B r h B L z 0 t j U l O b L A K H 2 h a V V O d r v 7 K o Y i y d k 6 O m c t D T W S n f H T l / A l L L j 8 C 0 r X S 3 M Z J J I 0 p S l U k c + r 0 4 7 / 7 9 M c c C n 5 / p n o y R N P m + 2 d j b 2 U i 3 r J 0 y A 2 Y R 5 i L m I 8 D C z U 0 K O E P G 6 6 V S L R k T w D D y 0 N Q D C d P e 7 m 7 r g k R 4 O + H O V i Q W l K p P S 7 E k b Q t t d v f q N 1 D Z 2 y N 9 8 M i V / 9 T c f y 1 / / 7 p 5 U V j d K Z 1 u 6 0 I a U C W m E i e 9 n v a 2 h o V F u j 8 c l F m n T j R n L F I / L g 1 V 6 Y s X i 8 S 5 J G E r W 5 L v U P S l 1 e l G y w o 2 o I f s V O m T M Q i i v o T k w 5 Q g b c x I I F y Z Y O B T W G o Z B F 4 u t K 2 E I n r U d l F y p Q Z h / Z I u b B W D M g p u j l f L u g N K C b u h / f m 5 G J i e m 5 P K N a f W + S u l 7 4 Z K 8 M b A p v R 0 0 n n E E j 3 M z C 7 8 8 p p s t Q R i 0 E w J F 2 t W N 4 R V 5 5 2 y X f D q k / C j 1 d Z Q W l C k 8 a 8 s L c r J 6 S M b G x r f X G 9 k 9 x l 7 k L 0 m B y h Q 2 1 m o g h 8 4 l R N 7 W 2 S V X n z i 5 c s Z U Q 7 j M i T u P e U S t l X q s H m 1 a f 7 c v U C Z W l h a l P k P k c H p q Q g d E b L w C i O Z q c 9 f K 6 O U Q r t i S u q o t G V c m b I 9 l w h I 1 N F o J M E u J b L a 1 d c h K s l q X w Y 9 O r 0 h l l V O u Q l C i T P E w 7 b H Z v O 7 y n z 6 R n / 3 8 J 3 o i N 5 S k y U c X T j / i i d x l D 6 w r M a S a 3 Q V M E w V E S K Y m x 7 Y f I 0 z b j 9 W P X t d R v / m x G + p n A q 2 B U D H A 0 S Z k b G D a E d g g 2 8 I L Q m B j 9 6 u Q z Z g W J v C 2 O X N X A r Z B K L t 7 + p Q z r P 6 m n g / N R m S 9 o k U L U l m Y i o / p K I U Q d X a 1 p w k T l K R A Z T q o p c V F 9 1 F m 6 J g K d E j V c m N R V Z 0 7 E x 1 0 2 b u S R r S X w 8 5 j f v P D w K 9 S f l W 1 + k y E E f M O 3 4 v y j 5 5 e J 4 u B / 7 K 4 l i 5 c a B w g E m h o r N n J z p i d S m 9 M a Y f e A b P v X / z n 6 3 J 3 t l E 3 Y / Q K X J n i Y i 4 3 E / X q q r M 8 Y l O S A m U 3 z b f x C g i w e G r j + F o O l H r Y V E U z l y / Y 6 M a Z r r Z y 2 H l s t B j E l H b y g n D N K J M P e F s T G 2 I 5 z 9 z f D s v K H j e Y r 0 F Q e / s H d J r S + O h T e T I 0 q L f F w Y S k V / n w 8 K h E o 1 H 5 d / / o F e c / l D l w a q P u G u H M j D Q 0 7 K 5 8 K E m B y r R L O S a W F + 8 M b t K N 4 F R 3 + g l X W L 6 I 4 T / 9 7 q H 7 a I d E w L 7 p F D X u a L E d y C P 0 N t Q 0 7 c Z 2 Q t 4 b a f 9 3 c W F B m 4 7 k C H Y q L d v U 3 C o 1 d X U 6 u E I G x P / 4 d k V q a 5 Q v q G 4 Z H Y r K / D A 0 u p 2 m W l t b l Y Z a 1 Y 9 t S l K g 6 M 1 n 7 8 p u G D h x W m e Y B 8 X M / I a q 6 O 6 y j n / 6 y 9 2 Z E J H I 7 v f 9 m / / + n f s o M 1 c e G K G p 1 L 6 c T W P z T o 7 f 1 M S Y 3 j 8 K x x b N s 7 K i h A X h U f b 4 r 7 4 e 0 4 I 2 P z f t C l a L 7 v j 6 9 y 8 N 6 C D G + P S C N i X L / D C Q u g X c 4 3 g i s W t C L d m w O R M 5 + + 9 4 l Q o n Q D a 5 X x O W o B k R u Q i a M Q E c z 4 5 p u A P B C v w r 4 L j I r A h H o r o 0 / d i J U / p 1 g z f R 1 m 9 h m N K M m r p m + U b 5 T d n K 2 M s U n w s 9 C R 0 4 I 1 H 5 9 O l T a T V n J a m h A G d 7 2 r M 5 M 7 M 3 g 5 c y D r s a 1 b C m Z v p C 4 C c g m c j 0 X o R p W v l C C J x O T e r o 0 t o G Y f r 8 3 q z 7 L g e E a W j w v i N 4 S u C M M P 3 u + q T + D a Q y P Z l 3 N v w u 8 8 O y 4 a 7 z L S w s S Z 0 n K l u y G g o Y q 5 l K O J j V 8 X X s u i T W o N b W V p S p 1 C v z 8 7 M 6 N N 3 V 0 6 t M r H E 9 a F k L Y p G X T I c 5 p T H w U y j l w D d r 7 + j W m m 9 j g + / b 0 h e K z 2 a 9 q L m 5 T Q l 4 S j e D w Q z T h Y 1 K o L u 6 e 7 N G D i k Z U W e x b R Y g f E a j G U H k P U v K f 2 p y M + Y z o b P V h 8 q 7 C 5 Y S F J y S S U P 1 g N n I o a Q F C u g q 4 x N L 0 D C j E 5 E L h 5 1 I G p o g 0 3 Y 1 Q X r s A T l x D H Z M x 6 Q S W j 4 / 2 5 5 S F D Q S a E C j m u 1 G 6 T h L Z K 6 h o U k L C n 8 n M 4 L P 1 R F E H T X E t F S m n j I t W X w 2 b c M Q f L J B W G g O M w n w f v X Z v O / x X E S 3 D S t T W p h u u 7 Q 4 K F m T z 0 C f 8 0 w w 6 F n o Z E D i 9 2 T b + y l I J e 7 i w p x u h M n g Z T 2 J / 2 P v N G + a v N i Q / o N v R D i 7 o b F R / y b 6 R 6 F i e 2 e X / g y O U Q u T n r o q 9 X E T j e S 7 2 E 6 G 9 7 A 5 N r / 1 O a n v f z i 1 o Y + B y Y L 3 8 f 8 L 2 U i z T O G g Y o B i T X o W l r x A k Z Z j e i z 4 Y U y n 4 c e 7 w 9 8 2 Q T Y R Q D C z 8 R / + 8 a v u o x 2 M O e d l y s 2 2 Q I s a a N 6 L t u L / o I V 0 o K G 6 V k f 9 M B 9 G R 4 b d d 4 q 8 0 O f k i h n o H 0 G f 8 j K l C Q W c u C c l L 1 D A m M 0 w b j W s W v d 7 d u v z Z h D E N t L X l j 7 9 f s Z 9 t I N f I W J a i p A P R q B t 8 O + 6 + 5 x 8 P D S O W Y M y 7 5 2 e G t f a p 7 G x S d Y 3 1 q R T + W L Y 4 n 3 9 R 3 X a E k K 4 a k 0 A a O n 7 0 7 k 1 b J k f h n D I 6 S I L h 0 K g b o x F 5 Q 8 P q n U 7 Y D a J 9 s O 7 7 p P 0 e O 9 t H e l N W 9 4 / 2 + 4 + 2 s G b b w f 4 R A Q m x k e H t a A Q 2 C B v z 9 Y 8 X h a U 6 W g v M E c 9 g Q u 7 y U x j Y 7 P + b G D S m F h M a i H E b G S x d 1 p p Z z L V T W S p T G n B H H m m 3 d k o X D 8 v 9 a C E F z Z v p n M P O x 3 Y I F C 2 v + N l d X V l V 4 j T S 7 4 N + g k + E O b O 1 c s P 4 U N I D H 4 F i m P K 3 K N c 3 z C 7 G p J r o 2 W t V O q w 6 7 5 d g X 0 o N J Q N P h U 7 Q a A t 1 t f X l V O / o j T C Q t q s 7 0 e F J 5 f O j 3 z 2 j g K S a N s 7 u 7 W Z x g + + E b 4 Q k G N I 0 x h e M 8 L 0 1 a C j A Z 1 w u s P q h j M x I E x E + o B M k b I w H S y Y b f n Y A L y X R q y 2 M M G h 0 1 C Q T M S k J f F A O h p D U l U V 1 a b S 9 e s 3 5 I U X z s i R I / 1 S r c w 0 L z l 7 h a s P 0 Z r E y l g I w r L y d a i a 3 Y H L u X N r T D 1 W J u x 3 s 7 Y 1 H 2 / Q 2 3 2 W K W 0 I Q r z S t 9 u / P p Q C B Q 3 K 9 L t 0 1 D m h 2 x M R 3 T G o a n N J v v v u j u 5 1 3 t f f L z U 1 1 V q 4 G N D Y u p 9 / f k W H p t E m F y 9 e 0 A m O u b g 1 v C g v H 8 3 c g s x r J k 6 M j U p 3 7 4 4 J 6 N 0 F E c j h q / J p F 0 0 W B M 1 c y p Q + t N N m 7 y 0 v h 1 a g g M U 0 F t W u q E F I j 2 + z w O Y s l M Z 0 8 q L T s 2 5 D P Y 8 r v 6 V G j h 4 5 o s 2 w w c G H + j 0 v v X Q u z b / x k q 5 v M u G 8 6 9 / + z R 3 5 1 3 / Z r / f 6 N a a e v a D M a 0 B G R 0 d X e k U v X B 5 0 N k k r U / r Q M 5 L e k V 4 O t U A Z h / D b k a j e 2 x b s H f h y M T 8 / L 2 P j 4 / L S u X P u K / m D t n N M u n S x I 2 x v Z 3 h g T h I q N y + R P E v u I T l 6 G 0 q L b a p J 4 O p 0 r / v X M q U O G 3 t j F X k 5 d E E J G 9 O 0 0 X Y M 2 Y Y l K P Q C H x + b 0 J q D n 6 m p a f 2 D o A W F 0 g o / H U a R J J u U 0 T 6 M n z 8 O 1 s o f + P 2 g W m L K U g h H a 2 R 4 o 1 c H Q v D B n B Q l 9 z + X K X n u + v i 5 B M o O t Y Y C w u h v K F / q j v K j x p Z C u g n h e 8 e D F Q j C v f s P Z H l p S U 6 d O q l 7 h p O K P z Q 0 J O f O n d 3 V p d W G i 8 Z 3 j i 8 q Y X L X n N h 6 5 5 V e Z V q q 3 2 u J C n k 4 E 9 a 7 a W S D X T r Y q A v K P t T h g A a X P + q P S b 3 b B 4 T q X Y J i b P p 3 6 A U K T C N 8 3 Z 1 V D U r 2 5 r V 3 r 8 j F 6 u q a 3 k / p + P F j O j k V 3 + v q l a v y 7 n v v u O 9 I Z y 3 u D H x v N o Y X A i G u 2 5 S V 0 y 1 z M t D h Z G m g x Q 7 9 D T m E k C f J 3 s V e s D 3 s + 1 F f t S l H W 1 L S 6 1 p F 0 9 P T u q 0 Y v j i m / z N h Z C y 4 / t N b A z F 9 8 p 8 9 Y g t O / V I g 6 u p q t Y Y y R X 7 R S E T a O 9 r 1 G p e X m 2 N R n V W c S 5 g g 6 D H 0 t e 2 k P A V p P 1 2 m 8 B h h 6 m t y B M V k l J m U I n 7 z W p 8 S J C N M M D M z K 2 f P v r i 9 N H L o B Y o e a T 3 q I q A 1 w A Q C S F X a z w Z h x 4 4 N y B d f f K k j h o a n C y G Z W i n 8 J b P b Y t D 3 z b D 3 o y + z V 0 y D I D M Z k k j Q V L M p 1 e u D 0 h W / J j 0 N M b 0 p e T w e l x s 3 b 0 l L S 4 u w M 4 r h 0 A s U P g p N X W q U 3 0 I D p N e O 7 C y 2 a U 3 l P s 4 X 1 o n O n z 8 n K 2 4 j D r I X S N E v B t e t r I h m d f O g R f 3 m 2 J k V z W x Z 5 u D B n a A X 3 4 U X j s r 5 l 8 5 q T X R s 4 K g u 0 7 l 4 4 W V t 3 X z y 8 S f K / 3 Z 6 n R x 6 g Y L h + b D 2 P T h x e o e b B T f y Y 7 9 U 5 t l e a W 9 v l z u 3 7 + g U J w o D U 0 q o i s H s G q X t 6 b e C h F h g p s z H f C 1 T W N h / 2 M 4 b x W K x f 0 g c 6 O v v 0 w J 1 5 c p X z 0 Z Q w u Z I c 1 L P 7 j f H n b w 8 I m 5 v H 4 v t 2 X y i V d T g 4 K B M T k 7 J f P U F a e s e c P 9 S W O w N 5 g i z l y k N O u p T c r H X M c N Z W v n 1 r 3 4 j T c 2 N a j w 5 I 4 p I c D g a 0 d q K j R + e O Y H C q X y x K 6 E 1 l o E w 5 x t H g u 0 o n 4 l H s y F l 8 l H G X j y l f q Q 5 J S f b k n L 5 Y T l 0 X i o Q P c b s M 3 x 8 + R P 5 8 M c f u M 9 2 8 0 y Y f D b U D z F 3 2 K v Y 1 F D d 3 + f O f U N z l K E X / n L R 6 L b W D f E T 9 P h Y C Z O d Y d F e t 3 M e U P a n D p Z F j y l O M g A p a 5 l 4 5 g S K r V z Y x + e F z s R 2 J x q Y W Q 3 p h d a 9 U i w / B j + P R W A D X 2 O H 5 D n u N I p 0 H G V 2 w + T l T Y B t b m n W P n U m n j m B A i J y X z x 2 2 j v Z U E f 1 d N 4 z Q A 8 Z Q e Q J D V d W Z P u H e i f 7 O u J D V V V X 6 W T r T D y T A g W s Q Z G K 5 O X e d E T m s j R 9 8 a M Y 2 s m Y d W T I v 6 i 0 K T e P D I + z X f H t f X b 3 C h q O 2 b W 8 S L w / b A s H n j 5 9 q t v G d X Z 2 u K / s 5 p k V K C D X z o / v S q C A j 9 S o V / v i W v D v T k V 0 Z y d u Y F / T p n x 0 K q a z P v C v r M 1 E M m L 7 X A a E q l h h f j / 8 j u E w w 7 3 w n h O 5 e g 0 N D d s Z N X 4 8 0 w K V i Z j y s / K Z u 5 n t T e B g L / i N N Q o k r 4 3 u l N z T 1 e j 6 S F Q m V y r 1 8 d V F t 3 R v d 5 Y B c m E 0 k p e D 7 D I b J B X r M E G C N S Y e G e R m z Q m B m p q a c t / h z z M X N g / K R a U d O v J o H E n W B Y 0 M g 8 D s d l Q J Q k f 9 p s 5 + Z 6 Z 7 N B v O 2 f U V o c C 8 N L 9 Z A j j b l d B a 7 M 5 E W K f B J K x 0 K j L t e a 1 M Y U k m 4 r L y 4 P 9 K Y 2 1 I F 4 l G I m H d 1 T d a F Z W m p k Y 5 e S K 9 Z Z 3 N c y l Q L K K + P R D P y 8 d 4 M h e W B w G j h B + d V u Z a x c 5 n 8 8 h e F 8 s H h O Z c d 0 J r L E A w 2 V K l X N l b T L Z k 4 s n 3 8 g 8 + O q E m R / e l g D y X 0 x s a I 1 + H f a A 1 q R t z B M E W J r g 1 t n e f T X d 5 U k L E w v L I A g v L s r 0 h X W 3 E O Z 5 4 z E m N K l M o K u T 4 q b O 6 s i B f n l s f i q z i f K N 3 F 3 u z d 5 E F k / 5 v w / f l A j P R r 0 c B T C y H l L k Y 0 c E L E n R N 0 8 v E Z o V u / / t m 9 6 y 8 2 j a m y / / p q W H I / a 1 l M o F 5 n + f w 0 D y 3 B j j l 6 X 8 c r E 7 z S X K B d s D 3 y g S l + P g 8 B h x a q o C D C C 5 C F / R Y T P E k 7 7 / 8 s F o W l 5 a k y u 0 p S B g e I X s X p 1 q / s h v j 1 5 X J D g n L + U Z K n 9 u g h A E h I a u i u X p L V 2 M G 5 f N H V d p s p B 6 r s 3 5 T a x h A i I B E y S + + v C o b z a 9 L p H Z n O 9 B 8 Q G M h o P h P a C c y n w 1 t t Z u 6 X K W z P i U T j 7 + T c 2 e O y L X J V i 1 s C D B H s + Q G L N B c d I U a U 1 r 5 6 U J Y 1 1 9 5 9 v o u k w H y Q v t 9 r I 5 M P P c C Z U N y 6 h k l X H u d v E n h v 3 z 5 E 1 0 r g 0 / z / v v v y T d T n U U P X y P E R K P 8 N i 7 I R F m o g p G p o W U m n l u T z w + S U / / 0 o F r n / O 1 l r N 2 + / Z 1 c u v S G / O V f / l L O n n W K 0 f L 1 0 / Y C C 4 3 5 C B M g T M + T 2 d e v J s u 9 U B f d V P f Q 6 S p s r I 9 s l D V U F r q U K X e q P a G r g W 3 Q O A x G e w x T E r 2 2 t i Z X v / p G 3 n r 7 T X n 6 d E Q 3 f f l 8 p O V A h G q / E D k k B 7 J M O p X z N 2 R r Z U w L F B P X u X M v S k d H R 8 Z s i b J A B Q B H n x 0 / j r c n 5 d p I V D b c B V 6 c e 5 x / n v 3 6 1 7 + R 1 1 5 7 V Q c H W l p b d D e c R 6 M L M p H o k t d f a N e L u r S d o s E H v h E F k I d B 0 J 5 3 z r X O S n d r z b Y F M D 0 9 I w 8 e P J C 3 3 3 5 L v 8 Y k 6 u w r R l / H q b J A 7 R e E 4 5 X 2 a X n y 5 L F c u H D B f V V k Z n Z W v v 3 m W 3 3 h y f + y c T b G F v l 6 c E 0 W U k 1 S X R N 8 C 5 0 y B 8 t 7 J 2 J S 7 V m z Z L e X 4 e G n c v T o E b l + 7 Y b Q / S M c C j u m d 1 m g C s D 6 p J x s n N c m H m B r / / G P f 5 I P P n h / 1 6 Y A s z M z y h w c l b r 6 O i V o 9 f L N V F f W n e T L / H C Y X v l + L C 0 t y e 9 / / 3 f y 8 5 / / V G m q S n 0 v K y o q 5 P 8 D k Y B 9 D q J Y l x I A A A A A S U V O R K 5 C Y I I = < / I m a g e > < / T o u r > < / T o u r s > < C o l o r s / > < / V i s u a l i z a t i o n > 
</file>

<file path=customXml/item8.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3 1 . 4 6 3 8 4 8 1 1 & l t ; / l a t & g t ; & l t ; l o n & g t ; - 9 9 . 3 3 3 2 9 7 7 3 & l t ; / l o n & g t ; & l t ; l o d & g t ; 1 & l t ; / l o d & g t ; & l t ; t y p e & g t ; A d m i n D i v i s i o n 1 & l t ; / t y p e & g t ; & l t ; l a n g & g t ; e n - U S & l t ; / l a n g & g t ; & l t ; u r & g t ; U S & 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3 5 . 5 3 9 3 7 5 3 1 & l t ; / l a t & g t ; & l t ; l o n & g t ; - 7 9 . 1 8 5 4 1 7 1 8 & l t ; / l o n & g t ; & l t ; l o d & g t ; 1 & l t ; / l o d & g t ; & l t ; t y p e & g t ; A d m i n D i v i s i o n 1 & l t ; / t y p e & g t ; & l t ; l a n g & g t ; e n - U S & l t ; / l a n g & g t ; & l t ; u r & g t ; U S & l t ; / u r & g t ; & l t ; / r e n t r y k e y & g t ; & l t ; r e n t r y v a l u e & g t ; & l t ; r l i s t & g t ; & l t ; r p o l y g o n s & g t ; & l t ; i d & g t ; 5 4 9 1 4 2 3 3 9 7 5 6 2 8 1 0 3 7 3 & l t ; / i d & g t ; & l t ; r i n g & g t ; 7 k x q m r l s j H i 0 5 4 G 6 x p U 5 8 y _ G 0 j v E n p 2 u Q j 3 7 h Q g j w J n m 1 l G 0 t g 1 D 3 p 0 3 R n u m p B k m z u J 5 m p C k w n 6 R p - q 9 E z s 2 n F i z - n L w y p h B w z 4 5 P v _ B 8 g p v P 6 u g F g g n j S o - r 8 B l i w m L s u p p W 3 r M 9 1 k C k i 0 z Z _ u n n D n 9 w q N 2 t n p K k z n k B g j s y B t i 1 7 Q q 9 z 9 C y 5 _ m S 7 k u D k g 6 g C y 1 _ 3 R 8 2 - y F t 2 1 2 K 5 o i 9 K 6 v t u F 1 q 6 _ D 2 h q 5 F p x m j B o y s x c t 9 - M h 8 1 - B k m 6 l K 4 n 6 l H z x _ m G v 1 y w X 0 r r D _ s i x Y i 8 p B - q t 5 E p r l t G j m 6 o W y y 2 x B q h 7 v I 3 l o J x m g u U x y 6 g B h - y p M u t z t U s m 8 u B o p t 5 D p 8 p 6 B 6 0 1 h U n g l D m 5 l G l m z m K s x o N y z Q y _ h 4 I v 8 q a 9 7 9 n D j k k G 1 q x l F m i 5 8 L j 6 z h G r u - F w w E p o t 1 N 3 3 i W 9 p h x E 7 6 h D q z m v L 9 m L v 8 k y K s _ 2 D _ _ u n V 0 t r D l p 6 3 I j 9 z T o 6 m 3 E - 5 v r D 6 6 4 e - w 8 E o o h 4 I 0 s z s D k z q 7 B k l x w B q v D n h p h H n z w R u k v 9 E 7 2 S w 7 2 C i g 4 m F n 0 1 s F - 4 s o G - o L j s u 9 V 0 K j Q 0 9 5 n P g u x X _ w m w F m x l v E y m j w C y r u o H 9 G k w g v F s w s n B 9 1 n H x x v 1 P 4 x v R n r v 1 N m u j x B 6 m l h G 9 D q z 2 6 L - 8 l 5 B p k q E t o - n C t r 0 m H y t 8 2 J s 7 i 9 B u 4 r j V _ u 8 D 4 i z n P - 8 r h B 4 q 1 o H p 4 d 1 4 6 q H k j m 4 H 7 y 6 0 O i 9 _ l D _ o 3 T s k - _ r E 7 s E x 8 h s O 8 2 m 2 C 7 5 _ p I 9 p v 9 B r 5 2 x G p 2 t x F 5 o p t F t 9 h G 4 0 y v F 6 9 0 r I l x q - C g j k - B n m y l D - j q u H t k o h B - p 5 h K 1 w - f o s 0 b p - 0 y H y g q 3 Q 0 - J g v _ 3 I 1 2 n 9 L 5 u 9 p I x o p t C l _ i 3 E t 0 6 g J 3 2 u i B 8 i q l D v 3 i - F - _ j 9 G t 6 8 n C j v 9 3 P 3 p n 8 B 9 v m s C _ 3 l Z r 3 0 k L p 3 0 k L 7 z t K _ k v i H h n u p K 0 k l p K k h C 0 9 s 3 J m _ k o J 7 9 R z l 7 2 M 8 i x 2 M 3 3 5 m D s l 4 k D i 4 j S k i p F i s x o J 8 _ y 8 D w j y J 8 4 _ j P i 3 - C 6 q 8 6 Q x 3 y y B 1 h n - C 6 s q i C r m r u B 3 p n l E 9 0 i _ E g q s w B p 4 y x P j g m m D m - 7 7 J - v 0 F - 4 m u C - o i 7 D h z - u D t o y V n y 2 - D v 9 _ l C 7 i z q G j _ x B 6 m w u B j _ j z G 2 m 3 o B 3 y 6 v F 7 u p E 1 p j u B T w x n u K x r h b 3 _ t l I r q z o B 5 6 t C n 8 j l D o 0 r 8 C 8 q - G z 7 r r H y z R w i t K q q p 7 P 7 0 m n C m 1 k h C 0 y 2 h B n 3 o r H x - q z D t 4 8 t G t k v 9 E p _ t i D o n 6 4 D s 1 p k E y v k 8 K i w k W 0 h 4 r P 9 o 2 S 6 g k J i _ 3 3 M 2 g 8 V h - _ o K l w h D s s z k B v 6 g o X m o 1 G 7 r s n C n 3 8 5 M l p 6 W 5 t g i E z s 1 7 F 1 l z Q z x 2 y I 0 7 5 C y r i j K n _ p h F 3 - 3 h E h n o l D 5 u _ 6 G u t k p D j j h 7 B u 0 v z B 0 y l 8 D _ l k 4 I 0 4 2 x B r o p 6 D w l x 2 N 3 i i q M j 3 h G j r n Z 4 4 q q D o 8 o j J 0 q C s x U - 9 l E t 4 i u M o 2 j 1 B y r r 8 I 9 u j E - 0 3 t J h 8 i y D 5 9 z V n x n p O 7 4 o C 7 1 o 0 C s w x v J 0 z 9 X 8 9 t i G z n 7 m B j 5 m Y 1 _ _ D o 6 4 _ F q 8 - o Y i j 3 B y 0 7 F u q 3 p M g m t n N 6 9 x x R p i 1 m C l 7 p h L 7 y z 6 B q 8 h t C 4 8 1 7 C 6 n 5 6 C 4 - m u O t 7 r 2 Q 4 k 0 O 2 q t n O 8 w 7 Q z z k - C r o z g B 8 g 6 v N q 9 _ B m 8 q 7 b w v h E q o 5 I g p j V g w g z E 8 m p 8 E n D o v j j I y s _ 5 B u 1 k i I v 7 7 s D s m 7 9 E l r i i G i h h i B i 2 - j H j p - b 5 j o w S j _ 2 O o l 5 F 4 h 3 u M 6 0 6 9 C j l r o E 6 x p o L 6 r 3 Q n y u W 0 y 1 7 Q 1 e 0 7 h 2 O p 3 5 m E h 0 i 0 N s 9 5 j B n 8 7 - B g x v u G g 9 z 2 C g u r n D i v 4 _ J r s 2 C 4 q 7 a g i _ 9 V 3 _ y _ N 4 r 1 J r k 3 w D x p _ w H u j - t B w j m x L 6 m - 2 F y 0 5 9 F 6 z j F m 7 0 x P z h 8 o Z j 5 w 4 O 7 3 - U y 0 3 K m r 6 u U o 7 E s 2 _ 4 3 B 1 7 8 D 2 1 j v F 0 t u f j i 9 u F - 0 2 u B k s o h L 5 n q p B - 0 z i H m k 4 y K q 8 k X l i 1 S g i x - K 8 _ h D v k l k T r y c p v _ O u h 2 8 U j - - X m 7 u K p p 7 j D z k 6 h J k 2 w s B 2 h u 2 C 2 5 g z E m m 7 p B k z q r N 2 h m J g y v B k z w y Z z 0 n Z y 6 w s B v m m h F u r q 9 I g 5 n 9 C g g y s C o i t i H 9 s z k D t _ 9 r Q 9 - I 3 4 3 d g o h 9 V q g q 5 H z 0 g P i 8 l p C u k 8 h S j y k 2 C w y i R x 0 k q G n r q G n n j - M m h 3 D m x 3 _ D 1 p 9 v K 4 s 2 h H i q n X _ h 5 q C w k m o J p k h v C v 8 z m G x z - j G v _ p u F 6 r j 2 G 6 h 2 H s z 5 o T u l u 3 C n s m x G 6 1 o 9 O 8 3 v H 0 1 7 7 F 7 r 7 t C 5 v 5 0 L 9 q p t B o - t 8 G 8 z 6 w E 7 x m z I g n 0 w D 8 h 4 1 B r y n g N w - 9 4 M k o 6 Z 2 1 0 D 1 v 6 2 U w 1 o x J i j 1 P z i m g C r 4 6 5 R 4 5 F 4 g w w F 6 o 1 v J t _ 1 _ C u 5 2 5 G x m g p D 2 l - 9 D w q 2 f 2 y y a m u k 1 V y 1 K 0 v n 9 V y l w R 6 2 8 a z n h n C q y s 9 E 4 k s U g v 9 h p B t 0 u s L z q - E p k 8 a h 4 y w J o - w X p s J - 1 3 9 D 6 q p o C s 9 p k M 2 4 1 K l x q - C g 7 y j I h 8 8 w C y j 7 1 E 4 q r 0 H r s s n B u u t 2 G l m t 1 D k r q p E h 4 s m P 9 l l r B z 2 a 2 q 0 5 Q k w 0 1 I l 0 q 3 L 2 k 3 i F j q q 7 B h 4 q g B 4 s n 8 H r t u 0 B r 1 h o T o i j z E 9 8 w 8 E u 2 r 3 B m o y r H l 3 s o K r 2 3 j I o m g 1 B u k y J 0 _ l 8 H i 1 m B n _ w c 6 l R l _ z _ K q x _ j G t 1 8 j B r q k 1 R k l g D 7 t v 9 K 3 q o G v w r 9 J s 5 w r J 7 3 O g u 4 0 R t t N x s p g K 4 1 i J r y o o I p k t 3 B u o - K v x _ z F 1 h 6 s B 5 s p s Q s 9 _ K 9 1 _ _ L o _ 3 u C h k m k G s r s 6 L v n h J 6 q 0 t C j p m 7 B 7 l l e q z q 1 P 4 - n h C u w Q q m g z E p g s x R g 0 u S t s - 5 T r 1 t B l t 6 0 C n 1 q 0 F 8 t g G - 7 o t L m j Z l 3 0 n I 8 t y d r 0 5 o E n 9 _ t E h t 1 C h i 8 j M x z i u B t s r p s B 5 k g n G y 0 o u B v 8 l _ G u k 1 B v k g m Z w 4 6 8 F 2 0 z C p w g 8 C 6 k 2 0 N i l l p C o p r n H h y x 0 F 0 u s 3 E 8 g Y 8 9 g s 6 B q o u s E 3 t - g I w z j 1 C z 8 9 D v o 8 u O v 6 u M h 8 j w L _ y q 1 H _ w _ g B s r 5 4 D 4 8 q 8 B r v 2 h L 6 5 o e u r x _ F o x 1 F 6 h t l B s 4 4 n I s w 8 r P 3 - - W w o h r K 4 q S t 7 - o S j G 1 2 n 9 L k 0 o 6 C z 1 R j m n 1 F 0 q q k D w k u n X v q E u x B g x - z P 1 5 k c 7 j _ 3 I 4 2 s D q 4 p 7 M 8 3 3 i D p g p r G h z q h B 7 9 Y n 5 R - h 4 w O 4 _ 4 a 5 4 h u G m z H 0 8 q s C 0 1 j s Q 1 2 6 B x t t 7 K 8 l l F q 3 6 1 L 0 g B t 4 l n K l v y f 3 5 3 h L t _ g 7 B n g z t C 4 7 i 3 C 9 i t g B j n m k K t 1 p D u i _ y E n 1 p h C t r j t P m s E x x 4 w g E g j u P j 6 z m L m y x 0 C 6 7 x z B 4 4 g l H h 3 k k C 0 - h y B v 3 g 1 F l 7 6 V m 2 s s B - k z 0 H m o 5 z C 2 7 k 5 B x v 0 t K k 5 l C v 3 o i C 4 l o g H y 8 y U 4 s u i G 3 2 _ T 7 - r i H t q 0 i G 5 j w O h t 9 h B n r z I n p u _ C z t 5 R 4 t p h C 6 2 - T j u J 2 _ 8 r X 7 q p H y 8 D p v j q O p 4 n E 3 g w Q 9 2 i q I k p J 1 u j o H 0 k 4 _ D 9 1 y 0 J 5 2 J o o t 1 N q j 6 1 D m w u z D r r p n B _ 6 v x R m 4 p V h 4 9 B k u 5 p I 8 v m R p i p z R k 1 n B 0 i h y M o i r B x g x x P o g n C u 3 i 1 I s x 4 3 I - x 9 E 9 6 8 v D 3 - m 3 E r w o s E v s k 0 F h l n d n n z 6 B _ - 3 i L k n y l B i y p o B h t 7 4 N t 8 v u E 6 x 6 z G 8 y _ m B 8 - 3 q B q h - 7 F s 8 z o C j s o h L s k v W m r j 4 I n 3 o r H q j 6 B p o x 8 E v t p S s i u p D _ _ u 2 O z g p C _ w z 9 L 7 k w w B u l p i G r 2 p S 7 x _ g C i 1 i j F q h l Q k m 4 j M k w w J l 6 8 1 D 6 k o l C - k 2 m C i 5 z r E 1 w v 3 B n 4 y q C z 7 r r H w 7 w x L j h g o B _ 6 2 q B p t j 9 K 0 w m Z j o t m B r - n l L q u j q I v n 0 n D 7 - i k L 5 w n E n x y 6 E 9 7 y p E 8 6 q y E 9 2 9 3 H u x j j B 6 v k E j q g m C i x l 5 S r 3 8 q D 6 o y 9 E 0 n q p E 5 y _ E 2 C 1 o w R 3 9 y 1 N r 7 6 B 6 o y 9 E i v 8 h E 1 w p B z m p y G n _ - E x 9 5 m R g 9 - p C o y w J h 6 0 t I o g 9 o C y v p u B q _ j 9 F u 5 n z B i 2 q l H y z 9 I - 3 n - C u i p K 0 - r 3 C 8 i m o H x m h y B q - 4 i G h 3 2 H 7 t 8 M n 9 r w C x 9 5 s D 1 0 v E 8 y 8 n E o u Z v 2 t i G 5 - p 5 B 6 5 0 E j 4 x f 7 8 p 8 D s 9 z k D l t k c 4 2 0 3 I 4 3 p v B 7 p p g B j k h - C n 4 6 s C g s 3 z D w z r i G 9 9 8 r D k l k v C q - m J l 9 v I 2 g y j C i s t 2 N o p 1 j z B o q h _ H 3 - 2 u E 6 h 2 q D l g j X j k 8 g E _ s 8 l C w k u n X 1 i j E s l V j 6 q z O s z 2 5 D t z 8 r I t q k C z h g j E t o w w H 6 r 1 4 D 2 2 g N 9 w n n T 1 p n X 9 r k J i o v 9 H g w x v D 2 x l g D _ y x h K 4 x x S m 0 6 v G o t 0 8 G l _ 3 v B 4 q p B t x q l D 0 l p 7 H m u i T z s k y C i k r o F 5 7 6 q B u 9 x 8 D 7 S p 6 s u C 2 p z z C p k u m F 7 r 6 r B v 6 _ r G 7 - - v G l j y W 9 j q 1 N _ t 7 l C l s _ w D 9 _ u 2 O r 2 o B 1 w 3 v J m k k M p y p W i h 9 6 J l 6 n u B 8 n 3 i K p n y Y s m v z C v 4 y o K j o _ 6 F 8 s x j B w z _ u B q i k X u 9 8 4 B v 9 6 i D k u z s F v 8 6 M 5 2 - n J 5 w o q B q _ o 7 F l 6 j g J 4 x k K n 2 4 q I 1 q 5 d 1 8 r v E x _ n _ C o g 6 n B n i l - H x g _ w F j q s 3 D y v o k C g s D m i 5 8 L i 8 y k C _ t m S y y k l C w v 1 f o r j 2 E v j h j E h g v c y 5 p k D l l 9 B 5 q 4 8 L t k j m C h s 4 w D 9 m q 8 H u 6 i 9 L 0 w p i G i m 0 u B w y - g F r q 7 0 D p k n j B k k v 8 D o h m 3 F y 2 8 s C h r 8 H s s p n H 4 1 9 h D i 7 0 7 H k p 2 p B k 1 6 M k 1 i o M - 4 3 J 6 7 g p D 4 i _ 0 F 1 4 u g h B s 5 c i 3 x C _ 0 q o E 2 w g 2 G y _ t r H 6 G 9 1 s g G h k g 1 B t t _ g F _ 4 q a 6 5 y c s z I t v 3 i H z s x 9 M p v k i C o n n 9 M q _ - I p x k s H r x j 3 D u 7 3 x R 1 2 x 6 F 7 r y w K y p s 9 D q t 5 l C p s l B n 2 z _ M x _ v Z - _ j 6 F 7 l v _ J z 8 t W 8 7 v 6 I p 2 5 t P r o P n i w G - n h t O _ 4 2 s G 4 - r 8 D q p m C h 1 8 9 G u 3 D 3 z l 9 L z w v 7 C t 6 n z B 5 5 t l F 0 r k 1 D 0 g x 9 D i s z e 8 j z 1 D x q x j D x p n C n j y 8 L l 2 - 1 T 6 g 6 3 L i 8 z l G i 7 p q C k s w B 3 g 1 n R h _ r I 3 5 2 t O l l 8 o B v t g h G 6 8 k D 9 8 m s I r n N x o 2 4 L 2 w 7 l I i n _ s q C 7 n - l B 1 7 s 8 B s y z s E 1 9 2 6 B o s m i G m _ j i G - 4 l x B k s m w B y 5 n 1 N 0 t p F - 9 x D t m h _ V h 1 s G u 0 p k F g j 9 u D 1 3 o - K o n s 5 C 9 z L z 9 m G i k p k N 7 3 - t G u 9 l 2 B p l g 0 E 8 i z p C t y 8 r C 6 3 2 0 C 1 7 x z B x r 2 0 L _ 9 j U 6 r t x L p 1 B x v y k H z y r P y m t y K m l w C z j _ s T 6 y B m s 3 t C 7 h 9 5 M 7 0 x G j t n 8 P t x 0 R p l - 3 I j 9 V k x t 3 B 0 6 8 6 I u g _ o F 8 t m y E 9 h 1 l D 9 j k q W o _ B p 1 _ v C s u i z G q _ 5 u E o s w j C i r 2 v H 7 o j J m n h w I - z 8 Q 1 m s 1 P o 8 Z v s u B u 0 w o P p 1 m F 1 s t 9 E o z m 5 D - l 6 8 I 1 3 3 C r u 4 K 4 z n - H y n y w C m 2 6 x F k p 9 n D 7 4 - 9 B 1 w i I y 1 M u _ p h M i k w X l t - s V q 8 z J - v n b t - - i S 4 l i X _ j v m K g _ h Z m r j 4 I j l m B _ s n 7 E 1 1 q n F o z - U v t x F z 1 6 r S h k o F 5 3 r 3 M k 2 z 0 B h u t v G j 6 q 2 I 6 r B m g p Q 3 g t l V h 3 3 h D y 7 D w 3 9 u E o r y t p B g m G m i v 2 O w 0 4 w C o s _ g G o C o n t F w 0 h q J 6 o s H 8 9 1 1 T z y k B 6 r j 0 H 9 - s l B x g x N 2 s t 9 E x - 3 0 G z n 4 i I 9 j w t G 3 h 7 q I i y G 7 x u s E g w 1 y H w _ t 5 B 4 g q 8 B q j 2 q H k 1 g f 6 z 7 y P l l 6 H 0 3 - s R x 6 u M 2 y R m 5 u p Y j - o D 8 t j - B n 3 k g F 8 x l H k j 4 o K 5 n j f j 4 r 0 M 5 h 5 E 5 m h q B 4 2 2 2 I j 1 n 4 B 9 x 2 t G t s 0 h N 6 E 4 9 u 8 I q x y B s 6 j C s _ q G m h w - I s i z k K i x 3 n C g k 9 t F g x q 7 M n o o - H q 8 u S o 9 w 0 G z r k 0 I v m r H 5 2 3 n G v h 9 _ D j k j o D 4 y h i M l w 5 2 G p l k l B g y x y C 9 x 4 4 b u v g B q 4 I p 5 w s X 1 s 9 B 4 1 r l t B p z z O 4 m x h H l j _ i J r s 7 D 8 o - 9 M 0 o d 8 x t G x x q y C r s t 8 D h 0 9 Y h - w t G 8 q q p C j 6 z g B g w z r P s m 1 R 0 z k i B 3 u s m P - 3 i w P q Z 8 4 z o F w 3 r q D r 3 n J 4 _ _ o L m m - 5 R h h h D j s 0 W h v t 3 Z g - X _ _ - u K i 3 5 J 9 1 6 _ I 6 2 7 g K j 8 l J v h 9 w O 6 s 4 I 2 1 2 r G 4 j 8 0 H l i o q B 3 n - - D - - - j K n m 0 Q - j 5 h B p i 7 v N w 1 v I j l w - B k 3 8 k S n u q G 9 z n o B s 5 p x E v _ - 9 B o 3 l o J 3 w s R 5 i r o L j 8 v l B j n h 7 E z j 2 n C o 4 n q C 7 0 n V s k Q x 6 y z B j 5 6 c 2 3 h w J v - 7 n O 4 4 o 9 B u w T i g k 7 O 4 w I g 9 7 5 L 9 8 l C 2 1 w _ H 5 s x m C s 6 y 7 B 7 9 4 n B z 6 - m B v m x j E m 8 8 _ G p 2 u n C m n 7 n C o j l u J x _ - w C g w k x C - g g - H i - t g B n u y g F n k _ 8 C p v w _ B 2 t s g F 5 p v 1 B g i _ 9 V v z u n B m w 7 m G - i o 4 B o l y t E v g - m F q r r k F p i o 9 G 7 w j C z o n D n 7 m h P o - y R o 3 h v C l 6 4 N u x u v V y 9 r z I 6 _ r N w 4 8 c v 5 o 9 S k j 1 9 S p 4 9 C g x H m k 8 4 P w 6 - y C 1 1 - 9 G r u - j F s m 6 I - u 0 g C - 8 _ q S h 5 t B - n 0 n M w g k W s l p s J 5 n 1 i C m r q 9 Q z h 8 C o x o k E w z x m I x 8 6 q F g g g B o o y 3 H n k w D - p 0 3 J y 1 y g B - 3 m h B i q m G 8 w 2 Y 2 m g u B j u 6 E u l t i W 6 7 p H 8 k r V q 5 c v v z w B k z q 8 D v 0 0 f 6 k 9 j B 1 h u 2 C 8 g n d n h x 9 I 7 6 k q J o p q N 6 6 w i G r s n l Q j x o S 6 z t 7 G p p g x I l y 4 N w x v g I g 0 k h H 9 h h j B h v o s L _ l - - C l o 2 s C _ q 2 6 I v - 2 9 C u u 1 J 5 g o r F t 9 r 4 B _ v j r H - v B r 8 7 n K 4 x 2 6 B j 2 1 k C s n s b v p i 6 C w p - o B v y 1 P x m 3 m F 8 - n a 8 - 2 B h z k g G i 2 o J n _ s y B r - 1 l D 2 l 8 n J t x 7 y H l r 2 C k l 7 l I 6 6 n C q g 7 w G j g 7 N 7 0 q s J v r C x u 0 3 B s j p t C k l R - z 3 B 3 k 9 x J 1 k 9 x J 0 d x i q C s m k y H 2 7 v p J t i 5 S 0 u l u F t _ _ Z - q x - E 4 o v G j u 1 o B r 2 p z C 6 r 6 v F - i 5 S - n j 0 J 8 u h H y m 8 0 C r q w j B s v 0 O k v 8 3 F w 4 r u J 7 s 4 q C 8 u - r C s s - o H 5 u q E 6 t g 0 E 7 s u h B 9 - 0 2 B i j 9 q C z 6 u O u g 0 t I x h 8 F 5 j 9 y I 3 4 i E x 3 o w J u g g w J x t i B 8 t 9 r C 8 q r k B 7 r h P q h l D r q 5 - G 3 m 4 N 0 g 9 5 F 0 j 6 N s u 6 k G w z q Q 4 _ 2 r K 4 l o l B - m g o E - n j 0 J k v 6 z J 1 k 5 s E 3 l t l C 0 3 r H - 9 o U 7 u o M j 4 g 1 C x q 6 D l v 8 x H k h - - B n o 2 5 C 1 i 5 o D g 0 3 h C c t h 7 q J 6 s y q J j y z w G m y k I q q z s J q q z s J g p 5 B k o 7 0 I y q 5 j B w w k s E m g E v p t _ F 5 v k W o r l d p o o i D j s g L m s 6 t J n i j u J 3 5 l f 7 o u z E u g u s B t 4 8 7 D k r n t D h t k q B k y 7 G w x q c x 5 B m s 1 - B o - k L j r 9 Y z _ X h j _ m J 2 z 7 4 H o 4 _ B 5 - 7 s J 7 - 7 s J g k y o B g h y 2 D 3 n n p J 0 - 8 s B s m x u D 4 l 8 n J 4 l 8 n J o 2 j t B 9 n z w D - 9 y v J 4 5 o k G _ u v L k 2 j r J y x 2 w E o h w b t h 9 r F g 2 k S 7 3 g 1 C k g 1 s B y y h K 1 w 4 o I 4 0 8 C g n m w D l g v 6 B p 1 1 3 F w n k R n y r _ B 6 i n 5 D s i 0 B 6 u 6 J m m h o F v g o r J z m m L y 8 x 3 G k l C 3 x g o J n y E k i v 8 B x 2 k w E i z _ o F - n 9 b g q l d o 4 z G t p 7 T z j l e _ 0 - F 0 o v g D q z 8 n C 1 y H 6 i j 9 I y - h s J 1 3 g h F 2 h 0 V _ 0 7 v J 2 4 r o B y v y Z 5 h y v B p 9 D z w v l G s x - P s x 8 1 I y p w B z 8 2 1 1 C h m - J y 0 x u B _ g x s C q y 6 t J q n U 0 3 z 4 D u 0 0 s B i 6 4 u J 8 x P 4 r u t F g o 5 M u - q n J 6 4 j m F 4 s _ K o w u h C 1 j p z G n m k r H - g g V v 4 v 2 U o z t 1 B h k 7 H 5 0 k h I 7 q 7 u F g p o _ F z p y U 9 l 3 3 D 8 _ y 8 D z s o r K 3 n z 4 D u N L 1 i y 0 N - 8 u k Y 8 o t D j - 6 r B 5 7 s - J p 1 5 T h - x 2 F 0 - 7 3 J 0 n y V 2 w x 6 E 0 i t - B x 8 5 4 C n 8 g G k - w g F 5 u g 4 X y 6 2 h D 1 0 J g 1 _ 4 D 3 k h i B 3 0 n y 0 C p h z - B w z 6 8 C 4 h 9 t B s m p g E 1 5 x m E u o g 3 B q 3 B y i u q J w i u q J y s p r F 6 5 0 R m s 6 t J n 2 x t J y 1 3 9 B - 4 6 U 4 i v M r y 7 T m 9 d 5 t V r i h R - y h _ B z u q a 7 9 1 w D r r 9 u B n n 6 O 8 m 0 5 C z u k f x 0 y D 4 9 t y D 6 - - g B - 9 0 6 B 2 4 8 I o i t - B s s t 6 l B k _ t D t o 4 3 H p n 7 2 J - n 6 O h 2 n g B 4 s 8 n C 6 n t 7 J v h 9 C 3 i o y H w k 2 j l B 4 _ z _ F 6 u q D 6 c w - I 9 6 3 E 9 s s 1 D i - 4 L w l 4 R _ l 8 C l u l q J - 4 9 a 8 2 p Z 0 i v - B n n K v k p 1 B 6 S x s P z g x Z 4 9 1 l B - 7 p 0 F 1 w v X - n p W s c 8 h N m 1 6 u E - _ L 0 s j g B v u p v B 7 2 U r 0 s S 4 7 6 J - w n B _ y v R p 8 u D m 2 x D h n h x C _ 9 h B 6 u u D 0 1 u r B q m 9 U k r h E _ - 8 U h _ y v J 7 h 1 E w 3 j k H 5 9 i p J x _ p w H w z - C m x N g q q 3 I q t n u J m h 2 t J y 6 n 4 l B s u o 1 G u w C m z 7 K 8 q q G h n m G x 5 _ m C 6 t i s B 8 L w t h j E q 1 y q B 5 y o Q 8 k x 1 C 2 v 6 g m D 5 2 m 9 D 8 s x 0 B m k F h z g g D w k h k C o i g R k 2 q 9 F u n 1 u C m s k N 4 - B 2 z t E v y i S g 9 1 y B p i g 4 C 9 - v B g 3 w z D h 3 v u B o z 9 0 J h 6 0 0 J 7 5 n B p y 6 m E s u x d j 5 k o J n H p h t D 8 r r z B o - n x C _ h g D p y 3 m I r z 4 H h r 5 9 G g 8 k D 1 6 t w H 3 y l C u h g 4 H 1 n n p J l g 2 o J 0 j 4 J u q p x G 5 j 2 - H 7 - 3 C g 2 l F 6 j 9 n H v w g g B p q q s E 1 3 9 d m h - s E 2 g z s l B m 2 w m F 7 v m R 4 q p C - 6 j i H z 9 9 M i 6 7 X 6 z 7 g D x _ q O 8 z _ o J u p 8 i l B x 5 1 H g r g 0 G i 1 3 s J l _ y Y y 6 w m F 1 j 8 i C 5 y g h D 1 _ 0 j K r 6 u g E s o 0 q B v m w 4 J 9 p q m F z y 0 L v _ 4 B x s m 1 J 2 _ u 0 G g 3 o J z 5 h _ J m q k g F x 7 4 g B 6 x x W m 1 9 v F 3 8 y V p p q m F _ g s 0 J 8 q i s B s - Q h x 9 u B 7 l _ O 0 r o B w 4 r u J w 4 r u J p i j u J 4 i j n E j 5 8 P q 0 h K x 2 h s E 2 _ o s B r 4 p q J s 3 l S q 5 5 r F g _ 3 t B p o h 1 D v 4 g E 0 o v q F o z 2 F - 9 l v J o n C t m w 4 J q _ n x C h g z i B 3 n m O u p p q C m _ - m B o u g N 0 0 F g _ 9 g J p 4 u O p t z k G 6 k p g E k o y a 8 w p E g i 7 Q z t n r G - n j 0 J 8 g s 0 J - n j 0 J w l a v i _ 2 B 7 s x 2 C x o - X 0 h 4 o C 0 n m V x Q 3 n l C 6 i l B p p s q F y - j K p h v o B n g 8 _ C 2 n s G l q r C p 4 v B j m 7 R t 4 8 w E r t q R 9 o j 4 F p l g z J 5 0 u y J 0 1 1 i B z m 7 M 9 x 1 x C v j v W 2 7 m a u g 6 x C i y w z C - l n q C m 2 2 4 E 1 9 3 b 9 0 q s J 5 E 9 3 1 1 C 3 n 7 - B 8 4 9 D - k _ 8 J k o 1 8 J _ 7 v n I r w 9 C 4 2 1 3 G u 1 w V 5 5 k w E z 8 2 o B z _ k t E h 9 k r B r l 4 m B m p q 4 E l 8 8 j C 5 l j g D l 9 _ 1 C k l y v C h - v 9 J l 1 2 f q 4 5 I 4 5 j 6 B x z 3 G q q z s J r 1 4 u I - s a 3 0 - T 4 i x O h 6 u g E 8 3 _ K g g 6 H q 1 4 R s o l i G 7 s 7 _ C p t k z E 6 h n h C 7 v y O u s l x G _ j F x 0 6 N q 9 p 6 G 4 3 q V y v j g F 6 j r N k t x K 3 1 q 5 K 4 0 h E y 3 r 4 R 3 r m q C j p _ B s m 6 x L 3 n m t F 6 9 w T g v w O m r q Q m h q 8 D 8 5 r r E m 9 6 - C 4 i n f 5 1 4 l B 1 s t D 9 0 4 5 C 7 z l W 8 p x G q u p y B _ v y M w 4 p H t W k 0 u 2 I z s y 7 C n w 3 l C 6 g v n E 4 0 e s w q i E x o i s C - n p _ G i v i j E w _ _ S r t s 0 B k 8 s r O g m C r _ i o B s s 8 H _ 2 n m B 9 l p x J w u x G l l q v B 7 x q l D 3 7 o g F k T q j - u C n h h Q z 9 0 _ D k l l x B 5 o K l 8 p J 1 p 1 u D m 1 g s I u r w _ E s k 4 B j t 7 8 B h g o m P o m 0 0 C - 6 - G r 3 q _ G 5 k s l H g 1 i 7 C l j y 4 C 2 - - F u m 5 0 I 0 8 s F n g s w I - m 8 Y i l 8 k I 0 1 y o B 7 y O v 9 g s K r i 8 J m n k u D u i w O t g _ l C 9 r F l r u a _ j n b 0 l 9 _ B 6 8 y y C 5 1 u s D 4 r j 3 B w v q Z n 6 2 Z - j C l 3 t 5 K 0 p 3 - B 0 j b n 1 m v L o y t o B 3 8 - w I x 5 k n B 9 1 1 s C n x 6 u C n l h C - v R o 2 w I o l y 1 E u o B j 9 0 v F 4 i 3 2 E s p r n D 9 k x - B _ y 7 v D - z 3 V 9 w 4 y H 1 u d 0 1 - H s 1 2 _ I 3 p r D l q l C n 9 1 5 P j j q l D t 7 k r G 1 m 7 j B g q j T 7 0 t u H s y u H k v _ 1 J w 5 e _ o _ - B h 4 g I 5 w 1 v C r 6 l t C 9 o f r o _ l X 9 n _ B p s m I 2 s h k Z 9 G q 9 l g C j o r l H w 4 n 4 F z 3 5 e 9 p s 6 E j s s 7 B t y B y _ m _ K i h j i B 6 z x 8 C v i p I 3 s 1 o E j 9 0 g F 0 6 p m C 4 5 k B y 8 n 2 D 1 7 7 k C t 9 7 n B 4 x 0 x B _ 4 6 V r _ i C 4 z 6 y B h s p 2 E u l E t 4 g j D 5 n 5 6 C _ 9 m O i w l g H 2 t R 0 v q v D - r n C y k i D s i 4 g C h - C n 0 g a 3 k r n B x v 0 c 6 9 k 9 D 0 r n B w j 7 B z i g y G l t 8 q B v _ u p B k 0 r 6 F - g w C 3 n m I 9 5 6 w H 0 8 1 _ B _ y w g V k x S r r j g I i 0 z y C l k 4 s N u j v P g 7 s F p k 2 B m 9 1 d j q g 5 P 8 u 7 m C _ q M t z 1 t D v g p - G w i l G i u s z B i l l O 1 v l B 5 m 6 6 D s g g G p 4 v j H 8 o p 5 C 4 4 o X m u I p l 0 d _ r w l B g 3 x j G i 9 9 s D k 0 o p G _ 5 n G _ v t x B z m B 2 4 0 j D l z M 8 1 h B _ 9 7 v E 7 z y K x x r l B 4 7 y B - r r s C x 4 6 l H 3 4 p W 3 2 4 o D o r _ n D 5 8 6 z C t 5 7 t H 2 3 7 e v M z E x i s 8 B r m _ v B y 4 4 1 C o 6 j Z y 6 z D x E 0 q 4 p F _ j 4 Z 2 r T 3 7 3 r I u w 7 s D i x j 4 C 6 7 x h B - z x 2 E 0 s 6 m B 1 k w X o 3 x B 6 k n Q 6 4 _ 8 F 7 k l r G x m i B i m 8 H k 4 - F 3 8 k E o 2 4 h B 9 5 z u C p o x B 2 t u 1 B v t y w F 2 0 w B - k n 4 K x 0 o B r 2 x o J o i G j 7 l g K 6 0 o X 7 x 6 D m 6 u 9 B j 6 B 7 q v j B 6 i j h D k r 2 3 B o 3 q i E - 4 1 n B s k m b 9 w r y B 0 7 x h B 5 p 9 m B q y y L 2 n _ 4 H i s q q C i h 2 d 8 r H 6 q 0 K - 5 x n E g h k T l p q 1 K y o 5 C 3 q - 0 E 7 v k s B q - r H - 5 r F 7 6 4 D o o h r B y 6 h C j j r u D n g q R j 9 y i C 5 0 l q C p i z E 1 4 y D l i u y I 4 l v 0 F r s 1 E 5 - w B h m w n C i z m Q m u - j D 3 i v b 7 r 5 S z t r v C 9 _ u D p p j I _ O 6 8 3 m D 1 3 w x L n h w C l 9 u I 0 r h F 8 4 x r J o s 2 E 6 y 0 k H t u n 9 D _ l 2 F j _ w E g j 5 p B l 4 3 s F x k o x B g 1 w R - r g 9 C h x j G p k 5 J 0 o 6 l C q _ p G j 4 - 1 G _ 1 n I 5 x 0 p C 7 2 2 k D g 7 2 y B g s 1 c t s r 3 C 6 p 7 3 D s j m n B z 2 x P 0 j j m D x R x g o r J 5 i z C j _ 2 i F 4 8 z Z q i v v B o _ q t H l j x X 6 o M g 9 s r B 7 p 4 b l w 3 q D 8 w 7 0 F u i l g C m o v Y y r i m B h t 7 _ B j l 9 K z j 1 - G l r m E 8 9 s r F l 8 x R r n x u C o i x 4 D s 9 s r B w 6 0 4 F q o p B q 4 6 t C t o l 7 E m 8 I j 3 - p Q 6 m n P j l t 9 J z 2 5 6 D 4 _ y f o 0 h x H 3 n 6 M 3 8 9 n B 5 u g s D w k s D 3 2 h - B 8 k o 4 F 2 g h O k w q B _ _ t 4 H u 7 2 S m l v L g n 8 1 B 3 4 v q B n j 4 C p q p w D 0 - o 1 F 6 w v 1 D g z r B r v v z B p w m E g - g Y r 2 Q n t n z U p m G z q i E 4 w j g B w 2 2 1 F i j o p C s 7 i j E 5 m 0 - H y 7 w 0 B x 0 9 L 4 _ j 3 D o p r x E m z 2 B v n 6 X n l y u C 8 s u v F 0 x S g m j 5 F 0 5 2 h C x s i k C 0 m m Q m u s 7 C h i l 2 C 5 _ 9 B r w t z E 0 0 j T u 6 1 W 8 r o F m 4 t 4 B _ m p B 8 1 o h F _ j U l 0 s z F w F 6 g p 5 C l 9 q G j 3 s Q 3 h 8 h K g w x M w n 0 1 B q l 6 i F 9 2 1 K 8 6 _ W h 9 o _ D u t 7 F j g x i K 6 4 r J k m 5 h H _ j i G t s 6 z E m u g 3 C j u r B z - r D z 1 _ u B m y w o C x 4 h k E u 0 v P q p l O _ 7 x s F 1 1 0 p C 8 4 r _ H t k q - F q m i J m r w h N r p y Y j N x u 4 c 3 l 0 w B y p n U p t q n B 0 v 9 Z i 4 9 2 F h 9 q B m h l y D h z 1 q B 3 n m K l z h 1 E n v t w B h n o l v B t w i u J g 3 j E p q K t q h B i 2 l x B 9 9 j q B o z i V _ 5 6 j E y 3 2 g C l g _ I 6 0 5 t J w n 5 r F 7 x 7 g D k 0 o h l B i g 2 o J q 0 u v t K p 6 U 8 7 7 t I 0 n n p J 7 z _ o J 7 z _ o J 0 n n p J 7 7 1 l B 6 y 4 6 D 5 i p o J - y q k I y q l B w m m g l B 3 l 8 n J 3 l 8 n J 1 l 8 n J 3 l 8 n J 3 l 8 n J 3 l 8 n J 1 l 8 n J 3 l 8 n J 3 l 8 n J 3 l 8 n J 1 l 8 n J 3 l 8 n J m j _ m B t 5 0 R z 9 l 4 D h 8 3 n J _ o v n J v j 0 7 C 0 x h _ B y 6 u 1 F 8 r 8 S 0 h 9 C k o _ y F u r t G _ r k w J j j t w J _ r k w J h j t w J _ r k w J _ r k w J _ r k w J h j t w J _ r k w J _ r k w J h j t w J j j t w J _ r k w J _ r k w J h j t w J _ r k w J _ r k w J 4 4 x h D 1 i 5 u D s 4 1 k D 3 i q 2 B j s r h O h 9 j 8 E g 1 z x C 0 o t 5 C y y _ z D - s q B k h z j E n h r U 4 w 4 d g u g r O i j i w E _ 6 k 7 B 4 q 8 K n 8 h 6 B p 6 0 n F 4 y p h C 6 w 4 d 4 v i 9 B t 3 i B w _ E i j 1 p J 8 2 v J 5 g y g E _ u t - C l w v j L 9 o _ G i s q 2 F x y l h C u 9 h x O w - q B t h m 4 D n 5 y 0 B p 2 t F 8 s y v B 5 s 8 l B 4 u i K g - q B y h t u F r 1 t C u z H u - r _ Z Z 1 k 1 9 M 4 l f 3 i v x C o 0 o x B u s y 5 E 6 q t G 5 4 9 w B 2 1 a g j 3 u D y _ s g D n w B 5 - 1 j H t u 3 7 B w v u B h 0 9 1 J o _ 2 Y 8 z 2 5 I _ 6 D n x 3 Z p 2 _ P y g _ 7 G 7 _ t D h 3 2 H - u w b 2 p 6 1 K _ i t D 1 t q I 1 6 7 w D l y w y B k h O r 9 j 3 G j u 3 k B v v q g B 2 6 8 B 2 7 o g F 6 _ - V u m f 0 s 9 m S w 1 Y t 1 y e 6 w i h D z 0 _ U g q t 6 B k 3 y G 3 s t p J o k k j B u x o u B z r 2 4 C r 8 G k p u 4 F _ w p 1 B w x o d z y j M z 6 y h B 9 0 s V - y p j C z z t z E y 8 l N u 7 m E 8 t z k B h 1 7 k E i 1 u R m _ C 8 v - R v x _ 3 D z 2 5 U w r 6 G 5 9 i i B h 1 0 r C 2 2 i c s s s t B j y i x F x 9 v m H 2 r 8 T n - h 3 B t w w y D 1 u i t C h 3 v O 3 z m Y 8 u w S x m t x B 0 5 i n B w m 9 l C o p 4 8 C 4 g g K 8 h u 3 G i z z 5 J 3 3 q 5 J v u 8 5 J 4 o 8 T l - 1 u F u m w 4 J x m x t B h k 7 x D 7 x y 8 F x r r N l u u - J q 9 7 u C _ u 6 w C _ t d q 5 g _ I t q g g K o s 3 - J o x j 1 I y Q g 1 o B q 7 t r K o x O 2 w z _ B r x E u r E l _ 2 i D i m k h B y o 9 n E h x m Q z y u S h 9 8 s D 0 l 2 v D r v 7 z B - 1 x 7 J 6 m q o B 8 y m q E s 5 n 4 I j q y C k i h P q w 9 l G k q l 6 J x m 3 H n m m y G 9 r 0 B 9 9 9 2 I 8 h 9 l K y 9 o E t k m w H 4 0 u y J v o p k C p v t _ C g r 8 h E 9 o t x B 1 g m 2 K 4 7 z W 2 n s B z t 9 1 E g 9 w h H p _ r J p p k H n z x 1 H u m w 4 J 1 r O 3 6 7 u D 0 x 0 N x _ n J 2 z y 6 J z 5 m W 7 k k P 5 x 3 P j w 8 a h h V 4 _ m k K 8 0 p 0 E _ s w j B t i 5 R u j z u C 2 u q a u m w 4 J 9 5 L 3 6 x 7 J - w 0 O k h 6 - F t q p C v h r 6 H m p y y B l z 5 j B 9 7 1 g B r y 8 _ J t - 2 G m x 9 w H q h v v H v y 5 G 3 5 0 y G p l 2 D 9 m o K k i 5 B 3 l N j n j J o m u K 8 0 v I g 0 y B 7 g 7 6 C - 5 _ J 7 q - 3 D z w l g B y 0 s B s k 9 F m _ v Y r h y O u 4 7 s B m 8 w v C y p 6 m B l k x B j i M 8 5 1 W t x 5 n C 3 9 _ a s p 1 L 3 j 6 G t l 7 Y z n l X x r v h H i x o H 7 w _ Y 3 _ h _ C h 1 j u S v 3 h B 0 z 0 h J u h m y C 5 9 B 4 4 3 4 G j _ l q B s u _ X 1 q u 0 F 7 3 j n C q i y Y k p p y D p k 9 h B v j - k E _ j _ o B 8 0 h 0 S o 5 q e 0 m 7 G r h k j R u u 9 8 B 0 q 6 C j w l G w k 4 i R n h o q B u z l V 7 8 7 9 M - l j 7 B i h j E 7 7 0 n B y 5 8 j O m k j H 0 - _ h F - o 4 h M j t 6 9 I x n i 0 G 9 m J u p w 4 L o x 9 - H u i r K 5 n r 9 C _ h q 5 C 6 s h O 1 u 1 g I 5 a 6 2 l k L n z a n v u E y q 7 R x m R 4 g u 8 I p 5 7 6 F s y h Q l y 7 v D w 7 o o B 2 z g F r 8 i q C i x 3 j D j l w T 8 l z i B l u j 7 C s q x - E o p 9 b j q z m B v 3 u n E 1 8 l y J 2 0 u y J t 5 q 6 D 9 s 7 s B g n z s C v s u K h 2 p l B g k g 4 C 0 5 x n C _ s 7 i G _ n s N h g 6 k F p p j W j p p 3 B 9 w j n D q h 7 q J z 7 t q l B m y g z D n w 2 w B 5 1 6 m C j g 6 9 C u 6 o w J y x E l 3 9 7 C z y 9 9 B w j 5 g C 0 o q h B h v w Y v 9 i x J 3 u x w J 3 u x w J 9 p z j B w 2 u g E p i r M n 1 v v G 1 j 6 N 8 3 j 9 F l q I n l z j J _ t 2 0 D g 0 p Q v 1 5 I t g g w J t g g w J u p 3 v J 5 0 - 0 B v 8 _ V x k x 6 B - 8 r p B 7 5 i u E 3 v x d m 0 o 7 C 8 9 j V g q u z K - H y o k 9 B t 3 k t D 4 2 g T n m i m B g 4 m w B v 4 r u J 6 u 0 u J 4 u 0 u J z o v m D 5 t y z B u s i n J 1 2 i V z p i m B m s v 2 B j 6 2 u K 2 n x B z m r d 2 i k n F 6 u 0 u J t n 8 t D v m t x B 6 0 2 f 9 8 8 t C w i 4 V 4 r x B i 7 7 0 H 9 q 3 v I j v r M 8 y z 9 Y p p - y C p o s E n _ x W r w 1 y H o 8 k k D 0 w k d n _ - h I v 8 p 0 O v s w h D 7 u 4 J l g i - V 5 4 D m z _ i P k 2 w t C x - 4 w B 0 7 k 4 F w s 6 s E _ 6 x w E i 0 j o C p 8 n u D 2 _ u h K z - f y h m - E 7 v 4 K 6 s i 6 O 9 t h q B n z 1 r e 8 p E n C l 5 v g C 4 w 1 8 B 2 3 X w u w t G 0 0 p u B 5 w 8 i O k 4 q L - 7 3 l G n - l n C x 4 u M m 3 v I r 9 n o R _ 7 5 b x s 3 S g 4 h z Y - o o K 9 7 w x e m 3 i M 9 P w 5 z h Y r m j o D z - 5 i E m g p 2 C w 8 j s D 5 g o V 2 h y C j z 5 w F v j 4 D u y p 7 P z h _ 8 C 9 2 p i X 2 u 9 Y 3 w 5 r d y s W 7 h o C l n 0 P g t 4 6 H i s w 5 D 4 n 3 f _ 7 m 7 B j o g - B j r 8 j E _ v 2 1 C o n 3 z D 3 t o - D 1 h g h C 3 i _ e k z 4 C g g t z C h y 4 9 B g o z n M y 7 s 3 E r 1 z 9 S 7 _ 4 3 B 9 o r 8 Z 1 w I t p s P t 0 5 R 6 q i u D 5 r g k I s 8 8 F 8 m q U 6 h n 5 C 1 l _ 6 G u m z F n x y a 5 j P 4 x i h T n r 1 q D 6 i 5 D i q 8 u N h g 7 6 C 7 q j a 2 l r g K 5 _ z m L t t 3 u F x s i p I 5 g 2 0 C k o o S o y _ E p _ 0 s I h 8 s 0 C o 6 q R w o 6 C 4 9 3 v c 8 t 8 w B 8 y 9 r T p h p J j m r w B 5 n R 6 y u t L _ 1 z E q y 1 n J j i 1 _ G v h k y C y q p g G 4 0 1 F p x h q B 6 h 7 p I g 8 0 L v 2 y e 9 3 l L n g j G o k w 4 f 2 q h I 8 r 2 h H 4 4 o 6 F i w 2 1 C 9 u 3 5 O u 8 1 1 I j _ l u G 4 6 r j S p - q w B - y _ h e 5 g H 1 z - p H z w n 5 D 7 g z u K g h 5 Q 0 - u 1 P r 5 j 1 P x r t I x 7 6 6 L 2 u o G y o w q M v h 3 z P u 6 u h G k 2 h 4 B x 4 i n M 8 6 0 Q t u t 2 H i 1 s n M g q k y B r j p g E v r 0 8 m B l u 1 Y s 2 z i F i k 2 7 J 7 n t 7 J 7 n t 7 J m 7 2 2 J k W w h t p M n k j p M m r i 6 E 8 p _ 2 B n k j p M m 6 t i G s t 4 y C 3 y j M y 4 z w P 8 t h X h y t 5 E m 8 7 3 J u p 2 R j 8 _ 5 D 3 9 v g F _ q i p E l - q 1 G 7 r 9 - C k h t C _ - 5 7 J t 5 x k E 5 x t r C k _ 6 t I t 7 s X 7 7 z k L g 5 r w B 5 p p 2 E 4 k 1 4 L q k - U 5 u 2 9 E t y w n E t h f 1 7 6 5 L 3 6 y V h z - v n B z z B 6 v 4 3 u C 5 v r C u _ s - J j i w p B s p k w O h l z J s h 5 _ N v s g F 3 l w J i h y k P 8 S w 6 k k H z 5 n n C 8 o u 4 I 2 9 x l C r n 1 E s w t m B 4 - m 5 C y 2 4 x B _ p 2 h B o n z s H - m n 8 E 8 _ - l C & l t ; / r i n g & g t ; & l t ; / r p o l y g o n s & g t ; & l t ; r p o l y g o n s & g t ; & l t ; i d & g t ; 5 4 9 1 4 5 7 4 8 2 4 2 3 2 7 1 4 2 8 & l t ; / i d & g t ; & l t ; r i n g & g t ; u h _ l i p t i j H 6 2 s 8 C 8 z s 2 M v t 0 J i 2 t 9 Q 7 r 9 F u y k i J k 4 3 n t B x x r E 6 4 y s K 8 0 g u B z n 0 7 F t q g u 0 B l y i l H q 8 j V v s 8 1 J o m l 2 J i k i - H l w 5 m m C 8 6 m k B w p 3 p K 0 k l p K 3 l h 2 C o r 7 l D g p s H 6 x i j J y v i 9 w B k l 6 T t l 9 s G g 9 u 1 K 3 k 4 1 K o 1 2 0 B g 1 0 z E v t x h H 2 p _ Y l n 3 w M s 9 q j I 2 u 3 O p _ z g M p _ z g M p _ z g M 8 m n s H l g u T g 1 q c w - 4 h H p v z _ M 0 y 7 6 z B z u s p E p 0 1 R u 7 9 _ C & l t ; / r i n g & g t ; & l t ; / r p o l y g o n s & g t ; & l t ; r p o l y g o n s & g t ; & l t ; i d & g t ; 5 4 9 1 4 8 3 1 4 9 1 4 7 8 3 2 3 2 4 & l t ; / i d & g t ; & l t ; r i n g & g t ; w h 6 1 o z 2 t g H t w 7 d p v g 1 Y u r j v C k 3 j 8 B z k - 6 D g 7 v i X z X p y s 0 G z 7 l 3 D x 1 x 3 R l 6 j 5 B o l l o I u 4 l 3 R 3 g h s O 7 4 z F 2 1 k 9 F 6 4 m n D i 4 0 h S r 2 h n D o u 7 T 0 y s - I k 9 r B t s g g P x k j 6 D y i l s E o 6 6 c l 1 r s J i 1 i h Q 2 j k k B 1 h h Z l r l n G v x z m V 1 i x n D 4 o 4 j B g 4 h 7 C p 6 s _ N 7 1 u I 8 x y q K 9 x 8 P t 2 j V _ 4 s q I t w n k B 7 g s 1 V 8 4 u s B & l t ; / r i n g & g t ; & l t ; / r p o l y g o n s & g t ; & l t ; r p o l y g o n s & g t ; & l t ; i d & g t ; 5 4 9 1 4 9 3 8 3 5 0 2 6 4 6 4 7 7 2 & l t ; / i d & g t ; & l t ; r i n g & g t ; n 3 u _ o h j 4 g H u 2 _ D x n m v E 6 _ s G p w o 9 F 6 j 2 y G m x 5 j C 3 r q t K v 0 q p B h v F j 1 2 0 G w 3 u i I w 4 y N _ n 9 0 L h k t E 7 y l r H v 9 _ l C j 5 t q H 5 g 5 9 E m s j g C d 5 p m g O 8 E q x z y U m x i N x 0 m x D _ k u 3 D - _ m Y - j j v S - w 4 K - w C & l t ; / r i n g & g t ; & l t ; / r p o l y g o n s & g t ; & l t ; r p o l y g o n s & g t ; & l t ; i d & g t ; 5 4 9 1 4 9 3 8 6 9 3 8 6 2 0 3 1 4 0 & l t ; / i d & g t ; & l t ; r i n g & g t ; n y 7 k u n v z g H y 6 l l I t k j l B 5 F w o 3 i Z h p s 8 D 4 g o q J k 4 x n D q 0 h 4 F 3 q s x B p - i - b 8 q 1 E _ v o l g B r l p H 4 j 5 l E n 8 n n K 0 s j v B n y u 0 U r 9 5 w D 7 r m u H k r j v B s z o m F 8 9 s s O g 3 7 l F 8 9 s s O g 3 7 l F k 5 h N 7 2 3 t N y u j n B - 2 k t c v y j M 6 0 y n W 6 t _ r F 8 G s l p x J u n n 1 N z o s n D g g 0 7 Y _ p m I m 4 8 y V n x 0 V 0 t j Y i 2 v i U z p i u G l h 8 8 H 4 7 u 2 R l 7 y p B x u v 8 B s w y 6 O z g - W l 9 q 6 S r v 2 k B u j i 4 E r 2 z y C o o 9 1 C q w 3 l H y l 6 I 6 3 D 1 4 8 1 K 2 h P r 8 2 z B q g 1 8 S h 8 s J x y 6 u C w q l h L p 9 6 h N v v q l D g _ m s C r j x _ K s q n W v s 6 v e v 1 x C _ 4 t Z o u y y 1 D 6 - l B 2 5 R t v j l e k 7 5 q B 1 5 t 4 S p 9 l g G p m x n J 8 n x 3 D - 1 _ l D m q - o D 7 u v 6 X q x o O 1 r z 5 e w t m H 5 - w _ K 6 6 x r D 6 i _ _ B t u 8 g T j _ 4 l E u 1 5 6 N y 0 7 O 4 _ - m H 8 4 _ i C k h D s j h F s i p r F z - E h t w F s z p s Y i h h 8 D s s I l 6 j v L 9 w 9 t L 2 j 0 C n 4 v y C 3 w r p X n 7 6 9 B 9 p y U 1 1 - 4 J j h 5 m H t 3 r y G 5 t n - H v j 2 7 B o o t 3 E l 0 5 R h _ o 1 Y & l t ; / r i n g & g t ; & l t ; / r p o l y g o n s & g t ; & l t ; r p o l y g o n s & g t ; & l t ; i d & g t ; 5 4 9 1 5 7 7 1 5 7 3 9 2 0 0 7 1 7 2 & l t ; / i d & g t ; & l t ; r i n g & g t ; v 9 g i - 3 - 8 l H 9 g o r H 0 n j B 3 n x u M 7 v W l v 2 P i 7 _ k B 4 g r 6 E t n z 2 K l 1 k o C h i k g H - 4 i h B 9 8 w t E r l g z J i 0 2 b m 5 s 2 E 4 6 u g G 7 0 o Q 8 0 y 5 B v m y y D z 9 o i C 2 s 0 n D u 2 t i G z t 8 B 7 t s m C m y j E 5 s r 8 E 3 o 9 z C t _ h Y i o 9 u F g 0 h x C 4 m z M 0 t t 8 B l 8 w 5 H m n q C & l t ; / r i n g & g t ; & l t ; / r p o l y g o n s & g t ; & l t ; r p o l y g o n s & g t ; & l t ; i d & g t ; 5 4 9 1 6 5 0 3 4 3 6 3 4 7 3 1 0 1 2 & l t ; / i d & g t ; & l t ; r i n g & g t ; - 5 q - z u 2 7 h H z 7 o O i k y 2 O 2 y i g C 6 l - i N g 5 u K m n 2 m H n g n T o 2 9 v B 4 v 0 u T 5 x n O - w u v C y r s u P s 4 7 F u v 7 2 B t y 5 g M - _ l 6 D u t 7 3 D q z r h B p v v 8 D g m v O 4 w n J 4 _ z x a 1 8 _ h B 3 - h D v g j j U g 0 7 p D 9 - B 0 k r s N 6 3 h J 2 o 5 H g 9 s k F l x _ s B r 7 q 5 D l 2 m 5 F q 5 G s 4 i 3 D z j j q C & l t ; / r i n g & g t ; & l t ; / r p o l y g o n s & g t ; & l t ; r p o l y g o n s & g t ; & l t ; i d & g t ; 5 4 9 1 6 5 6 4 5 9 6 6 8 1 6 0 5 1 6 & l t ; / i d & g t ; & l t ; r i n g & g t ; 7 v 0 p r m r q h H v 2 p v O y l g 8 M u r 3 G 1 m 2 X 6 7 t t Q z g 6 h J q g i c 7 4 x Z 4 4 i p W w i _ D r 7 g x F 6 7 0 8 E g m 9 p Y l k O t v 1 S l y k 5 M 7 m 2 3 T m 7 g 4 B q n l B 8 1 i x K 5 q r v W 9 i Y _ r 5 9 P v w v b q x 0 0 H 2 q y i F j - 4 0 V 3 j 7 D s t 6 H 5 - s j S 7 x y o O t 3 _ E x _ z J 5 h o l V n q 9 l O z i r W - g t i C i _ k j J s - r u S 9 7 J _ _ n p T u 1 u i D q m x p H u u o P l p 0 w O r 4 i x L x g y Z 8 0 s v K i 3 m F s p y l I i 5 6 V s y j 5 O t 2 4 4 O n 8 n X l 4 i 0 D 6 2 1 5 B v t i t R o z t 3 L g j s N 2 q u 5 J t g m H 7 t w - M u 7 q p C z g 4 5 E i w z p O s 6 i j D t y 2 M 5 9 i p J t k j I s l _ o B v 0 x 8 B 5 y q z R p 5 1 R 8 u p o K u q r R 3 3 t 8 L x 5 h y R m v m D p 9 z q I i 8 6 q G g s w K - o p s D 1 t n i G 8 u 5 r B v z 8 G u z 9 K t 0 q 9 J z w 0 i J x y 8 Q 5 1 u k G - 6 t 0 C h t g 4 E w - T i g s 9 E g p 4 2 B p 7 p 8 L 2 5 s - B 5 7 r h E x 4 l 8 F 8 w v d 7 y 9 0 E q p 7 k B 0 8 q n C w u l _ P l m 1 O h o q l G j v l r E p 8 w 0 G s n g r E i s 7 s E 0 1 m q D x 8 7 1 C x 1 - k F i 2 k n P 0 i u H v g - r K 4 i 2 w B _ z l v B 5 1 g k B z h w j K s n 7 s B 6 - 0 w B 5 h 8 _ E 1 q 1 2 G 4 t k E r l V p _ z i J k l i i B - h h G j s b 5 1 p v D r z y t F g z v Y 0 7 3 s G z h - 3 C s s n 1 J o u n 8 H p n 6 g B v j n 5 D r z h f q l 2 P _ l - M 1 l 3 3 O w m 3 u D 4 z m G 8 8 q q B q 9 o r P r l u 9 E 6 7 5 3 E x y - k E i y 1 k G i v n w G m 7 w p E y i 0 T 5 6 t o Q l h x i C w 6 m G 8 h _ 6 I t 7 z 8 V - g g B 3 7 8 j E k 9 j 6 L m u y m B h p _ - U & l t ; / r i n g & g t ; & l t ; / r p o l y g o n s & g t ; & l t ; r p o l y g o n s & g t ; & l t ; i d & g t ; 5 4 9 1 6 7 2 7 4 6 1 8 4 1 4 6 9 4 8 & l t ; / i d & g t ; & l t ; r i n g & g t ; h 1 - q i y v 7 - G i 0 z x C w z j 1 O l 7 _ _ C k 9 t 2 B y z 4 d v 9 t h R n p j _ D y 1 s l E p 7 4 n J w h 1 Z v n 7 g H x x n s B - j y p M o 9 9 x P s - 2 h I u 9 1 x C m h 9 T 5 9 8 i H r g j k F v 7 w 1 H 3 3 6 W t n 0 C x p y m M 5 o 5 s O t y - z G t q v s B 3 h l t N 9 _ - C 9 5 8 o L v 2 P x h k h P j 9 y i Q 3 2 3 w B 3 1 2 7 E i n m 6 I _ 3 - B 8 0 2 j G 8 v t t B m t v t N 9 g z j B x 7 n l G 5 t 3 k M 6 o 4 5 C v 5 w u D w y 0 5 M 5 4 m - B h o 1 1 B m 9 o a r 6 l B h 0 8 o M u h h p F z 1 s - B i 5 1 7 N 2 l t q C 3 6 i s F h w r j B y 1 5 m E m y t W m w 2 7 P w k i E 3 4 y q O p 4 n F m h J m - u s c 7 y s I i 9 k C s 1 - P 2 2 b v 8 p v H - o 7 k C o j F z s w y N 7 4 m n C 2 s w w H i w m w E z 6 j D w w u v E w v i s F g 2 6 5 C 0 m _ z H 3 6 g P t n j r G - t y w B w 6 y I k l x 5 D 6 9 x x R 5 7 K 3 6 m y C l _ p z H m 4 r u B l 6 w 9 V l 3 s M k y q 6 L - 4 Q n z k o J p y s 3 J h 5 9 x R m t 7 q H p i 1 h B m g 9 3 E 4 2 h m B z q n 3 O k n 0 G z m 1 9 L n m w C 1 - p - l B - m J r l k w E w _ o 7 K 6 n g 0 F 4 j 8 j g B v - j C l u 0 g G q q 5 T j 7 r y J z 7 8 m D v _ k l C j k o z H 9 8 k q N i g m C z 9 p v E 4 g v 3 B m - J j g j m c 9 k 6 y B 9 j 2 B 1 r _ 2 K 2 7 u z D & l t ; / r i n g & g t ; & l t ; / r p o l y g o n s & g t ; & l t ; / r l i s t & g t ; & l t ; b b o x & g t ; M U L T I P O I N T   ( ( - 8 4 . 3 2 1 6 5 2 9 9 9 9 9 9 9   3 3 . 8 4 3 1 7 8 7 4 1 ) ,   ( - 7 5 . 4 5 2 6 7 1 5 7 2   3 6 . 5 8 8 1 4 9 ) ) & l t ; / b b o x & g t ; & l t ; / r e n t r y v a l u e & g t ; & l t ; / r e n t r y & g t ; & l t ; r e n t r y & g t ; & l t ; r e n t r y k e y & g t ; & l t ; l a t & g t ; 4 3 . 9 3 8 6 8 6 3 7 & l t ; / l a t & g t ; & l t ; l o n & g t ; - 1 2 0 . 5 5 8 1 1 3 1 & l t ; / l o n & g t ; & l t ; l o d & g t ; 1 & l t ; / l o d & g t ; & l t ; t y p e & g t ; A d m i n D i v i s i o n 1 & l t ; / t y p e & g t ; & l t ; l a n g & g t ; e n - U S & l t ; / l a n g & g t ; & l t ; u r & g t ; U S & l t ; / u r & g t ; & l t ; / r e n t r y k e y & g t ; & l t ; r e n t r y v a l u e & g t ; & l t ; r l i s t & g t ; & l t ; r p o l y g o n s & g t ; & l t ; i d & g t ; 5 0 5 4 3 5 6 7 5 2 5 0 2 3 5 8 0 2 0 & l t ; / i d & g t ; & l t ; r i n g & g t ; k s u z k w u 9 i P n _ Z 8 0 q s J n q z s J 6 l z x C s w y H y l g F _ o u V h 3 q _ J z 9 8 t C 4 r k U 8 x i d g 0 h s C 8 i 4 n C 9 1 m n J 9 1 m n J 9 1 m n J 8 o v n J _ j 3 L x 6 5 1 D l x 3 P i 5 k o J i 5 k o J r 3 k K t q o l G j 7 5 h l B 5 z _ o J x t p 7 F 1 x - M l g u 2 J l g u 2 J o 7 u j B z m j 2 D t o r E 9 v r q I 6 1 1 o E t h 3 w B j l 6 6 G 6 x z 8 B m g h 7 F s k v w E p s m k H u 3 v K _ 3 4 c j l - _ P q u l t F t 3 9 V n 8 j l B z 5 C q 6 _ 7 P 6 9 D r g w y P u q q i Q k 8 m I _ t 4 N 1 x 8 8 L 2 s m M 5 u k r I n v 3 b i 6 h J p _ z - K g 4 w 6 B q - w n F q 1 8 7 k B z 5 5 m J r - q n J z 5 5 m J u s i n J 6 2 x V p w v g D q o 6 O 3 v n p G 5 l 5 N k v 0 k K - h j n C v s s d _ x _ c 0 h 3 6 J x l 8 y E o p o k B i m 6 w J 4 8 x 1 B w v i 6 C r _ u F n 1 w 5 K p 1 w 5 K 9 v x 3 J 3 l a w m g r K q _ g 0 D r 4 r n C g V n 8 - j J 5 i p o J 3 i p o J s v g o J 5 i p o J s v g o J 1 n n T x k t k F _ o v n J n g 6 - H t 7 x B v q g g K k z s t D z u y p B n v 1 D n w 1 m J z 5 5 m J 9 6 6 6 H y z 4 B t k 8 g z C r - q n J 0 r 4 r B - r p l E v w t i E g o l T w 3 j L j h 0 l K y y 2 u D y o 8 2 B 2 r k 7 J 8 u h 5 D u 0 2 O i 4 r D 1 - 4 F k 1 r x J 1 - y 2 B 0 g 2 l D m s h l m B v 0 v s B 1 v 6 s D w - 1 B u g o r J i t 6 I g _ 8 s G n 5 n r l B 1 t o p D 5 u 6 2 B x w 7 r K _ z 3 2 D 7 k q k B m g 8 F 2 m g 7 G 0 7 v 1 I 3 9 n J z 5 5 m J u s i n J r - q n J z 5 5 m J u s i n J z 5 5 m J r - q n J o i k 4 E - r u f 3 4 n G 0 p y _ H 1 9 r j B 1 8 x p E r t n u J r t n u J x x 4 r E 8 o 5 e 0 7 o y l B u w s J g 6 j r G u q 5 r J 6 0 q s J u q 5 r J u q 5 r J u q 5 r J x - h s J 2 l o _ G 4 y 5 F 3 r - q J 3 r - q J u g o r J 3 r - q J 3 r - q J u g o r J i 3 2 q J r z _ 4 C r 2 1 9 B h - p 6 z C k u l q J h - p 6 z C z x 2 P w l k l C i 1 2 Y 4 9 i p J z x r p J 4 9 i p J 4 9 i p J z x r p J 1 x r p J z 7 r 4 H 8 m l C 5 i p o J o 2 x o J 5 i p o J 5 i p o J 5 i p o J 3 i p o J 5 i p o J z y x q D 1 5 s v B 9 1 m n J 8 o v n J 7 z n 9 k B h 8 3 n J 9 1 m n J _ o v n J w j 5 X 3 m i 3 E s s i n J z 5 5 m J z 5 5 m J z 5 5 m J s s i n J z 5 5 m J 3 h 7 0 I k j J w y z n J g 5 k o J l z y _ k B 3 l 8 n J 1 l 8 n J w y z n J l z w _ D 8 p w j B i g 2 o J k g 2 o J k g 2 o J x s t o J 5 z _ o J m i r i l B s k h i B 5 7 h i E 2 v 4 p J r 3 j m l B 1 7 v p J 2 v 4 p J r 3 j m l B l k F 6 y t Q 4 s s w z E 8 i _ m J h 4 u x z E r l a g k 0 u J t v o 4 D i - 8 x B m k t z J 3 8 1 z J 5 8 1 z J m k t z J m k t z J 2 9 j s B 4 g p - B m 5 Y j 1 m H 1 1 _ G p v n k H g p t 3 D 8 x o o B 9 2 8 z l B x y k t J 8 r r z l B q n y n G n x t K r w _ W 8 o x E u o 2 0 D 7 i u - J 8 3 3 T y 8 z m F w t 2 8 k B 8 i _ m J 4 E t i i l J 0 o v n J 8 i _ m J 1 1 m n J 1 1 m n J 3 1 m n J 1 1 m n J 1 1 m n J 9 s o 1 G 9 r 0 G 1 7 3 n J y o v n J 2 _ s 2 G m j i M 6 7 0 D l q n 1 I k t g o K 6 m 1 o B - 0 - g E - 3 o z J h 4 o z J 0 - - y J 9 q w i F z 4 x X i m r 9 J i - h h J 4 z U 5 z _ k 1 C g 4 l v J _ 3 l v J v h 9 u J y v q g F _ h 5 X p s t g K r 7 4 T 8 j 3 m F 8 i _ m J q s i n J h m 0 x B x 6 2 m D x 5 5 m J 8 i _ m J v i j m q X 7 0 9 q I y w q 6 1 N 1 w j T y y t z F k 1 0 s D k z Q s 9 q m B o w 4 p E u v s N j z x b t r - 4 C 3 - w w B 0 v L i g r r B 6 6 0 1 C 2 2 _ d i 9 1 l I z q p 1 F q m t D 2 _ r S l 8 0 i H g k u V 0 4 q H 9 8 w 3 C 2 n 9 a m p 1 5 D z w m Q 9 F u 9 r l J i m 0 L w m i l F n q w 3 C q i t H g z o z D u w j 9 B s y l M p 8 7 n G 8 x x Y x w z D 1 x k Y g 4 o 9 I 3 x j 3 D s m 8 z B x p z D l 2 1 z J m x x O 3 r k n C 1 u 0 Y _ y 1 _ E o 1 m 2 C x u u N i 2 o g F o j 8 k J 2 n u 6 B i v i s G g s 9 q B t g p 4 E r y 6 g D n 2 v O k h n L l p z m E 8 o v i L 4 n m B z 7 B m 5 g m M u o 5 C 0 2 p z K i 5 - D x k 4 i I y t 2 M 1 q x S 8 h s 1 C w 5 _ l B 0 m 7 9 B w j u 2 E y u 7 F 1 5 8 x H q 5 w K z j w u J p 8 o j B r x h s K 9 k y V x r h n C y j - r D 8 h n d k 3 4 3 B x 8 u c - 0 g 4 J z p 1 7 E 3 8 l 8 B x s s z C q v Q _ 8 - h E 2 9 v U i z q k G p j y O - j 8 t I g y w v F i x n 1 B p l y w C 6 - h O 3 3 j 3 K 7 s 5 m I n k 8 t B j 3 B g l z h C n m m 6 E 5 _ k G s 5 p j B j 2 4 t J y y o K - r 9 3 B o n q v C 5 x s q G s u k m C 3 s _ t E 5 i u 2 D g w O o g j 2 E 5 4 q t C 3 4 k C x r i _ C 8 x z j C v 5 i n D u 3 u - C l j 8 1 D 5 u o 3 C r 4 3 3 F 3 3 u 3 C 8 m k e y 1 z 0 G g 9 y T u l y O l r 6 w T l 4 3 2 E z 3 - F t o 3 7 E x o t 3 F 0 y z B y 6 0 v D 9 1 2 u H 2 j _ p F q p u - C y s l P t z 5 n B 8 7 n x K 2 n k - N x y h E z 3 g d h y l 6 N 8 l - l D q _ p u G n _ m U x p t x E k 7 j 1 F 1 o 4 Z o j p g F w z - J n 3 z q B h 6 t g P y l p K 3 t 8 0 F z r g C - - r - N u 6 k 0 B g w 8 s C u m v 5 B v 5 k x S w j r s F 5 4 u y D g m 9 C 7 8 u 1 M 8 p 5 p D m 1 s g B 1 8 0 q b l 6 p g B z 1 5 n B i 3 u l F 2 h w 2 C 8 8 3 W w 8 C h u K o 9 0 p B z n 2 I o h v D 0 0 i d k g h u B w m _ z B h 7 - M u v 2 C 1 y q y C v n 8 - H t x w w B v n h Y s m v p D 0 z w 7 D v p q 1 I - n w y B 3 l 9 E 2 k 6 - M 4 u y d 7 4 y j B v 2 1 - E 1 3 C s 4 z d 1 n 3 P 7 m _ Q n p 7 M k l 3 2 E 6 0 o Z t 9 s Y 8 q w B _ x 9 M w o m J 4 7 q m B k 2 q r J h j g N w 3 h 8 H 2 l 7 H 4 6 0 1 C h k m t D h h h 7 B 5 _ u L s m 1 5 U z 7 _ - F y o _ B 2 5 g - I 6 n p U k y j I u 5 - J u r x 1 F 6 4 - u D l 0 j F 2 j j q D w h w C o u 4 h V o 6 9 c l 2 j 3 E s 0 g 1 D 8 0 5 - N z t E u m o j G 7 y 6 z D l 1 m z C h w 0 l E 5 h x C 0 u y u P 9 z 2 - E v 9 5 6 B 1 v w c g n 4 l B k l _ j H z l 5 k C t I h 6 1 W w s 0 2 D p - 4 Y x 6 n J w 7 9 2 B 6 x U t i l z D x - 4 f k r 7 5 Q n r T r y h L p 9 g x E 7 g t k I r k 6 y D i 4 n 2 J n o v F 6 4 j _ H s 3 3 i B _ 5 k m E p 8 H r - 2 x P 2 k 9 S 0 g 1 P i i g u C s - w q M j 3 h C i y g I s m 6 e j y 3 X z p g 2 C 6 q 0 L 3 0 _ 8 E 4 0 v r C g 3 p D i h 4 N u 1 l t F v 6 2 9 B t m u - B r m 0 - M m _ w s B 8 l i K 0 3 q f p o 8 k B r v 0 h F o l 6 - B j 1 - n B 3 3 h B z m 2 q E r r 7 b x 5 _ O j - 9 q F x 0 q M i _ z j E o v h 6 C x k 1 L t u x N 3 y s i C u n k Q 2 7 k R r 0 l k C s v t T 4 u D 3 s h O l t i r K h 6 m B r 7 m 7 B g 5 o x I w k v 1 B k 1 s z E 2 k i 5 C r 8 w 5 D s t g g B _ 8 q 1 E q p r m B v x s W w k z u D p O i o k y C 6 6 n h B y 4 y 1 H 6 s l G 3 k u - M 8 5 3 a 5 5 Z 3 y i _ K r _ q n B 5 h w B - 0 j 2 E t q n i B m k k P w 7 1 9 B 0 4 g t C 1 7 F s n s b v u k l F 7 z - a z n s F h u n X h g i k H u z 4 i D l h 3 C 1 7 9 W h 8 q o B u i s _ J z 4 _ D p h w u H u p 0 K - x k 7 D 9 4 9 7 E k - q d n z 9 t I i _ z l C - j O p 5 t B 9 p - r P z 8 m B l - C h 7 j 5 M l 6 i C 6 z p z F k - i 7 B - k q x B w o x y D 3 l g 9 J v x i B 2 3 p 8 B 2 u o 2 K y 1 w E r i _ u N m 1 o g C p u P r 8 q u C 1 _ i - D 2 n 2 C u n y z C w 6 1 r B m 0 i o H 7 i j H y l 0 v E k x o F _ j h q J h w 3 n l B 5 v 4 p J _ j h q J 5 v 4 p J g k h q J _ j h q J w s j C s y - 4 H 8 z _ o J 8 z _ o J 0 7 v p J 8 z _ o J 8 z _ o J 3 - w n F w s n V x 4 p x B v m n j E v m n 5 B 0 w j n D j 5 k o J j 5 k o J w s t o J j 5 k o J j 5 k o J w s t o J o u x 5 I g x J n 2 m l C 3 h s 1 D q z y S 3 3 r 0 B v j p n B r w s i K 7 u 7 8 D p q i q B - o v n J p v g l E 9 v k n B s 6 u r G h 4 g U x n l U 3 o 0 y F - 9 s y E q k i l B q 1 p r F u l h c g 1 3 s J i 1 3 s J z - u s J z - u s J j x x y l B 8 8 r r H n 4 _ D m q m s J 7 4 5 j D 2 s i 2 B m h 2 t J n 3 _ t J l 3 _ t J 1 5 v k G i h i L r 4 p q J n y v a k g - y E 3 2 m I i w v v G r 4 p q J r 1 i C g 7 2 v H m 0 6 B 3 o q y J 6 g z y J 8 g z y J i 0 5 t D 5 3 m w B - 0 9 r J 8 8 2 d y l z s E 8 n 4 u l B 1 i p 5 I v 0 J u 1 w r J u 1 w r J u 1 w r J t q 5 r J 2 g m 7 F t 3 9 M 6 i p o J 6 i p o J p 2 x o J m p n 8 C 9 6 9 5 B g q 6 o J 3 9 i p J t 4 5 y 0 E g q 6 o J 9 l _ y F k m 7 O 8 5 8 p J m k g o l B 8 5 8 p J 3 l 0 p J j u l q J 8 5 8 p J 1 j _ m J _ F 4 r - q J w k t i 0 C 2 r - q J 1 m z h 0 C 0 x t K u w G l x o z N y s 0 K _ i 4 1 S 5 3 o V _ l k v H 6 k 0 1 B v x 0 g M g v q M z 4 m 4 T 4 g _ C j 3 8 P - m o t I i o 1 - O j 7 i d u h 3 k G q w o 7 K y s u o F 8 p 0 n B _ t j x N 8 t j x N _ h t e z l 6 l F l 5 7 y J - w m 0 E 1 r r l B z h u 9 w D l v 1 - G h _ 0 Z i n 3 C 2 1 6 c i g y p E 4 y v p C m i 7 5 C 5 j p n B h i o q G y w m 6 O 1 v y H _ n - h E n h 6 a u o 4 5 L q v _ J l h i g N n 9 p n C v m 3 2 B k - l n B 6 6 w s F s r 2 a x q k B 7 w s o R L h k m p S - q o C m - r W 1 t j g T 6 8 - 7 B t p i 5 D 6 1 1 - B 4 5 n 5 U v _ 6 k J 6 2 i B 1 4 v f y l _ o M t 1 t 2 B s l p g E k h 0 l K 0 3 2 4 E 4 5 v t B 9 7 1 r O h u g r O w 6 5 x B x 0 o u G r j 5 K x y l 8 D i h 8 k B 6 i 1 n r B m o z 6 D i 6 5 g D 4 - h x M 2 9 y Q x l s M p 6 o N 1 m z 9 H o l 5 j P 4 1 e 3 s r k N 4 q I j n z 3 B w h p 6 D 3 n j r B w y l p B q z 6 m F m s 7 o F s 9 y q B q p i y O j z h w F 1 6 _ C v k 1 u D s o x x Q m u 3 0 B 2 x q M v w m m M 5 4 5 y B 5 w - t C p q 2 q C u 7 x E 0 0 z m K - g m r I x r 8 D _ n 4 r N 9 y i s N u o x s F p i v z B h x i j M s 6 h 8 F 0 w r e 5 y - K g 9 g _ G 7 C t q z t M t s 3 z H x y 4 P s i 8 o K 3 l w m B j - x z E m s k N 4 5 3 g C 4 9 y 1 H g 9 o J 6 q w i C p s 0 z K s t o I s v 8 0 T y 7 z j B 5 l 2 2 I 6 o s d q 2 z l F j 2 k o H - w _ F - v h 4 E o q h i D y i v F - 9 1 y P w 9 7 X 7 8 4 P h u x 1 I y z x B - w 5 5 Q j x h h F 8 k x a r 9 g Z - n y 3 P t y q v N n 4 p C n 7 n - M 5 0 3 _ G 9 u 4 d i t z l G o 4 0 4 B y k 0 u Q 3 0 x C i y 5 x D m m _ z G k 2 q N v 1 n l K n 5 v e y 1 8 C n 0 t o E y 7 6 n B w 3 w 3 B 1 k s 1 D j 5 8 p C u 3 1 q O m C g 6 7 i O t i t L 5 y u 4 N j 2 - K 0 u k y H 4 x m c t 3 3 6 E y 9 l j B h 8 j j N 2 8 l g C n u l x Q k q g n H v m E p w v m E r 2 1 y L 7 x 2 J 0 s 0 g E v n t s C z r 1 1 I r l X y 8 j 1 N 1 o y q B l 5 x j D h u 4 q B u w _ 2 D h s j s D t 5 0 3 B 8 j s 7 G r j p v G h h 8 9 B m q 7 i O i n m B n l z s G s z y 3 C 0 k _ 4 B y r 9 o E k 2 o J 2 w 7 r H u q j W o 6 w _ D z k t L 6 B p - k _ Q 4 g 0 R q 8 x 1 H t 5 0 n E q g u q B 8 l n D 4 - r 7 G n o k q B 6 q w E 1 k x k O 2 i s E h i _ _ L 8 _ x 3 E y m 4 J 7 1 s Q k 0 x w L r n 7 w L k 0 x w L m 8 z 2 C k - j 0 D 6 6 r n G l g 5 k B n o j p J i m g C l w y 9 H 3 o z M - h g l D y l R v j j g D 1 _ 0 j K v 9 g 0 D - o j g C 5 v 4 1 J o y v F 4 o i u M 9 j q h B 1 6 7 w F j y E _ j w v E 0 q 9 t B 2 6 9 J 4 m q 6 S k k u h R 1 g x B W q k 5 G 9 t o c l 8 l 0 G k y 6 g D - g j O u 9 O x t w 0 M 0 1 v U h x _ 0 R 0 n Y u t 5 j P o o h F q v m 0 N v 6 o _ E p n 8 k C n r b 1 0 z s C 4 6 r t F n 9 0 7 h C 2 m z I w s m 9 B 2 v u z D x w 1 l O s l g m O 8 p h k N l s b w 0 g l C x t 3 r I h t 7 g T p z g J - l q 8 I q r r t F l j o d w 1 L l v 8 6 C g n h 7 C m r t v F l g r o N 0 4 5 G j v y 1 B h r q t K o t t a 7 l 1 3 L 9 u j z C 9 u r 4 D j 1 5 9 B m l _ p E 1 5 s u H 5 o - d u p 7 y F u 4 7 l C 0 n 6 V k r o v H 5 4 j S u t 9 r N 1 h 5 o I u 4 1 T _ t j x N s z s R g 5 7 0 I - g 5 w N 1 j m - J 8 y k G x 7 _ z J t n r C 0 o m y J 4 0 l _ D z u h z D t 8 1 P 4 i w g M u 5 2 F 3 o s m P h 3 0 N q 5 r Y s _ 1 r J n 8 x Q 7 8 9 1 M i o 2 D h t _ u B u p 5 h B 5 t m w E y 4 j s B r 7 k - B y l x p F 7 7 9 U w m m l I 1 y 2 I 9 8 w c p 5 r l M y g 9 x D t 6 7 x F _ l t 7 G I z 9 n q E j 7 p 8 D o w 2 J 2 8 h u F l 8 s p B m 0 8 7 B 2 6 i 1 B n o X k 4 8 z B r v t M i s 2 1 O i k 9 1 G j k v 3 D 6 4 7 6 B o m - 1 F - 6 k m D 9 h w r D p 2 r O x z w u R t o r E x H l u j 7 c t 6 w G t s 6 E z r 1 s H i 6 q l B w o i O 2 i s o G g n b 4 w 0 0 H u q v H g o h 1 J x 1 b p v g w H k n y o H 0 5 5 B m j h n I z 6 8 i D n u s q F n k q C x - i x G n q o H 9 l 7 e j s 0 2 U 4 2 - E u q k m C h - - 6 M 1 5 J h p m q H y n y a j 7 l 5 C _ 6 u q B 6 v y x C 4 s q i B t p 2 _ U k M m 9 5 I j i 6 l N v k o 5 Q t m u v C w r k j E i w t _ C - 0 x o C 8 2 9 f s z j g B n 6 t t C r 8 h i C 7 6 5 7 C g - _ 8 B _ o 2 q E u 1 n T q 3 g B y z y - C 8 h w k C 5 x 2 8 F t m 6 4 E x i i s C s 2 g t C z 6 3 p D 6 5 8 p J q w r 3 F w r 2 N j 5 k o J 0 t 7 z B n 5 t t B u o s V t l 8 6 D h r o 1 J 9 5 3 U q 9 o J 4 t u n D 5 o u 7 B x p g w B q u g k D x 0 o L v g i g L 5 w x K k i y v J _ 4 u D t t r q I 5 _ 8 o D 6 z 5 M z 2 5 1 J 2 _ - D k i z m G g u l c x r y 9 D m y v R 7 t 2 V l 6 2 t K 3 - 4 K 9 j u t J h l 2 q B m z r B 7 7 l p I 8 5 j _ T u 0 u x D h w a 4 w z h K w l q 6 B p y 1 v C 0 k i m O v z p D 1 g 9 4 M 9 m y B y 4 2 8 B v m h r D 0 1 k z J 7 9 K n 0 o r M 1 s N p v o 7 C w 6 _ v F 5 8 v y S g 3 7 G k s j w H 2 _ s 4 B 2 9 7 v E o s _ i C h i l h N l 5 8 m B 7 4 z k F 9 0 i d q i 0 B r 1 h - C u p m f r 0 j g j B 8 9 w a 5 r p R i k p m E 5 q k v B i 6 _ t B 8 x _ T z y k 3 C i 1 - j B k 4 j h M 9 7 7 6 E 5 9 0 L u i z _ E 0 7 - h I z w o 7 C i i 9 7 M k 2 S v 6 2 f v z 0 x L 7 s t i B m o j s C o o 2 f 9 t 2 F 1 5 2 3 I w z n E 0 y - i D g k m 4 B h 8 o 1 E 3 t n 1 B u 2 5 3 E p 4 i x K u u - F 9 r r g B 3 1 8 n U r 0 0 x O u 3 _ O 6 4 a t j j u W 4 u j l G o z l r B t 8 s c 8 k l h 1 B q 9 t N - t h q H 9 n 5 5 K n s y F 3 0 4 v Q q r 0 y C - 5 n 8 D j 1 4 _ G 5 k r - D 4 p r J w y s 1 R n w 3 B g q m 9 L g v h W y l 9 q J w q 5 i B w - 5 i B 7 _ o q K m 0 h B s v 4 - i B n l z 0 M v u k p C u x l o E h 2 h g B o u l - L g 5 0 v B j 9 s r H m 1 w H p 1 4 l F n u 1 n T 3 r 2 D k 4 x E n 6 p x M 4 9 s - G k n p X 0 q 8 r L o w j h K 7 l r B x - 7 o C u 6 m 2 D v m p 1 H l z _ a m g p p U y 8 i D i v 8 r I h 5 9 x R - q w G z p - g S j _ n H w s 5 9 D m n z 5 C 1 j 1 h B z s 8 o G 5 8 q B i 9 t u D w m w 4 D l 4 0 v E m 0 g 5 C t _ 0 j E h _ r x C v s 4 g B k w v 3 H w 9 n v K h r k m B w 3 w - D _ t 3 2 M i 5 9 x R s r 3 j B n 1 z 3 C 0 o 5 t D 8 3 y B k m j v E r t 5 1 T 3 i g h D 6 x s w C 8 l 6 6 B m h q u J i j R o 6 n 9 E n m w 4 C 8 v s 2 H h i 6 O 1 k q o N 8 g N x l r 5 K r k r _ B t q l l I t k l Q 1 - i w F 9 w r - D 7 9 t 5 D w g - 0 B v u 9 z C 9 0 3 q C 8 y - u I i 2 4 C h g h l M r x 1 G w 4 9 - H v q 2 s K 3 w n t F 4 s v l B v h x j P q u 7 1 I t 6 o c 2 5 z x B 1 v 8 t G _ - 5 _ N 6 9 m z C l q 1 g H n y 3 F 3 w g u D w z s i E i z 8 s B 4 2 v p I 5 o 8 n D j o r r D z o z v D 7 w - 3 D h n - n G h 5 9 x R 1 h k C 3 1 1 y N - q _ B 6 3 _ 0 K 7 p i B 1 i K 7 v 7 y F z n i F 4 j q 8 H t 6 m L _ i 7 r Q 1 0 2 C w p p s H i w 5 B y 6 Z - 4 9 q C n 8 o T 0 l j z H 5 g 3 - J j g 9 B v y 2 t M o m w Y v l z 1 I z 6 g i B _ x 4 _ l B m u z 2 F y l 8 0 L w s k X 4 q x z G 5 m z 3 L _ m m 9 G q y m b t m k r B 0 y 9 7 H 9 v 0 l M 1 q n F 2 m 3 n L i 6 m g C _ u 9 r D 4 x r j K o w o F 1 - p - l B x 2 3 4 I k 7 p 0 I 5 0 5 K 9 o j O l j o g K 8 t _ l M 6 m 4 E 9 - k o N t 0 t F 3 7 p i G p x i D m q 5 g R _ 0 m 7 M n 0 i E i w X i n i w L 8 k t p B 6 _ 3 q E 4 8 t 6 J l 7 9 7 F t o - R 5 j j 7 K 5 j j 7 K 8 r v j E 9 - r j C 0 3 4 m O 5 p p k F 4 w m o C 8 g 6 n B q m 8 r G i w 7 7 M 2 i 6 n M z 1 I 8 u i - O 4 j 6 Y 5 5 u 9 I _ u i - O t 7 j Y x 9 w r K 1 o g v D 8 x m 4 B w 3 6 W m 7 - n N q u 0 o N j 3 2 R p g x r K j i t v C y h 2 t E 7 k x E p 2 y w R n 2 y w R x 9 s E l n u R 9 v 2 m I n x j r O q 4 V p 7 9 u K 4 5 o q D n j r 2 L - 7 t l C z q o 5 B k l j q K z i 1 j I o 9 k w D n l 1 P 2 h - x S 0 z h y B k y z j D i x z 3 G 1 4 1 2 B l j g 9 C h s p 7 I - u j 8 C i 0 4 F p 5 1 o E v z r i G i 8 t s C 9 k m 4 C q u _ j J k m z O x s p 1 H o o x b 4 v q i H 2 y l 8 N n g q C - m y i M 9 g u 8 C 4 h 1 1 B l j u c w x 5 4 Q j 8 n D 9 w 0 0 S v _ p B h l 0 N - g o 1 N m p n I z 0 7 5 L q 6 k C 4 v z l K n l I 4 o 5 s O 9 1 8 l F r p 7 0 B n s u O 7 m _ q K w g i y B t g 4 k K 6 n u M 9 5 z j C l y 9 u M 8 r D q - 3 y S g j 7 i B l p k D n k 5 r I p m j s C m l - t M 9 x m B j t i r P 8 t m g C 3 v r k E _ j L u r n q M 7 m t D i 5 w 2 D l p 3 T w 5 2 K p r q 8 G - j g i I g 8 _ m B 2 q t 0 D 7 q 9 k O k y v O z 7 g v J l o j G s k 9 w B 4 9 o i I m m n E r i v y B w 4 o h B j 7 k B s 1 y 4 B k t k 9 B y v u k C x m 8 x B t 2 j i E 1 o n 3 E 5 6 o v E n m 9 l B v v 6 f i j r e 0 j 6 q G 9 n 8 b h y 7 J w s v m N o t l q B w j s u C q _ q u E 5 r z N r 3 o h C z 9 3 w C h 5 u o B p j l - G y x x t G 4 l 7 z B j w 9 7 F w m 3 i C u n q p F i - p G 8 q 7 1 D h 2 g u V m 5 r L u - 6 3 I 3 7 z 8 B z y 7 p G y m 1 i B 0 l w h K 5 l t R 0 8 u p C v o t k C x x 0 j K p 8 u T p _ 9 8 L v p q T g 1 0 y C l _ n k B i i 1 9 E 6 u 7 I 7 - B o s q p I 6 y 5 3 I 6 6 w i G i u v F - y 5 u G m 5 y j B 1 z q r B u 2 m - C t q 8 Q t x i o H w 5 k h B - - - 4 D y s 5 g B n u p x B q 1 s e 3 g x o K n q 7 E g 0 5 o H i j n E 3 0 h g B s u s W n 6 o Y 0 y o t C _ y w a u u k G x 8 x j E u - 6 3 I u 8 q 5 G 3 z 7 W w h n j D i i g l H w 1 u U h 8 v u E h o C - 6 y t O z _ V 6 x 4 g F v - q z I 5 o 6 t D h 9 6 s D 7 i m r J o t 4 T p k K 1 4 0 x X 4 5 8 i D w r 4 m F - 5 u J 5 z _ o J x s t o J k g 2 o J x s t o J 5 z _ o J x s t o J k g 2 o J g _ u T h q n n F x 6 n 4 l B m 3 _ t J p t n u J u s o E u _ l q J o h 4 C z 8 v h C 1 w j n D - 9 u l I 8 u j B 4 - v k l B 1 n 0 m C l 7 8 t C 4 - v k l B j s s C i j m g I n z 9 0 J y 9 w n B 3 6 t _ D 1 w h y J 4 4 4 x J j t 9 l E i 4 i v B 8 0 g Q g u 9 g B t h j i D u s i n J t - q n J p y 1 w H 1 r h D 0 u i k K t 0 m a m 3 8 u F x 0 - H 9 r O j r o l G g 1 9 r J w - u s J 0 l 9 7 B _ g p 9 C s 6 1 w J g 2 n m D q 3 _ 1 B j j t w J j j t w J h l j N _ t t i G - l v 1 J s y 4 v E 4 x o h B m g z o K _ k r 3 B 1 5 2 Q w 5 2 r B v 6 q V 5 z w 2 F u 4 i h p B l _ p o K j l 1 g C w m g m D 0 9 8 l p B 6 1 p p K y v y B 7 h k y I l 3 u x C g 3 z o C j 2 j r J 7 - 0 r J 9 z 3 y B 2 z 9 z B l g 9 U 1 j - p B g j m s B 9 3 v l B _ q s r J i h g 4 C 7 k - _ B g 1 9 r J g 1 9 r J 9 - 0 r J l q m s J g 1 9 r J g 1 9 r J - 3 2 j F k y o U z x r p J 4 9 i p J 4 9 i p J _ 3 h q H k p 8 D 5 x _ w J s 6 1 w J 5 x _ w J o p n x J s 6 1 w J 5 x _ w J s 6 1 w J 7 p y j D r 3 9 3 B 9 0 7 v J _ r k w J 9 0 7 v J 8 r k w J 9 0 7 v J 9 0 7 v J h j t w J o 2 2 T z t q N h q m 3 C m p x l B o g v l E y 5 h _ J w 5 h _ J 9 n n q B l 3 - 5 D v 4 r u J v 4 r u J 5 o w o I z r o B 8 7 l v J z 8 4 7 l B 6 7 l v J p l 9 u J p l 9 u J 6 7 l v J z 2 _ t B j j o 9 B 4 m x L v 8 k y K s g z 0 I t 6 4 C 7 0 7 v J z h 2 t J p D i m 6 w J k s h l m B k u _ j m B r 4 g p D l 1 i 0 B j 3 r P 4 i 8 h G s p 0 X 1 y 3 - E h 1 3 s J - 0 3 s J k x x y l B y - u s J 9 7 5 V u 9 j h F r g p t J m 2 x t J r g p t J k 2 x t J h n l 5 F s t j O r g p t J 8 o v x I h 7 V t 4 r u J o i j u J o i j u J t p v h D w v l 3 B v s t o J i 5 k o J g 6 8 J m o y n C m - p 9 B z 6 q b v 8 5 x B n 6 g v B l t y 2 J l t y 2 J l t y 2 J v 3 o L u 2 1 r G v h k 3 J 3 5 v i B 6 v g l E 9 p j y 1 E 9 3 j k H - v 6 E 1 r - q J i x 4 P 4 8 k 1 F & l t ; / r i n g & g t ; & l t ; / r p o l y g o n s & g t ; & l t ; / r l i s t & g t ; & l t ; b b o x & g t ; M U L T I P O I N T   ( ( - 1 2 4 . 5 6 5 5 8 4 9 9 7   4 1 . 9 9 9 4 6 7 ) ,   ( - 1 1 6 . 4 6 6 9 0 1   4 6 . 2 6 5 6 6 9 ) ) & l t ; / b b o x & g t ; & l t ; / r e n t r y v a l u e & g t ; & l t ; / r e n t r y & g t ; & l t ; r e n t r y & g t ; & l t ; r e n t r y k e y & g t ; & l t ; l a t & g t ; 4 0 . 1 2 4 1 4 5 5 1 & l t ; / l a t & g t ; & l t ; l o n & g t ; - 8 9 . 1 4 8 6 3 5 8 6 & l t ; / l o n & g t ; & l t ; l o d & g t ; 1 & l t ; / l o d & g t ; & l t ; t y p e & g t ; A d m i n D i v i s i o n 1 & l t ; / t y p e & g t ; & l t ; l a n g & g t ; e n - U S & l t ; / l a n g & g t ; & l t ; u r & g t ; U S & l t ; / u r & g t ; & l t ; / r e n t r y k e y & g t ; & l t ; r e n t r y v a l u e & g t ; & l t ; r l i s t & g t ; & l t ; r p o l y g o n s & g t ; & l t ; i d & g t ; 5 4 8 1 2 7 3 9 5 0 0 9 4 7 5 3 7 9 7 & l t ; / i d & g t ; & l t ; r i n g & g t ; i 6 i 4 j l 1 s h J 4 u U s o 9 9 I y _ v n B y s z j C X y 4 r s C v m 4 2 D 6 i y 7 B q 7 r 4 E r 0 6 s E 8 q 0 8 F 4 k i d 6 x p f z q t - H 5 h r q C - y i r E g _ 0 C w i 9 P y s v m J 8 l s 9 G u t t B v - 9 J y p 4 m L 8 2 s w B m i u - C l g K p 1 j 5 V 0 C x 8 1 c g 3 w 7 S x q 5 L z - x 8 C x 5 7 z R w s z 8 B o m 4 1 B 2 1 0 _ P 5 u y C 9 x 2 h G m q l t F 6 q j j B r r y w H l z t v F 3 s l 1 B l X w o p q I w x y B p v 2 L x l k 0 E n r l G 1 w j W 9 y 9 2 D k 8 g y D l l p k D 7 5 4 q E g 0 l a - r 2 l B 1 h i g G - p 5 5 L s j l V 8 y g z K 0 3 I 7 n n 2 F x g H w t 2 j E n 6 y g X w 6 J - u q i B y n n r P 2 m n C y 5 3 9 L 7 7 z I m _ t w B 7 w l h C j 3 3 k B g x w J w l u 2 L t 0 s 3 P t n 8 _ N p h 3 B z _ v o C 5 y v n G g i w B k 9 j r W 0 x r 4 B o x 5 l B n 3 h 0 G 3 p 4 y B u 5 3 i I h i 5 E z 7 j E 8 s _ q N 8 s _ q N t 6 2 I 8 q q y E k 0 r i B y y C 9 l 2 w F y u 1 o H k m 9 6 C v - j 3 E m j 3 - G 8 n r 1 C 4 i - R 4 9 5 j N 5 v n G s r p z G 5 1 w K p r r n B i y w E q 1 z _ E 9 6 5 o E 7 p g s B 4 9 n p B x u u v E p 0 j B y n z 1 H k 4 y e r w y I 0 9 3 w E l s - F 7 8 l o G 6 o x O 4 x t y C l 2 z C 4 7 k x P r l v 7 B j w - C x v o t C q v - 3 C s j 4 G z k - 3 B x j 3 9 J z D s _ i g E r 2 4 7 E p p s T m w 7 B k - x n K 4 n w x B i r j l F h 6 n 9 B 3 w o _ J z 9 O 8 1 J 2 r n 3 U z 0 s u E m o l i E 4 5 6 H j o m v B q t z 8 D l l - B m 5 j m W i h g O 8 l h v D o g p K x - 7 X 0 _ 1 K k w s 4 Q - w 5 n B h 4 t m B v o _ 3 P 6 2 _ v B n 7 8 Z _ 5 h w F n 3 - C 2 u l p K i 9 7 i E q o m 0 B m i j u J 3 9 w x C 6 6 p l D 2 y - s M k o j B t 3 6 2 D n u 3 D t x i 2 B 7 u t m L n x 6 l L n x 6 l L 3 9 J 5 y h l S v i l L k p s B l s r o D p g p O g 2 n Y _ _ s D o x _ m C 5 2 q z B - 8 y r B w _ p H m q 8 i H 8 i - 3 E 3 h 2 h B n 2 u o P o v t 5 B 7 s 0 8 D 5 2 t D s i j B x k k q M g 0 1 R 7 6 r C 2 h z t O 8 k k B 1 3 2 i M k k 3 F s g 3 1 E 2 u 3 x B t - w T q 7 y g N m q m I - k k 5 B l 3 o 8 b k n t D 6 n j L m p 6 s R y s p y D h 9 m g E i 7 D 3 q 2 I v q 1 j e 6 8 h M n _ 1 b 4 h o 5 E _ _ 1 j B - n v v O q r 1 P - q 1 9 B o n x y D z 0 u h B t 0 p 9 C u 6 i _ D 0 x N g w 6 9 J n m i Q 1 s g j E x u 6 q B v t 1 c 8 m g m D - s 0 C 0 k 5 _ M o x l H - 9 9 r D 7 - u y D 3 9 i m C z 4 L z g K x s C o 4 o 1 C w _ l v I p m j o C i v z k E z t u 3 C 4 j r F k y 6 5 L 8 1 k t B m l h 8 C q 5 o F y g k l C h m C w 9 v J w v i E z z 2 c 5 r k T o u t - F 9 0 n k E z r 0 q B y p 8 W j v 8 s E q o _ k C h 4 8 I 8 j h z B 4 q z W o j 1 n B 4 n g r D y p o P 0 w j F 9 n 3 q D x o i 9 C o k - B 1 o 4 5 B g y 7 7 G g m p J x 2 E q y w D 1 i m F _ x i C 6 4 m 2 B 7 k - O h 6 z s D p y w U v o n - B z r p l C - s 9 r D 6 i r C 8 2 w D 6 2 3 p D 7 1 w b 2 3 o V 2 l p 1 B m q t H 5 q 1 l B _ 4 o u B 6 - x 6 C h x q s N g - r N 3 m Q x q l J h p 0 E 4 5 4 n C w k 6 w B q o 3 m C h 8 b r h Y 7 4 6 x F e 6 m 2 2 C w 2 d n - m k B j y B 4 P t t n O l x p w C k s q X y 8 z j E l 8 v i C l z k o F i 4 1 p B _ o h x B v s n 4 F h u j E 5 n h z P 0 n l f q g w S q 6 B q k 4 6 D m q o o B q z _ D 8 _ x J i 3 u x K k q r j I u 3 h b l x 4 t C h 4 k b r l q I g p x v B 2 t w f r n h i D 0 k o c t l p t C p r _ 0 B r r x J u h i g D 3 3 5 6 B v q 4 k C z i n G u 9 7 k C n m j P g o _ x B j h 1 4 B g _ S m g l f v v 3 0 B r 4 y 5 D i 1 6 h B z o r P n z z G - w q P l 9 T h 8 t g B h 5 z W 9 4 - 1 B p l _ D y r 2 H q 0 x N y s u N 6 p s U i l q Z n x i P s l _ t C g 6 - g H 6 - 9 k B p z s 9 B _ 8 u Z m _ y i J p j 5 B 8 5 2 y C 3 v l n B v 6 7 s E 8 2 _ C i 7 g C i x n 7 C 4 h z 0 D n v J t z y C m g q B u r p d n e h w g P l h l x J 2 y 0 N 6 t 5 s B l x 3 K j m 8 M 2 7 x I h m 2 h C 4 y 3 G j h 5 2 D 8 l v m C 2 p 0 g G 7 0 h 0 B 6 8 3 W 2 _ l Z l l _ i C 7 g y d p i 0 I p w y Y y p 3 p F q v 3 X g k p 2 B t q i W x 0 1 N h h u 5 G 1 X p 0 w k E q r g 2 D s 4 y h C m i 0 t B q i 7 0 B 5 6 s W i o j K _ u _ w C w g z j B q 0 p i B 3 s z S z n v f u n B q _ s j C 3 _ _ Q 5 1 0 4 B - 2 - C h 2 f o z h o C t w 9 8 H p t j o O 9 s g 7 E 6 l z J 1 w h 7 B o 8 X 2 l 6 j L o 7 g g B h o 5 9 F x h o 3 B 9 h w O 0 9 N 8 t t 8 C 6 2 i v O - y n E v p r d z 8 4 x C n j j r E t _ s j B t u E i 2 k v C v i 8 a i i i M v 1 m j B 1 _ x r D m p 6 U - r s S 2 w 9 2 D _ j t e 4 5 r K 8 r j - N 3 7 - F x 9 g O g 5 J _ q x z E p n m v B j i 5 _ K h - z H w n r g D 2 2 8 _ F l v 0 K z - t v B j o u B p k m v I k y g g B i f i s 5 a 4 u 8 x B h i 4 U q 2 t 2 C k o s E m 9 v 2 I s m v r C 9 X j 0 4 R y g q 4 M u h 7 t B v y o J y - i S 5 _ M 8 s r g D s 6 q k D w l i E t l x K n 9 z U y 7 o 2 C 9 x y E s y 6 O 9 w 8 a 5 - v V 6 0 o E _ 3 4 e 8 i r j F 2 l k E w 5 g C 4 m w C i 2 y Y q w 3 - D p k y r D - 2 1 I l 6 z l B s 3 1 Z 9 y 9 o I u j W 7 i j t B q r i g E n q 7 k D y 7 2 Y m _ v p N s m v p B 0 3 y D 9 7 6 2 D 7 5 k L 7 3 0 x I i 1 8 p B t 8 k k B w u y U 4 j h 1 D w q C t g m d v s n z I - h w _ E 9 4 u F 6 u n B y m 2 1 B l q 7 G 9 r w n H x s o D i u - K 5 9 j m B 8 v n e w 3 l I 9 q y u B u i v 5 B _ 6 0 X s _ 5 R 0 k i C r g p 4 c q x Q _ q 3 6 D z 6 n l B u m 5 4 B i z 8 B g s 5 h K u 7 1 r B z 6 7 L p u z g B 5 r C 1 h O y z 4 0 B t g 0 _ B l 3 w b 2 j 1 e u m p K x p 6 1 B u 9 C 3 1 h E p i h y B 4 u 7 C h q m b 2 9 l O t 5 3 M 0 r n b 2 t 5 Z g s V x v _ K 2 i 1 G n 7 2 E 5 4 z j B u 8 T _ k H t h 5 U v l y 6 E u 9 j C n 6 7 G n t k C i 0 t F k r n B z k m M 7 r n J j w r a z y 2 B s q x P 9 l 4 R 1 q g M 2 8 o d 2 q 6 I s q y J 2 t 1 J 8 y j C u 5 p W 1 y 8 3 E 6 5 r K 0 q - y B q - H i i i F p 0 z h G v 0 3 v G z l i n K i n 8 b n u f t h s u G o s 2 n B m w r m B g l o c x _ J y k c 3 u z G h k 8 o D 1 g 7 X s n _ M s g 5 d 6 7 2 2 D x _ 7 e i l N p w v - M t z v g B o j x m B l 5 9 Y j 8 3 _ D 3 0 z g B h k C p r p 5 H w 5 - g C y 8 n P y l t 7 C - _ 7 Z i n p K n 3 6 u D 7 u t M g p 5 2 E 8 k 9 8 C 0 r n o C 7 9 2 O h 3 z C s v o C g q 4 C 2 v b z 9 l F z 6 z Q 7 r g b g v t U 6 j - J 8 u q i B 0 q 3 J n d 4 3 g P 5 1 7 t B i s m F q h i O x 8 i B t h s r F g 7 m C z j 2 4 C 1 s - I o z _ D o - 5 B - - h F i m X - p k P z z u L m n _ E - 8 H o v y D 1 q E n _ s i B x w z K 5 s l S 7 j 5 o B 1 g 0 U t 1 y x B 9 m p i B x m 0 T u y r I q 8 6 I k w j x C t x W z m r u B k 9 j _ H 8 x 8 o B 7 7 2 H x h 2 4 F z 6 5 1 C i t 9 G 1 9 j z F 2 9 w n C q k 9 k C i 4 k i B p o 6 3 B z 8 0 C 1 n n w C _ h 1 W l r - 9 G _ v 1 E q 9 4 c x k v G t 4 2 Z 9 k t M j g - b 7 h 8 R 5 1 z q B n 1 6 C _ w m B r g z 5 D l 3 4 I v p l r B s o 8 H z k S 2 k - w B 3 6 5 T 1 r n p C w j t D _ v s M 2 s j 1 G t l i i F v 6 r H n 4 n I r k h 7 B 4 i n y F i l s B 6 3 1 p B m p j w E s 0 l i B j s g G q - y i B _ n t g B h 0 j r J u - 6 q J h q w r l B u - 6 q J 5 8 u 9 D 4 x m l B j 0 j r J 8 g - q l B u - 6 q J j 0 j r J i q q h D 8 u l 3 B u - 6 q J u - 6 q J j 0 j r J 2 - - h 0 C u - 6 q J u - 6 q J u - 6 q J j 0 j r J u - 6 q J u - 6 q J 7 2 h F _ 1 y i H j 0 j r J u - 6 q J u - 6 q J h q w r l B u - 6 q J u - 6 q J h 0 j r J j 0 j r J u - 6 q J u - 6 q J k k j K 3 2 u n G k u n t 1 E u - 6 q J 9 7 k s 1 E u - 6 q J o z h s l B u - 6 q J u - 6 q J q 5 1 H 8 3 w h E l s _ J 5 o u S o 7 k p F h 0 j r J h 0 j r J 1 9 0 r J h 0 j r J h 0 j r J h 0 j r J 6 o s r J h 0 j r J h 0 j r J u r 3 h J q 0 C 5 _ _ y E 9 u 8 a m z h s l B 6 o s r J 4 o s r J h 0 j r J h 0 j r J 6 o s r J 4 4 J 0 g 0 1 I l l 8 n J s 4 k o J u 4 k o J z m u 1 B 6 i _ h D 5 _ 0 - k B u 4 k o J l l 8 n J l l 8 n J 5 r t o J x 6 r m C s 6 T o h z g C l l 8 n J s 4 k o J u 4 k o J l l 8 n J s 4 k o J v k 1 y C u t 7 h C q l m g l B l l 8 n J s 4 k o J 1 o 6 k G q k j K o s i n J x 5 5 m J h q x k B 1 n i 8 D o s i n J 7 v x k C w l t 3 C k x i _ F s y s Q x 3 k q z C h i p o J h m x h l B h i p o J u - g P n t m D m u G q w h L - M s 4 N 5 _ K z 5 M _ 1 K j j U 8 E j 6 C k t B _ E 0 t B J 8 j C x Y w Q 3 S o B v O o C q w C v K z W 9 g B s U m G n _ C p W z W 0 q B 2 j B o c n B j E n g C y D z J i T 1 q j B 4 m S 8 L 6 - G j 6 J 7 7 B k C i B i e j O 9 N _ j B z W u M x p 7 Q l T 8 P 3 x z B c 3 j C 2 o F r y L 1 t B m C l D 1 0 B v p D p w F u e y x B w x C u k B 2 o C m Z r t C i K o 6 B - 7 H i a w 8 C 0 m E 0 m G 6 G m 1 J t o B 0 m G t c n 5 C k y B m y C j 4 D o v Z x _ C - z B h D i u D 3 b s M _ o C s C s G 3 W h F i B n w F l u B s C x B _ V p T k K v v B 1 h D w m D t i B 2 l D - S q B j u I i 1 M l G 8 t F 1 T 4 4 J h 1 G x 1 x D 4 E 6 8 v N m g C P l O 8 P z 1 C i q B k G t u F 0 1 q B g 7 j E h O m J o R g t F o R - o B r l L - o B 5 L n h o B z z h I 2 2 X z n B x 0 i B 8 y B x - M 8 y B 1 7 B 8 - B s e v 8 B z 6 u F 8 q B g v x I x B t 6 J i G m G l 0 B s - H 9 C 6 j B y w C j t B n r k J i B 0 t 8 B k - H 3 2 3 B o x J 2 u 0 B k w C i C 4 T _ v C 4 T x R j 0 U - a P s o F t _ D z H 5 s C 3 K l S m Z o C g l P i B 1 H o C l S n S q Q h C - B 5 F _ l B 0 8 D g H 7 B 2 C z i B 7 B m a 9 F X 7 9 O y C x p g C _ y - B - _ J l F m u D 9 6 J t 0 C i g h B k 2 F h n B v 4 C 9 7 i D p m D j a 4 B n H r E y X 4 O p E c t m B g L 9 M t w D y X n 8 C - Z l B k L g 2 B 5 Q W x C 2 O l B i L t r B x J p E 8 n B 4 3 D B 7 s B l _ C P q w B r H 8 D P k C v B 4 3 B 4 p B 4 3 B o j D - C 4 P _ d 8 I v B 8 D t H 4 Y _ T 8 I 5 g B G 6 P i M 6 I 6 d n b i M 6 w B i e r W 6 I l b i U 1 q G _ d - u F t W 4 j D 2 j B _ P g E z B z B g B i B 1 H 3 H 9 s C m Z h C 2 _ J 1 m B 6 D e 0 P n W m C 6 P x m B o w B 6 I - E x B o M k k D i Z _ Y c 9 U 8 P 8 P 0 v E 5 k C m E x 4 I _ g J 9 o D k 2 B 2 5 P r s C 7 _ B 7 F h p D l B G 4 u B 7 g B g E o U q e k Z t - C F 0 k D 3 D Z o N O g R X 5 B x 1 D r l C K 7 1 B 1 O 7 o B l o q D 5 H 6 x C o i B o _ B 4 2 B 8 2 D 1 C x C l B z G 1 R y j B i U _ L 5 N e 3 R R i v I - C e t p E r b p t B 7 o D j O i E - s C 7 1 C u U T j D u 5 D 1 K z B p h B t k C i Q x h G l Y r 3 D m x B w n C m n C s w C 9 E k v o B q - e g Q n O y E t L p O o q B z H k U w w B v K i k G q G z K i x B z B o M l D x K - i F I o U t q E g Z 1 z D z B o M l D x K l F h F g J m 8 E v t B y n R u o F 0 1 F q 3 j D s B i B g J z z D q U o q B j O q G q e m q B i G m C t H i 5 C n w D x C p V s L z y C 2 9 V 4 G y C l i B y C z c y C x c M j L x F r D v F 2 5 B i N u M r O t S t 3 i B i y O 8 M x 4 w C i V i H x I q C h F e 4 I r H q 3 B l 9 D i t D 7 E 4 p B 4 3 B e k C G 9 C l b 2 3 B 7 y D r W c k G r H - C 8 T 0 j B 6 3 B n t B s j G m C m C 8 t D y 4 D k M - N _ D 4 - B x B 6 w B m C i q B r s C 8 I v K - j C g J 1 K z B s e I 1 B x B w U k E k _ 9 B n O p n M _ g I 7 H 8 i J g m K 0 J 5 c - m B x C k I z Q p m B _ H u 6 B z 6 H x q I i N h P g B 7 9 7 C o M x B g Z z B - j C z W i E g B l F k Z i E k J q x B i J 0 4 B o Q l F z B i B o G p 8 B v m Q F w q B 7 b j u B k E 0 M z I h h K F o 6 F r 2 D m N Z o p P 2 Q u f n u C i y O r - F u C z q H 6 h C 6 m E r 9 B i N o 9 C q a s N i R y z B u g C _ D w r Z 2 d k w B 0 1 V h y B v 7 B q v E i G - C l z D 1 p 1 C k 2 F p 6 G x z L - 1 C 9 4 a v d 5 s D n t M q t F 4 x D 9 B Z z D 0 z C 8 f i 0 O j 3 B b 1 B g 6 C 2 4 D - N 5 q F k U _ D x W q u D 8 i 4 D - v h B 5 n I z 7 B v B n t B h O h 8 B o C h p D m e o G r - C 5 1 C 3 b w e n 5 I z 2 E u w E t 8 B i E i B q M z z D o G i E g E g J 5 t B y U h X u Q w G v 7 O q x B z K q C o C k 4 B r b 8 D 7 z B v r C 2 n C 3 8 F l t C h 8 B p h B h y L 4 v Y o M 1 B w U s C j X k v D n 5 G z B 3 0 B m J g E o g C o x B l z L 7 1 C i E 0 n R 3 H s G u U 1 D i n J 4 8 L t 2 E - R j 1 C w 1 F h h B x t B o g C m G z o E x K z B w e j D i B j F i B n S 3 b z 5 M 9 g B q C x K l D g E x B w g I o Z r 8 B k 5 D g E q u D q G g Q i g C l F x b y k P z 0 D x p D o C i B o x C g Z z B z B 4 o a m J z B x H 1 B 5 0 d 3 D k k B z 6 M h F v H 4 w B m C p s C - u V m G v _ u B k E i 1 p B j 2 R g s B l T Z s B 2 o a g Q l S z B j O R o g C 0 e r S 1 B w M 1 B w M 7 _ B x _ I i h H o q B I j 8 B _ I s F w g D z N t H v B t H v B t H g w I z b g B 1 K g E F s U x 0 D i 7 B z D y E k N D 7 l C _ Q n P o U o U g g C h 4 H _ w B h h B n n B w o C y k E x 6 G l c 0 u u B 8 e z 4 O 5 1 E q G j F o g C k z G 9 t B 1 q E s o C 0 y J i B v k C j - G 2 s B w U m e h n B q G z W u q B 1 - C p w F w g C p O 0 4 B 8 q B _ J q B 0 E 0 E g H 0 z C j d 8 f 6 s F 5 2 B q r C 3 K F v h B s M x B q G o C l F m J o M 1 B x B m Q 1 b n F s 4 B k E 1 b 2 e m J 7 2 j B l 9 c 7 m C x 2 C _ q B v l w B j S t 9 F z 5 O i J I 4 4 B n F F k l B 5 s J k l B J 6 q G D m t B j C _ z B 6 7 N j g E t 0 g B _ Q z I i e 5 u 6 C j s p E o 7 N p 7 l B v 0 V h T 9 t n C m G z N k T t B v b t W 0 U k J q e h D - g B g J 3 K q Z j D q C n O y x B 6 q B h 2 C 5 b 7 K w z B k g B F g K u a 6 J p I n I z X g a _ Z - K 3 I q K g F - D o u B 8 C v F 7 B 2 J o s P q s F 2 l B l P 2 a g K i B w x B 3 s C _ 7 E m C m C 8 D m C 8 D x 7 F r h C l V P t B 8 B m 2 B q 2 B r 9 v N _ w B s U 8 1 G q B 0 C y E 7 B z D 3 _ B 4 4 B j D T j F i B q G v H 6 - B p K 8 3 B i j E q 3 B s F x 5 B t y I l a n y D z N _ D g B n F s G 8 j D p 1 C 8 P p K - C m C g B h - 1 F l v B _ V z o Z n j B 4 4 J n j B 0 m H y m P 4 v l K 4 D 3 D - k C k l D 6 _ L v t C 2 3 F 1 m H 7 u S 7 8 G p w S h y r B i h r B 0 0 I g 0 E 0 6 j I 5 4 K j i F 1 R k C 7 C e G 8 6 C - H K D 0 G 5 B h L - S 9 9 B y r F o m E t 9 B 1 F z h B s 3 F g r B u Z r O h F j 9 P p H 7 E G _ F 7 C 4 D _ F t B 6 C 1 B w R 3 D i r B o E w Q x O _ w O g q b l 7 C m c q - T r l g C x d 3 7 t B 2 3 9 M - K p n 0 J h n C - i s D 7 g P 1 u p J z q m E - V j z o N 6 C l c 0 m H 8 a g j s B x l x G - H t 7 a l 8 t B j u I p D t 1 s B _ z T 4 p l E 0 I q o B i 5 C _ w C x 7 S 1 l B 5 _ L n 5 B 4 E k - G - n c 2 T r y C t 6 B m z F 2 q v C 8 6 2 B w _ M _ H 9 v Z 4 D 7 C h h B g J o x B 1 H l F n O j D z 4 H 3 b 5 t B 1 K z K z W 1 7 m B q x B k k B u 4 B j m Q n 8 B r 9 F q G _ q U k k G q x C w g I 3 W h 6 G l O i B n h B w h J u e q C q U z B 5 1 C p p D k k D m g C _ j B p v F v H R s 4 D 5 R q 6 L _ s D n 5 J y 3 B g v E c z K v _ B z _ B 8 4 B s k D 1 5 G v s C k k E z 2 U 3 n B w x C k E 6 o C l D t n Q 2 g C s C r S z p H p F 4 e 4 e - p H s C 6 e w G 3 8 B t k Y p O 9 t B 7 W k E t I 0 s B v I 1 h E 2 8 C y q C q z B O y z B m R 1 5 i B w C h t E 2 w D r t J i 1 G k r F 9 n B x q D x g D 6 y C k z C o s F i s B 2 z C j w B - C 6 S u u C o i B 2 w K 5 l D 2 7 G 9 o E j n I 2 k l B 2 x J x 4 O 9 j C z l M r i F - R _ j N g x C s M k Z 7 X _ 4 D 8 4 N x v F q x B v d - 1 D 5 1 C p p D i h H l 2 E u k E 4 G 3 8 G p h B p o I 5 t B l O - j O 9 K s j I p S 1 z D 7 0 B 0 w I q 4 B v n B p v C 3 4 E k - E u 6 C u k V k J j j F y x B y l B r i B w q B T 4 w H 5 g L 5 8 B 2 C 6 M y J 0 E v u E p z L o k P x K o C j h B r 9 F t q J m l K h 0 e - 4 L j i E m n D Z i 0 C - 1 E 0 8 E v 2 E _ G h i B k B n u C z X j m C u N r P y U o w E w 2 F 0 o R v q E q k G u k D 6 u D 0 U s i H - t B u x B y 6 C s w I 3 6 M 3 s S y - V _ x Y 8 i C o g B k g B l j B m Z t 0 B y j B W t 6 h B h B k h B o s C 2 R z O x i B 9 F 7 9 F l q E z W i y G g u O _ g J z K m G o 6 C l 5 O x B h 7 J u w I z 0 B o G j D m o C q M _ D 5 1 C k k D o U l S - k T p O g J y q B 8 w I 5 b s g C h w P l F y o C o k B s k B 2 u D v p D 1 H v p H r m Q 6 h J x p H 3 _ T l j F n t C 2 o C n D x n B i B o 3 K i B 2 q B t n B s o b r 9 3 B 0 l K 7 w F l 3 P u 1 O j u B i g C t p J 3 s C w e 8 e w x D s n E v r D j y F 9 7 G q 4 F k u m B l o T h g n B h - F p 5 C q _ C 0 p E 4 t B u O 4 2 D g v G j 7 K 8 3 C w o B 3 r F n k J k r H 7 m K q g D m j D x u f o j D w u B 8 S y i B 4 _ B u n B 2 0 B - 3 B 3 5 C w 5 J 2 y D n j D 0 p G l k F _ 9 E y - L n s E x 4 E s 7 D n g G O n I 2 k H 9 O n 2 D n 9 G h m C k m D 5 c p h R j I n 7 H 1 F 6 1 J p j L y y B r 2 D m z B 6 5 D s C o y Q g q F l h L g 7 E n 9 D p w L k i l B _ s 0 B l y R m k g D u w B i - q C 6 0 v C - m B - m B j l Q t o H k U m o C z b - j C i B - 6 J k k K g E q k P m k G y u D l h B v - C w k K h p H 7 4 a 8 7 P r 0 F q 0 J i 7 B 1 2 C p 4 b w Z 4 x B 9 b p - C 9 g B i e - g B 2 5 C e 2 _ H 3 o E y u H 0 P 5 E 6 e 6 8 L 4 g H _ w C g J x p J y n E y e u 4 B 0 u D r j F w 3 F 2 s B k 0 E 0 l G 4 i H y 9 C l - U 5 F t m F h 9 H 6 p B n W r 1 E m h d _ - B q e m C m x C j o I i x T m o C _ j B l 8 B 3 p J g J s 4 B s U x t B h h B z l Q x - D v T l D 6 w B s B t O 5 8 B 8 J 3 F 6 q F O 1 h B z I h q D 2 2 F x 0 D t S m H s B 6 C q B q N g a k a t L Z p I o B Z p d 3 H x W c z m B 6 Y 9 - C t d p 4 C - i B 1 D g H i a i H p F y M 7 H 1 W 7 N t H q B 8 V u k B s B r P l P i H i M m Q j p B - v B j j B u z B g a - S j g D x S 6 x B 9 a 3 D v O x 6 E j c z B x 7 C 3 D 3 D 7 L T p F p - D l k C q U 8 I r b v W m g C n D q Q i m B l 1 B i B x r G s v O y E q 6 B y w E t 8 B y w E n O m M k J F 6 q B t S 5 H l u B s G r w F 4 4 B j 2 C 9 b j - F 5 t B t - C k J n O n p H w R x d u r C q r C i 2 v B g 0 H i 6 B 5 z B h n B h q E m s Z x 0 B - p E _ o F 9 2 t B m 8 E x z D _ j D 0 s B s U x s C x z D _ w B t 4 I i 8 L k Z _ 5 P h D q w M l F n O x S 2 q B 5 t B n S q G q U v n B o Q u G i B 2 k E n O q g C 8 w H 5 L n S s g C 2 o C l F j 3 E j t B p F 4 x B n u B 2 4 B k w H h C r p B x I 1 L h j B v - C y e i E p d m g B h D _ 7 E 7 _ D m J q k B 7 F h C q f 0 U 1 Q v p H v n B m y B v P t D u k d k o B m e i Q m Q 7 K o G 7 E u q B 6 M 5 t B n S g v O j c 0 E z L 9 F o x B o M n 5 I p p H l O _ u O n j Y z 7 J s 2 F _ w B g B j n B m m D 8 j N o g h B g Z z K x s C u U 3 D q C 9 W j X 9 s C 7 F 1 v B 5 H 2 e 0 q B - b k E _ m c 7 p D u Q 2 E 3 _ B u x B n F 8 k D 6 q B n x P 1 h B t O i x B 1 W w g C 6 C t Y 3 0 D 4 B 4 3 F O 0 I j c z 7 G r O k J i k B 8 j B z i F n q E 0 o C y g C 2 i C m i C 1 c t o B i s s B 0 E 9 l F - 3 C l _ 7 B v h B 3 8 F o 4 B t 0 B i Z 6 Y s p F u 4 B g k B 2 - B k M 8 j D 5 9 T e 7 v F g E 2 U x w F 6 x C v 3 E o n D 8 Y o G 1 D 8 G 7 o I 7 1 C 0 k E 3 k O r 6 O i m f 1 B 9 W z i F t w F 9 4 C - _ B 8 q C l g K j t E 0 v D h g E 0 T - F o 0 C 7 _ B z 5 L t P g 7 B u R w N l h F 2 I _ r h B O i J 4 3 P o _ H 0 Y 6 d 8 I 6 P 8 w B s e s Z x I _ G m i C 2 C s i C 9 O n u C 2 z I v D k a r L r 2 B p T 5 h G - c _ p C j 3 C m 7 B j v E g F 9 P v k D y 4 C _ O l B q D g L 6 n F W q c 5 G w L w T h K _ W r U w t B l q B 7 w B w s C g 8 B h Q C g t C S r 7 W o 0 D 1 o C a x J j r B l B h B m F D o y D v x C k D n C l k D k r F q r B k a _ f v S o 9 L o x I 1 p H z n B k i S w k B q 6 D 6 x B o 6 T i 9 D 7 t H o v L p v X w a k g B s C g Z m G 5 m B q t Y W p f m t E 6 5 C x p J g E 4 - f p s S m g C k Z l S T o C 3 g L s Q 3 8 B u Z 6 6 C u o C 2 2 K t h D 5 m B n o H 4 7 E 7 7 B t K - C 4 w C s e y s B h C t 8 B w 5 D z v B 0 e 3 K G 9 R z B k K m E i E g J t z D u U m G 2 Y 2 Y j F 7 v F 0 k N g N y w I u 2 F y 2 K k x B j z L s B 4 2 F t 9 F q k G n S w q B m Z 2 y G T 7 t B q C u U q C z B o x C p p D l h B v B i p F h F z z D q e j r G l F l D s M y k G i p F 0 2 K - 0 B i x I - m C z s M 0 z E 9 u E j L s k s B 5 H m 7 U p _ E w 4 P o z B p W g l B p 7 I h i B x 8 t B 8 s K m V 8 t O x r R _ H 0 M 0 k B p u K k v m B n O 9 r i C o l b o i 7 B q t 0 C j g p B p s K m 7 L 0 y X y - B n 6 J 0 7 L _ n F 5 z b 5 z b u o F 9 i w B u o F 9 N 3 _ K m 3 5 B w p U 9 7 Q x s K 6 1 K z K 6 i P v B 3 H p o H T k q C 8 h d l m D v - K i C o u 0 C u G _ f n O 2 - B c 4 - B 9 4 G x H s v I 8 7 E r _ D v B g L z 7 B - j C g B 6 v H _ F i 6 C 3 D _ D p o H s R 7 _ K 8 5 C 3 g B _ 3 B _ Y t H 4 4 D _ n C z W 7 m B x B 6 - H 3 p J - _ C I k x B t h B q U _ t D 5 _ C t W t W 5 _ C I - E x H 5 W 9 R q n R o C v K _ 5 C 6 Y u - H h D - N 8 w B t 1 C k G v 1 C g E t W v K o G z p E j h B 9 W j O j i F 8 n a 0 w v B m x C 8 n C o u D x l M _ j D k x B O o C g B g B i Z h r G s k E z i F r H j F j p D i 5 D 9 w V g E t b 1 b n k C t z D s u O g o C i q B k 2 K 5 j C m k E 1 B x W - N i B 1 o D s g C 6 t D 6 w C _ w I z p E 2 g H m 4 B o G 2 k N i k D r v F x H - j C g Z j h B s w E 7 _ C g q B _ j B n n B 6 w B t t B i o C k 8 E _ w B g B m M g B h S o q B p S m R 3 D 6 j N x b _ 3 B v W o C o q B n h B 8 j B h 9 F q k D u Q k J j _ Y u U h c o N 6 x J x _ D z s C 7 i F s p F 7 H 2 j K j D z K e l p D _ Y i 4 S j m C j k C i w E s s n B z b t o B x X m 1 G v D z K 6 u B z K w r B s M p y B j S j D i g C k N 5 i B l I s g M y y E u w H 1 z I h W 1 g B x b 1 K h - C 3 p E i B _ 1 F k G I i B v B x i F _ x G 0 4 D v W 0 w C 4 w Q x K k 7 9 B j T 0 - H i k E - i O s 8 E - N h r G i q C j q E g 4 B 9 1 E u M w U 4 E y J q q B B r i F u 2 F 3 b t S z I m L 4 w B q U s C 5 1 C 8 Y g x C l 2 B 5 1 C 1 0 B n 8 B x t B 1 _ D w 6 C q 6 C m k V g B y r B q k E _ - B 1 3 H 1 j O u U z 0 B m B s f l 9 F - m B k 6 C O m J 4 J w w E 5 _ D q G s 4 B l n B j v B v z D o e w 5 W n i B n 3 U g J j I X - S i Q x o H 4 G k h J k 4 B q q B n n B 4 G v w e g x B w f 4 h j B q y G 2 o F o z C - g B w j G j k C m k B k 2 g C k J s C r _ Y y w M 3 W n O k E l O _ Y u w H 0 j W _ g H _ j D T 8 o a g k D h p D - 0 b x B 8 Y i Z k g I z z D l n B m U x b j k C 4 2 F 5 z D 3 0 B x z D w u O l D o x T 6 r B o C 8 o F 8 o L 3 b 4 2 K 2 6 C u Z h S w N i x C m k E k V _ j G u k E _ M j k O 7 5 G l n B l s S 0 k N 2 k V g k B n S 3 H v S m V q y J 5 y L q C w V h C g Z u k E p g L p k C t b k g C 9 S x K 2 - B 9 o D i E q N 8 M i q B p s C 8 h g E o p F r 2 E x o H j r G m p F y k E 8 6 C 6 u D 0 k E q w E 9 8 B j 9 F s y G 0 k V 5 r W m y G k p F 9 k C z W 1 k T y k E 1 - C q p F 4 k E 2 5 F h r G l 9 F v 5 G q w E x q E s - H t q E i 7 P h 0 D t q E k p F w u D j D x H o k E 2 u D w k D h r G 9 k C 9 n I g 7 C o 5 W _ o C 8 I n 9 Y o - f t 1 B p y _ B o g C i J 5 k C x 6 Z n 9 F 6 g H p 4 I t o H s 3 K m 5 W - 5 m B j r G - _ D n r G y g H l r G x 0 y B n 8 B i t n B s q B m k B u q B u k D w 8 E - n I q 8 E z D l 4 C 0 t O z v F t q E h - D - z D u 4 B l S s 2 F 4 g C 3 i F 1 o H q w E k p F j r G q w E 3 1 E - N u 5 D _ g H q 2 F p q E 8 6 C q p F t 3 U y g H 6 - H m y G p r G s x T q 2 F m r C s 5 D n 2 E t 2 E m r C o 6 C o U 0 x C 4 1 T j 5 l C 4 v H h k C o o C o h d p x d j 9 F u w Y m y G j r G j D w u D 9 8 B t 5 G v n B 3 K y k E n r G - _ D p 2 E 3 v F y k D - 3 H k p F 1 v g B r t C y k E z 5 G 1 H 5 s C 7 v P 6 6 C v 5 G t 1 B 4 - H n 9 F j 0 D 8 z C 6 C t p B s 5 D 7 8 B 4 u D g B l 2 E p 9 F s 5 D g Z g k D 3 v F 6 x Q 7 v F _ - H o 0 X 3 i F l _ u B q k V i k G 3 i F t 2 E q C h t C 7 _ B 5 i F l 2 C o M j p D 7 t B p h B 1 p D 5 m C s 5 D y u D o C 6 u D _ o C m r C r m Q _ k E 7 _ D w k D 6 x B - z D 2 k D - 8 B r 1 B 3 i F u 5 D l 2 C k p F 2 u D t v C p 2 E 0 k E r 2 C 9 _ D 6 6 C 7 8 B u k D u 2 F 1 - C _ 5 N 6 x Q - s S l D u G q Z 9 m C 9 F j c h F 5 9 Y v o H 0 - f 4 j G m M 8 g H 1 v F 7 v F k k G h 4 H u 8 E y k E 8 8 E 6 1 X 5 k C u 8 E x p D 2 5 D 6 6 C u 5 D l 2 C 7 8 B 9 t I l 2 C 4 6 C s C 6 4 B 7 _ B h 0 D 5 8 B p 3 B r q E s w E r 1 B 5 i F y x C n t C k k G x p I - _ D 9 m C w q B n S y z J j 0 D l 2 C l 3 B 0 x C 4 g C r q E 6 u D j i D j 9 F p 2 E 9 F v 3 E 8 g H x o H r q E 0 x C t 1 B w G x h B 6 i C k p F 0 k E 2 x C 5 k C l s D s 5 D t v C u 8 E i 5 B 9 _ D z p D 4 g C 1 - C 0 x C 6 6 C 9 8 B s 5 D g p C 2 u D n F h u B 7 8 B 4 C k m B - h D m x B 0 y s L _ J j 2 C g l E 2 g C x p D r t C 8 u D y M w Z r q E v S 0 M z - C - i F 6 i C 5 i F 5 i F z s S s 5 D 6 k E 6 5 N 7 _ D j 8 B k w o B 4 4 S 7 5 O w 8 E 5 4 I m p F m 3 K t 5 I u h y B 5 0 B 4 8 E j 0 D p t C - z D z - C s 2 F 4 i C h r G q 5 D u q L t r T 7 K 4 q B t 8 F 3 i F q w E 5 i F - z D w k D 2 x C k E 2 4 B z p D v 6 G q Q g 2 H - - C q z E z m Q q l H - z D 0 z B n 2 C - _ D v 9 F 6 g C 1 9 H m p C z _ F x t C i 9 D 1 T 6 l K m n D - k F n t S y k D z - C _ w H l - D 3 q E y 7 P j t C l 0 D o 7 P s 5 D w p F 2 o C 3 H 7 z L 6 u D y k D 9 z D 6 u D _ u D 7 k C j 2 C 7 8 B 3 - C 2 x C g 5 B w 5 D y 9 C u U w e 5 r G k 5 B 6 6 C n 2 C 7 k C t v C 1 8 J i 5 B z 2 D g 7 B r 7 M h j F 9 3 U w 5 D h 0 L w 9 L 0 k D p 3 B t 1 B x v C _ m G q 1 G y k D i 8 D h l C s i J j - D n 2 C m E 9 K w G t 1 B 7 - C k p F 2 k D z z L z 2 E _ o C k p C t u K 5 8 B t P u R v 4 C g r C 4 u D g j C t T l v J w x D p t E h q O j i D 1 g G l D x 8 B l 9 F g n D 3 h a 0 n G t v C 8 z C 5 h E - m C x u F s j E 0 9 C p m 1 C 7 n I R z 9 D 4 v H 9 u Q v t Y j r C 9 s o B o l I m 4 M 4 x C 0 2 F 8 6 B s 2 M t t E h z F y n G o 0 I 0 m G 9 3 E r g D k 1 E g 5 F 0 5 W j 0 D z 2 E v _ T u k D 7 s S j 0 D 0 k D 0 x I i p C y i H k g B _ 1 H 7 v B r - D 1 v C l s H 8 i C j 2 C g K 9 i B t 2 E 2 i C y 5 D z p I 6 u D y k B m E s n E n 3 B 2 g C 8 q U 4 x I n 2 C 7 k C 1 o H - t H h i D t 1 B k n D u r C k r C w n E 8 V x I t 2 C - m C y - E k 5 B h 0 D v 4 C 5 s G 9 m C n s D n t C r P 4 V 3 8 G g n D s z E o k H 1 2 D 4 i C 4 m S 7 2 D 2 - E 1 g G n s H h m F z 2 D t v C 0 8 D 3 h E j z F l o o B w x D 6 x B 3 h E r 5 E g 7 B u n E p 2 C g j C 4 i C k n J 8 z C 1 4 C l 2 C 2 x C 5 k C s B p p B F u N r d 8 i C h l C 6 g C _ 6 B z 4 C j w B w l K 9 b q Q _ g C 8 g F 9 - C _ i J 8 6 B o n D s z E 2 i C 9 k C i 7 B 9 m C h 6 E _ J o s B g o E 3 _ B _ i C i 4 J r m U z z K g 7 B k p C t v J x 4 C v v C 8 x C - k C 5 _ G 4 E j n C j 3 B 7 m C 2 n E x 9 G 7 r H v p B u v y B w 9 q C G z D 2 C q s B m 2 p C w R i 6 X p t C 9 K h c x v B m R i 5 B z - C g 7 B v 8 I y 6 F j n Z o z B 5 8 B i k B i x B 4 w s C o w T k 9 C 4 x L 0 x _ E q - W 0 3 K j 2 C - _ D 8 4 F 6 v D v 4 C 3 4 C l 3 B y q B m Q l r G _ j G 3 s K x p D p j E 0 n I i 5 G s q G m 1 E 4 i C 4 6 D 4 m C p 9 C 5 V h K m 3 B 3 i C s v C 6 m C t x D y v C _ y K v 3 Q 5 l B q T 4 _ B x z B 9 8 K 1 - n C 1 n C _ j Q 7 l _ G _ o C t 1 B x 4 C q 8 D - 2 D p _ B l P r u J o u L q 8 D n s D q q K r q H s v D 9 _ B 7 k C w N _ V 9 m C 0 2 M - 8 H j s D 7 2 D 5 h E o z E z 2 B 9 s H 6 5 F 3 s H r 8 b h z F y 3 Q 8 z C i 0 C 0 6 F r 6 h C q i C t i 5 C q z C - l F p t E u s F t v B y l B q z E n 6 h B t 9 G m 9 C g 7 B y y 8 J l s D 2 2 9 B p 3 4 B t q N 7 z C 4 2 D 9 9 C _ 3 D m v H 5 4 G m t D k g E 9 _ D o 4 J 3 8 G _ o C v g G j v E - 3 D 6 n D 3 r E j 5 C 6 Z q r B q j I 9 h N t g D 7 - F g 0 I i p E t j G x g H r g D l x K 8 j I o w a - c o 6 B l - D 4 e q J - 9 H x 8 R m o E s 9 C 5 _ B o 9 X 7 r Q p s D u 9 C 9 m C h u I s 0 C 3 h B 5 4 C 0 M 9 - D s q K r z K 3 g N x _ I g q K v h K y n D 5 v X v t T 7 m C x 4 C - h E h i E 3 v C l r J p 3 B 2 w R x t C 5 k C n 3 B k 0 C 4 a u R w 9 C 2 3 G p q H _ i C t 1 B i 7 B - s M q r C n i G y N - m C 5 9 H 6 g C i 7 B g j C n g U 4 g C 8 o C 9 - C j - G w 8 K 6 g C w k D r t C y h I s Q - b 6 g C 8 h I _ i C g h T 6 9 C 5 p I 7 k C r 2 C n 0 D - 8 J - k R l n C m y I s 0 C 6 g C o p C l n C m 6 D p u B r 7 G n h K h q I g 7 B x 9 H 2 g C k 5 B h - G 9 r Y 9 4 C i 7 B 7 s D _ 6 B _ i C n j B 6 C u l E 8 g C o 2 I i 5 B i y y D t 1 B 7 _ B h l C i 2 I k n D 5 2 D z i D n n F 9 _ B u 5 Q 8 6 B i r C _ s V q 9 C u s F p v J 2 6 B _ z E t i E s t c v 4 C v _ B _ 3 Q o n D t i D 7 s D o z E h j R x s Q - w w B 8 4 F - s D z q D 6 0 G 1 t J - j 3 B z v 6 B l 2 C z u K 3 5 H g w H - y F 0 x B h g D p - Q 3 h B w l E p v K 4 z H - _ B x t C - n Q _ z C 6 z C 1 2 D t v C p t C p P l Y _ o C x p D 8 6 B 3 h E z v C 5 _ B _ z C 5 h E p 2 C 9 k C 5 k C g 0 G 0 l I p 3 B 8 i C m i M 6 6 C 0 z B 5 _ B h i D s a 7 o B 2 x C l 0 D - 5 I 9 k C u G w x B 6 k D h l C m 0 C 5 m C o 1 O 1 4 C u i M r 8 H w n G 0 k D g 0 C g p C 3 h E x p D 3 - C 7 p D g p C 8 g C m r C h z F 0 x G 2 k P 9 t B 5 9 Q 6 h H - t B w k D 0 k D m g W 0 x C i x M 9 1 k D p 4 y B j x w B n 4 V - t 3 C 5 b p h B 1 - C 7 8 B 4 k G j 2 C l z s B - 8 z l B j k p B n v r B q g w C 0 u I m v H y g C l 3 a R g 6 C q x B 8 8 E _ o C 7 c x I t P 4 4 B v 1 C z s C j t C l n C s z B h i B 7 l C 5 L - 1 C t s K 3 2 I r s C l 8 B 5 r G r 0 D 1 _ D - z r C t - 1 8 F 8 x 9 m z C s 4 4 n B 9 0 - 2 D 5 9 i p J g q 6 o J 3 q t x z C 5 9 i p J - r n k l B v 5 6 j C l n 8 x C q q z s J u r q 2 C r g j g C x 6 w N z 8 l j G 8 n t 7 J 5 4 s C g 3 j v D m k k i B y w 0 i G p 6 4 Q i p x 3 J 1 u o 3 J 9 q 1 o B 0 j k w C n 4 m I 8 0 4 Z j t w j F m t y 2 J k - 6 B _ 0 q k I 0 w h y J i - 2 h B i 6 r n E - r k w J _ 0 7 v J g u _ g m B w 2 2 j C n w 3 0 C v 0 q s B x 9 o 0 D r 6 1 w J y r k O p i 6 - F 1 z h z F s w 4 U w 6 w l C g _ s 7 C 8 2 x q z C t 4 3 E v h T q 4 8 r G l g 2 o J 8 z _ o J 7 z 5 d r m g a w _ o s B p 3 y i H h z m G u 7 E j y 9 C g g 8 n I k 5 9 j B w t 9 l E k 7 1 S x 8 3 o F 6 z _ o J 8 z _ o J _ 6 6 y F _ k 8 O 6 z _ o J r k 3 m F 9 3 0 S 8 z _ o J m m k y H x i 6 C n i j u J n 2 x t J m s 6 t J w q i j G 8 u v L i 2 j r J k 2 j r J k 2 j r J 2 g z s l B k 2 j r J t h 7 q J u 2 p 8 C 1 q _ 6 B r 4 p q J g k h q J g k h q J g 3 s G 5 5 o 5 G s w y q F 0 5 0 R r 4 p q J g k h q J j 6 j c 8 y 6 u E 3 n n p J 3 n n p J r v y l l B 3 n n p J 3 n n p J 3 n n p J v s h B 1 m n m I y s t o J i 7 5 h l B y s t o J l 0 o h l B - o p j G n n z K - q s r J - k r y D x 4 x r B n 7 7 m 0 C i t t 8 D t _ 4 l B k 2 j r J 8 - 0 r J r q k t l B 8 - 0 r J k 2 j r J - q s r J - q s r J g 0 1 t l B k 2 j r J - q s r J p k _ I v r n r G t s 6 w C r 7 8 j C y s t o J y s t o J j g 2 o J k 7 5 h l B j g 2 o J y s t o J 5 p q W 9 0 k - E x 3 3 x B g m 0 q D u 4 r u J p i j u J p i j u J w 4 r u J u 4 r u J p i j u J p i j u J p i j u J u 4 r u J 2 u h H 3 j 6 i G 3 7 w L m 7 l 1 F n v g q D 7 z q p E w j 5 D 7 h g - B 6 k q V r 0 2 s B j q h 7 D t j g D 2 g s w D 0 v 5 5 C 2 6 J j w 9 L u j 8 6 E 5 l 7 o G s - p U w j T 0 z v I - 5 8 0 E 9 l j q C w n x f s l 0 r F _ - _ b g 5 k l F 6 v q J o _ 9 t E w q 5 3 D 3 z x 4 I j w v B j 7 v - B p v n g O n - s G u 3 4 z B 1 p z _ E 9 h s p D l p 8 j E y 7 s I p m 7 n B y q 0 l B k y u 8 B - y w P p t 0 6 F v 0 5 C u n l p B 3 6 y o H r l N r x q i B y 8 4 k D s v 8 z H 9 x 8 b m s S r 5 7 m B 5 r 1 n T 0 0 B - i m k B 0 i m w F g 8 q j G 5 2 p s B s 0 B x 4 r 6 Q y 2 1 P q 0 y o G 3 4 x k B q w _ B t x 4 i C y 9 7 i G 5 r 6 o B 9 x u 6 F 2 o D s g o y F 3 h l j E i 4 7 B g o v u R s 8 - B p _ x G 8 k l _ M p m u I 5 v I 0 i 1 3 B j l r q D _ x u g D m 8 n F h 9 5 v H s l w Y g x p 4 E 9 v - 3 E m x s B j g y F s n t t D r u n 1 D r 7 L k g 1 r F y k q d x u - - D s g y v C 6 i w E g p w x C j - k 6 G l q 9 C r r n 7 C i s s h D 1 j g H x - q g C z l p s F q 8 m B p v v 8 D w v 8 5 C 9 0 3 F p w o u B m 1 x v C m o i V o 0 t I 9 8 C i 6 w 0 B o j - 8 B o 7 7 i I 1 z z B w o v B i 8 _ 3 B 6 w k _ D _ j u Z v o 0 0 B r q w 4 F i 6 V 3 9 l 9 F n x k p C 0 9 6 B 7 k x D v m u h B x Z - w 5 u C 9 7 v N p w 3 B h 3 h X q y _ - F h u h g C 7 u o 4 G l o j b 9 o p F 5 1 k 5 H x 3 - t C p l 9 C 4 h n 7 F 1 u j k C 6 _ 0 s B z 2 5 F 0 i z w H u 6 j g B z o u n M m q 2 S 2 9 z D 6 5 4 z I 8 i B l n t B v m 4 7 I j 8 9 O x 9 w w C r v - 7 G 0 h w Y o u k _ D - - k j D s - 8 L u t x 5 N 0 4 C u 7 u h J n x g z D 4 i q w B p h k Y 7 t l r G 0 5 b 9 j 9 5 L g u 1 4 C m 5 l h C p i g W 1 6 m n D m x h u I - 2 y K u h v x D q 0 n n K 9 3 v r K 0 0 r B v 7 5 o D l 1 8 z C 1 1 o _ E g w n l M n l f w o w v L s r v 3 M n 2 p Q z w u _ I i s 7 D 9 4 u z K 1 7 5 X q 2 3 D 8 4 v - G p u i o J j w 8 D q 8 G l 2 g g Q w n O s 3 6 9 W i v B v z 5 E 9 w 3 8 K m x n I j i o t I u p 5 B k _ p o K 5 - r M 7 7 5 w H k q t Z 6 g 5 1 F w w q t B 6 n v g C q - 7 Q u 1 i t C l i y i D l g 8 i D r u n 4 C 5 i 7 v H k p 7 d n p z w B z w z j E j 4 4 d q - 4 C - g m 3 F t 6 - s D - v n n C 8 i 7 k E 4 m s n I u i 0 K h 7 1 5 I w t w D j z y m E o 7 w w D 1 j u Y k i - _ G m z t k F j 1 g 6 C y 4 d 7 g 7 w H w r i m F s g 5 N 3 v k 2 J 3 k z J g o l v D v y _ a 5 3 6 7 C - k w M s v g g G y T m q 7 F v 4 1 9 L r p q L z 6 n t K z k m K l _ 1 f 3 y s g B 5 p q 8 E 2 j r 0 C j 8 D x t 5 K 5 5 1 j G - j v 2 B 0 i E t m 1 q J 0 z R t 6 3 w E s s r 2 J n k P x w k 6 I 8 v 7 m G v 2 y 7 B 9 p j l C r l 6 s J p n m u C 0 _ 5 d 0 m o m G m o 6 G _ 1 l u E 3 r s U w r n Z w 6 l C 3 v u 1 G z 3 l N 6 w k _ B x u 9 0 E 5 - l 2 L 7 h y b 8 k p i D 2 i h E 8 h 7 s E w 5 H w q 1 s G x t g D 4 9 H - 3 1 H w i p z K 0 6 y 2 B n 9 1 z D r z w i K j s h B 9 t v i D z _ z j C w t E h - N 5 q 7 0 B 7 q p l D q 5 7 I - u 7 o B 5 2 o 0 F 2 g 7 J m p v j G n 7 _ y D k u h q C p g s I 1 0 - z I w 3 n y Q 4 h h H j p 5 K 2 g g m b l _ 2 M 8 n j C 2 t o x U 1 m 9 G 7 u y h C 6 w q D g w s - N u h r Y 4 s x H 4 8 t - K z i k h B - 4 o u B p x z g F 3 8 s U y 0 l x I 3 0 3 L q g o l E k p s e v g h 9 C y u 3 e 5 w y 3 Q n q 7 w B l 9 0 D 1 1 1 y N x 2 k E w g j 2 B 9 i 5 z O 5 4 3 W r 9 1 s D 9 z z i I r i 3 m C o o 2 E 9 r y t F j n 8 p B 6 p k g F - r v x I o 1 6 B 2 o h 8 L k - F n _ 1 3 D o 3 3 z C 0 q 6 S y q 1 9 J y g 4 w G i _ 9 h C y 2 n n J z 7 v J 6 l o L u i p 3 Q u q j T _ 1 9 q F 2 p s k I 2 j U 6 g o 0 N t _ p L 9 g z 3 K 2 0 z E 6 k i 2 T t y v - H 3 l 7 C s r - 1 K w 7 Z x y 9 d x y u i H m w i f y h m B 3 2 3 h U o D g q y w I o 8 Z - i z v L 9 p o M _ q y l G j t x i E n g 0 a l 6 0 v C 0 _ p s K 8 p r L 0 p p i L k 1 h V n 6 v 0 C 0 o B x y l 1 M 1 - z 3 F p 8 v w F - k 7 h E 1 m p V y s g C p q - p M 6 m t n D s v w 0 D - 9 5 l E i s - h C t g 5 S 4 - r E l z 5 6 E l x p e j x _ L j s 2 3 I h h m l C z p r 0 D o w i t L l 4 6 D l k 8 j B q 4 t z D 8 k 1 6 K u _ v T t j 2 s I g 2 k - B 1 3 0 k D 0 v v O g r j i M i k q F 4 7 m f s 7 1 l G 8 1 c _ l 2 w B g _ w w I s 3 i k E 5 6 2 W t m g w E h 4 5 x G w v p 6 F m 7 v I q 5 y t E w 4 2 6 F 5 w p C l 7 r 4 F m 0 l V 1 v 3 w C g s y Q - 7 g x B t 3 v z E m 8 m D 9 o o n C h 2 9 t L 2 x 3 C q q q t B u 4 v 2 F w 0 2 u L 2 p m P w w z Y x o t O r m s t C 9 k x 3 H z 0 v L 4 i p g G t i h v C o 6 w S 4 0 y s O j 7 C y l 1 o G - 2 m i B m t g 7 D 7 6 5 n C k k y m C k - 3 5 E _ 2 _ I 2 x v l C o 1 - r J t 5 - w B s 6 i k B q t 2 l T - - h O w y x L - v k N - j 6 9 E 7 z m x D 4 l n C q p q q I 5 v 1 m B 1 j i C h j - n d n j o E l j 5 E 8 x 9 4 a _ 0 j o C 3 8 s R n 4 1 y G p 7 8 I i q z s H m g - i B 6 h u L - y 9 R 1 y w D g n r 9 D - 0 8 n E 4 p D - o s j H p v s U 9 6 1 r B v - 2 4 B 1 6 - _ B z g 8 c i z _ 6 B o 8 u g E q 6 i H k r 2 g I 6 0 w o B k n 7 5 I t w E y 9 F k x z i D 1 v 2 2 F t h 8 q B o t 7 - C 8 q z O 5 0 1 u G 4 7 o y C z j v M - D p x k n f x j 3 B u 7 6 5 a p z X q r v 8 C g i _ n B n v - w B 6 q w C z z 9 i M y h O 8 5 m v O j u Y y 4 x q B 1 y J k - 2 K y z j K t q r x L r - x 0 F h h d g 5 6 m G u g r t V h - R w 5 i t D k 9 s q F _ j v d i y 4 _ S 9 h j B 0 o i u C 4 7 8 8 M g g v c g s 7 _ G - I 3 5 p H q p n 6 J 2 t x m C h z o I q m 9 j B k 1 m K h r m 4 Q 5 k s c 1 t v G r 2 y v C q 8 4 j G r 8 z X i _ k o B q t C g p y y J y g Z 7 s s E 4 g z t E 5 1 v m C z 1 _ C q - z k N 1 x M y 3 i h L u p h D - 8 j 3 F w 1 9 C i w 7 w C n 2 g C t o 5 3 B z k h 3 C x o o h C 1 h 7 Y r i 9 I w 2 u Y h 7 1 R 6 8 2 k B o 2 D k 8 p G w j t x E p _ _ 5 L p 9 l K x 1 z t B 4 n x _ E q 0 o S x 9 i o I j m l K y l x j B 0 2 6 s W 5 7 v F 3 9 4 9 B j s 3 G - w 6 q E r q L 5 i 2 z O 7 i u q M 2 u l F 5 9 y C 0 9 m 6 D 8 h v s E 1 x p O 3 1 t 6 L k 9 2 K 5 x w m D k h j k B w j z _ C y 2 k b 8 o _ j L r _ u m B 6 j k G 6 6 5 - C k x 5 w E q w 0 o H w 7 D h 2 D w _ o 5 K 1 x - s F 7 y 1 W 3 6 k O z u w 6 M 1 l r V 2 3 p _ G m 8 n 5 B j q l J 2 2 x i E x y _ g C y n 9 P k 6 z j K q 1 z B l 8 2 3 B 5 y h i F _ 0 w p D 6 1 Q 6 v D t l m s C i t q m D z 0 n M n 4 s j K 4 q t y B w 6 p 5 E l g s J j v v q V s 2 k l F p 3 5 B 3 w o R 6 6 r g C o 4 p v G r l 9 8 C v 0 g p B q 1 n z L z r 4 n F i l o S t j u n C s 5 q h D x 5 5 I i u 2 2 I 4 9 9 P s q 0 i H u j s m B p v n 1 B x 7 s v T 1 u o p G s 0 h 0 D x 7 s v T m 8 l t E l k 5 Z y 9 m j D h 4 r K w 2 8 _ B z 4 1 Z r 4 q O m o 3 9 B u z z t C 6 1 r B 6 k y E r m g s E 1 5 6 4 E 0 6 j h D 1 - m F n 6 x y F 4 t r 5 B q i w D 1 - 7 v I l u r D w o z q D _ j 4 Z o m x s E 3 m 0 e m r n m B x 0 w m B 7 w r h K i q H 7 9 8 n E p 2 g t E w 3 t D k _ 1 0 B l w u 1 I _ v m 8 C 3 o m J x 6 0 k D n w 0 j B 3 8 7 2 E _ s T 3 0 l 8 M q v s D n o 2 o H o i 2 d k w 5 l D n 1 5 1 K x _ z N 0 0 v 1 H 2 v t 5 H r n E 3 w z 6 G _ 1 w g D k g 0 F x 4 z 9 F l z m B w 3 0 J 1 k r k Q u i 9 j G h u 7 _ C k v 6 r H o o 7 i B z 6 y 3 L 0 _ k G 1 m v 6 D s q i _ C 9 5 x I 6 w t m B 8 7 u l B 8 0 w j J l l v h E 6 k k n C m _ k B 4 1 z 3 G v 2 G 8 3 l y E i 2 y g V 8 5 v j C z k n y C j o 1 X g X l 7 _ t C j j - k D 6 7 z k L s 9 8 g C q w n z E 6 2 0 _ N y 7 k 1 C w 1 m p F _ 5 l U 0 0 z l B 6 4 1 1 P p 8 n o C 4 m o 6 B 4 g m z E x s 8 0 I p 3 o 1 C 4 7 g F i - q j G p _ z n H h t o K q 5 1 e q y 7 i J 9 z o i C q x s Z u 6 p I z - n s F m t l w F z o 1 J _ r x 5 B 9 7 s n J r p u B n g i B z 0 8 g O t 3 1 r B s z k B q 0 z - B 6 5 0 w B w 8 0 t B m y r _ D - j 0 5 F o n s X - - i y B 3 2 v 9 H j p j r I r y z X g i 8 _ B 8 i i y E k t z t J z t D y s t N - 2 v g M 8 0 j O 2 4 w - T 8 j C 3 i s - c z r s q C 4 s K v 6 i l C 5 8 v P 6 u - R o n 7 I _ n - t C 7 u 5 l C 0 _ l G j l t 4 B q n 7 N g y v D n k 3 c w k h 6 B k k i 0 B j 4 m n E r g z E _ m t X v _ x V 8 z _ 5 F y k 8 m C h 5 s H o 7 r q B w g 9 p L _ u 3 w D z 2 l I k 0 o h J 7 p r t B 4 q h J s 1 j O - r 0 _ G k q k v B l l m B 8 1 g 7 G - z m n B t w 5 j E y 7 0 v J y s 3 E q k g l D u u - s D n l 3 C w 1 3 v B n 1 w m I 7 m t 3 P 4 w v I v 9 l E v g _ i M h y - j B 4 9 q q N 3 8 7 v C q j 3 z D j 5 0 s E 4 8 t k E 4 6 - d 2 7 2 j K 8 1 i X x i s t C 0 h s m B 4 1 z g C o l 6 s B 6 3 x n F r 1 o F s l j F s 1 7 w C y 6 g 6 B p g 4 8 C o l r Y o 3 w 3 E t y r Z 0 w 5 r B 5 i i D h 4 p p C 5 h z X 1 i 0 U h j v 3 E z v p k C 8 9 w _ F 2 l 2 6 C _ y y z E - n q Z h i q 1 E 3 x g s C 6 1 l B s p x 7 F h q k H 1 h h v B z o m k N x i 3 S - 7 w v G 0 9 y 7 C 0 8 z B 8 b w g y z B y h p p E i - 6 m B t 3 r l E r h Q l z y V z z y 1 C x 9 2 3 G u o m N n s s U z h n H - l g g S l 5 W s v v c x j 9 o B 3 h 0 0 B p r 7 8 D 5 i i p B 2 6 g C 2 s 0 J s x m z D y t o B 1 o x D 3 0 8 J v 8 k M h r L 3 1 0 Z r z 2 - C m 3 9 K 7 9 x y B 9 5 6 8 D m j v R s 9 m v Q k 0 w e 3 w g g C 8 5 s o C v i 9 5 B s 7 k k S 5 i l X 6 w V p o o 5 d z 4 S n i k Q m x r q I u n z - E k j x q C h t 0 D v s 9 y F 0 k 4 M x x o o E s 6 t f v q 9 v H t 9 g 5 B 9 w x v B k n z 9 G x q 5 k B v 1 n u B o n x a - z p _ B 1 6 w E v y 3 j D - l _ 7 E 1 k W w r h v F u j _ t B n n z j K p v i c i o l d p 7 g q H g w q P r 1 _ u L n 2 q B v y v C 7 z 8 d 9 s 0 1 E 6 x 4 t C i t z V a u 8 1 x N 0 u - E 9 m 9 o B i 7 0 o G q 3 _ H q 2 E r l i 2 P 1 r v H 7 k m J p n w t F n i u 2 C u 1 x L v v g 3 I 2 g 3 K z i h M z m o v E 9 v 7 s H 6 p z H x 4 y 3 C x y y a g j u - F x i 6 I m 2 5 3 D 3 4 j D 2 w r o B 9 y t p G 9 r u q D h w z i C h 2 p O 1 n i h B t q j r I h q 4 X n 9 9 e 3 m - o F j u s b n 6 p p E 2 i _ p G y z 6 O 3 l 1 K 4 z j 7 F s - i H k 7 w M s p 8 r C 3 4 - j D u u n q C 0 r B y j x 4 B u r 9 6 C 2 x j 9 B t w 4 h D s x 7 6 C 6 k 5 h B x v h 2 B 3 8 z _ B - k y _ N v 9 p d i l v J t t m f 5 _ w g E u 6 l 0 B r v C - 0 w B _ 9 0 a - m 6 u B 1 g z y E y l 8 E 5 i h m F - 4 6 B 9 s r b n 1 u D q _ 8 F y s q o I r 4 o y E i 4 k _ B _ v h W u s s X x v z z O l 5 P 9 m k t B k u - l G z n v n C 2 z o t C - - g w E s 6 z C 9 1 u D - l s Q t k r h F h w s u B & l t ; / r i n g & g t ; & l t ; / r p o l y g o n s & g t ; & l t ; / r l i s t & g t ; & l t ; b b o x & g t ; M U L T I P O I N T   ( ( - 9 1 . 5 0 6 5 7 9   3 6 . 9 6 7 7 8 3 ) ,   ( - 8 7 . 4 9 6 3 2 8   4 2 . 5 0 6 9 1 8 ) ) & l t ; / b b o x & g t ; & l t ; / r e n t r y v a l u e & g t ; & l t ; / r e n t r y & g t ; & l t ; r e n t r y & g t ; & l t ; r e n t r y k e y & g t ; & l t ; l a t & g t ; 4 1 . 5 2 7 1 3 7 7 6 & l t ; / l a t & g t ; & l t ; l o n & g t ; - 9 9 . 8 1 0 7 2 9 9 8 & l t ; / l o n & g t ; & l t ; l o d & g t ; 1 & l t ; / l o d & g t ; & l t ; t y p e & g t ; A d m i n D i v i s i o n 1 & l t ; / t y p e & g t ; & l t ; l a n g & g t ; e n - U S & l t ; / l a n g & g t ; & l t ; u r & g t ; U S & l t ; / u r & g t ; & l t ; / r e n t r y k e y & g t ; & l t ; r e n t r y v a l u e & g t ; & l t ; r l i s t & g t ; & l t ; r p o l y g o n s & g t ; & l t ; i d & g t ; 5 0 8 4 5 0 5 1 4 3 9 7 0 3 6 5 4 4 4 & l t ; / i d & g t ; & l t ; r i n g & g t ; l 3 u - 0 y _ h v L n v 4 t x y h C q _ r M n w 1 m J _ i _ m J n w 1 m J n w 1 m J n w 1 m J _ i _ m J n w 1 m J n w 1 m J n w 1 m J _ i _ m J n w 1 m J n w 1 m J n w 1 m J _ i _ m J n w 1 m J g j _ m J 9 8 i 7 k B n w 1 m J n w 1 m J _ i _ m J n w 1 m J n w 1 m J n w 1 m J r 4 h - F o g o u r 4 D 1 3 m j F _ i _ m J o q 6 6 k B n w 1 m J v 4 3 j B v 7 i 4 y p m I r _ l Q _ l w o K l 9 z u C 7 2 w G q 8 r B k t w r T h w V o 8 o 2 I n z w 7 E v 3 6 k B 8 1 1 Y m - 2 I q 6 6 p B j 5 l u J n n r W m J 4 7 7 F j p q t B 4 a u u - n E o z B x 5 i 6 B 3 6 u v G 0 h x B z 3 v z G w 9 p T _ 8 h X p u j k B r m y C t - 3 U t u h C m s q u P 5 p 8 3 B r o 8 g C w r o y J _ n v M l j v V 8 n r I l l r 6 M 9 j r 1 B t 9 j 5 J p w 7 I 2 3 r - F h _ - p B p o 0 E 1 r _ - B 0 y g 0 D g m V 7 9 6 a w w q 3 B 4 _ x _ D u 6 n C p y 6 7 J 5 0 w 0 C k 2 - Y m 6 9 k B m t 9 1 I u 3 w B y u 3 d 1 t 6 B m w v B n l r 6 B u 3 2 k F 4 x - n C 0 g o M 9 - 8 o C k o 4 t B _ 8 7 u O 0 o _ v F t i z 0 B 6 z h C 4 y j n C j 1 s 5 D s F 7 j 8 u C j k 4 q B t p n V 2 j g H s 6 5 u I 4 - v f w 4 h 4 D g w n S k 0 j v B u u 9 u D _ k l m F 5 t B h 8 x n B p 3 l V g 3 m j E 7 8 J k 4 _ 2 D o 3 w 8 H x n v k D 1 H - i B p 5 - 5 F n w n N n v l 9 B 9 x x E n i x l G n y d _ h w 9 F v 8 9 o B 4 j 4 l F z 5 g L 7 5 8 V 9 g m 9 C o 6 8 q E v r T n 6 6 d t g 9 0 C 4 0 0 t M y i 0 x C w o l P r h q h G u t F z m n w E r 3 9 W v j 1 S z 6 o 5 F 4 4 p G s 7 m Q z p 8 Y v o q s C 4 - k z C n g q n B r u v x B 9 r 7 h B - v s I x k - M 8 j 3 I 3 q k 9 B 3 9 3 c v i q y E w x q t B i 1 4 Z j 9 k k D _ w p j C l 6 V 0 w 3 o F o n 0 6 B 4 0 r t B u 7 w i B h 7 o C j u j D - 7 g n B n 1 N _ r 0 L s l x 8 D j 4 z m B k p 9 z C y q C k j g B x p n E q 0 9 a v 6 1 x E n p h 2 F _ y o B r p t _ D 1 0 c o v v n D j 5 a - 7 h s F l 0 m p D i 6 9 B y r k q L 8 v l m D 4 v 4 t B 1 k r n B u l k F t i o p O p m 9 6 D n 8 j - B 8 1 h q E i 6 4 O z x n 6 J m 5 u K 7 3 m m B m t 3 I u i w p B v w 8 o E g 6 o V n o 7 p H u 2 p q F u v v w F p l - I 6 m 3 E s q m E 4 q q j C 2 z 5 R x y 1 8 B g h o C 2 l h 4 B 3 5 y 6 B 3 x r J p q r m C 6 7 w s B y u o g C u o _ q C m 6 0 j E 0 2 h N m g z y B 1 l - H 1 6 j u C v 4 t h D 1 q 7 b l r m b h q u D o 4 q v B v 4 7 R j t l e 0 0 - y C h 5 I u n p 6 E 6 5 y p J - 4 a n 7 z l B 7 s i 5 E v 2 y L 9 w 5 I s y z d j v x _ E 3 t Q 4 v 3 2 C - j o D x k l 8 Q 1 k w B 2 g l Z k h k E 0 1 x b z l v Y h x q r H 5 k z o B p t n a 8 p y j C s t 4 B - 3 3 U 8 p _ 5 C u w w i B - 2 q 5 E j t K - 9 b x 1 p S 6 3 9 6 B 8 y 4 9 N _ r 4 C 7 v n M 9 q w x H t u 6 C 8 _ 2 v B - w 4 0 G n x _ p K t _ i f 6 k m R 3 u - E z 9 g j G o u g o E i w 9 C - 6 6 t C w h 2 o B w E 4 u 3 T 2 n p T r k n _ H - 0 5 C k 8 3 n J k 8 3 n J k 7 - g B m 4 W i m y u D j i 2 P j r 6 Q k t - 9 D j _ h q C 5 s z n B 1 u 8 0 J 6 2 G j _ - i P 7 k v G w 4 9 2 B 1 6 0 K z i 9 u C r g 4 J x o m 9 C 7 j x k D r n 8 5 B n u M j 3 k T t m u c j - 5 F 4 - z F w v B 3 5 1 R - o u B 3 u m C m 2 1 4 K q - E 3 z i W 5 z t v B z t s z B j q w l C y s l K l m l r D i J g z 2 u F 5 3 w 5 B 0 j w y L j z w G 4 u 3 d z g v 4 M 3 m x N x i _ j C 2 2 q H u q 4 C g t x P q l g i B 7 g s 7 H 7 m 3 i C 7 k U y - p p B g 7 p 3 D i 9 5 M g 7 8 b 7 q 0 w L r 5 H x 8 k j H 0 _ s 7 B j 6 8 R o i 8 l F g l 2 m B w q 7 E 5 u z i B 5 3 O 0 i x 8 B j v 6 z E g k 8 y E - 5 _ 6 B 4 z s y Q i v w n O _ q 5 C 0 t D p 0 q n C 6 2 j Y 4 9 v J m p 3 m C g - y y B 0 m s B j t y 5 C h 4 p w B m 8 _ F s 8 z h B 1 z e p m 5 H 6 v u w G s x 7 n E 2 4 4 Z p _ x C s u M r y E j q r 3 D p 4 k p D p y _ l C h m 5 P 4 i B u 1 r 7 C i r 1 _ C 2 w u v B s k 5 m N 3 r i R 1 6 u C q y 8 3 C 8 u r 5 D r z - b u 4 8 i B z p 1 2 C 2 4 s i B l _ i i D 2 v u i D p 8 9 P n _ D _ v - g J l o z r B t 3 m h B 7 4 x B 1 - y 6 E h x m z C v u 7 l B h 0 F 2 z h t D 3 u 4 3 C y j _ F 7 w s B x z u w L l 5 6 y E k j d 2 m 0 I _ 5 4 J r z 2 h C 1 6 n v C u o - e q w v X _ w p J r z j v F 9 u 1 L o h o d p o w O t 9 1 L r g 8 l B j h v k D h 4 l Q 9 0 l t E g o L 9 j y o D r w f i 2 2 l B n m r e h 6 h m B t _ w C 7 2 t f y _ y u J s k h T j t s p H v u q D o 1 g z F t 6 t f j x t x C - 8 8 D t 8 7 4 L i 5 p X n 5 1 E k 7 i l C t - i u D 6 6 1 5 C k j l x E - _ 8 f z t m 3 B n h 5 B w k v g I s t v H j m 5 B m - q i B 1 9 5 i B u l 5 O 0 7 - 6 N 3 5 5 m C y x h o M h 4 1 b w x 2 R r y y L t g w u I h v y n L v _ F t g g s B 9 2 l V 1 t 4 1 J n k 3 v G t n 9 o C j i y P 8 _ n U q 0 n - B _ j 9 q C 5 j q B 5 z 6 2 F y _ m z B 6 p m B y w _ M t q o B s 8 p C 8 _ w D 3 k 5 x E o t x 7 E _ m e 9 i n s D k q - B v 7 2 1 C 0 z 4 K 9 k g o E n 8 x Y t w k 0 G _ r 3 a _ q _ C 4 u 9 q C g 7 u f p 9 m 7 B 2 4 i L o t 6 z L z s i Q y m V 8 2 g 1 J o l P 7 4 z q C 7 0 l g E k y 6 f 5 l x 7 F 8 3 1 B p v 2 v D _ h r l C t 5 7 R _ r 3 G q u k y C h w 0 j P i 0 n h B 1 2 g L k w q - L v u h K 0 p 9 n B q m h 9 H 4 k x g B o 2 G u k y i B 6 q q y K 8 t R w p m y C o s r D v p 9 7 C m l 9 l C 0 0 _ s B q u 5 h B i o v N u y 9 s D p 1 1 e q v 9 E 9 4 2 p C w 6 p X m q 5 i C v j n f 9 v 1 C s w 0 q G t 4 t x C z 5 q h B 9 t g H v s s y D s m v w K y i i C 0 r 7 q B 4 r v r C k 2 r 8 C 1 - m D k s 1 l D 8 q s v C 6 u 3 T g m i K i g o - F i k r l B 5 i E 2 m h 9 C 3 k v P 6 5 4 s B 5 x h i D 9 n h y B 3 z l v E s i w H t 8 x a _ t _ x B 8 o s 7 F v 3 w e g J - 1 o 7 H s n k 9 D o z - Y 2 j j i G x s 7 u K 3 w 8 6 B t l 4 p E v r 9 9 D p 1 3 t D q x 4 o C l k q b 1 l p m I r 8 t H _ - 6 k L - 0 m K o s 8 O y t 2 w C z 3 m 9 D u g 0 E 7 6 - 1 D u m 4 9 D 4 9 z G y g m t H 3 x m G y t 0 t C s 2 g 1 B v k s r B 8 4 p D 0 y j p B l 3 h t B u 5 h j C j 8 q e u u z h B 3 3 o 8 D 7 i 7 5 D y - p y B m y 1 h N q 5 3 - B v q q x B 4 3 - j G t 7 m o M t h p B 1 1 n 7 B u 6 0 1 C 0 x j h B v 3 m e 7 y 3 k L x i u B j t H 0 w i d n x g B q z 2 y C 4 y m w I 7 y i u F w l 9 t B 8 x _ y L w 7 r 3 F 8 5 g p B 5 - 2 u D 6 - 2 E y q y 5 G w z o g C p g 7 E j j k 2 B l q x B 9 w z 4 C n y s q F 0 0 n 2 D s w n l D t 4 m B o 5 x 0 Q - s 3 p B 4 q h t F r 6 1 r G v j h R n p r k L 5 - p 2 F o s 4 t B 4 6 u M v j n z C y l I q z 0 k E q g _ 1 B p n v d 7 s k d z j 0 b s r 7 S _ h x l C p 4 x r B k u u Z q h z 8 E y u 8 5 J r j n t B y 0 2 h E 5 5 y U - p i j H 6 n m x M r _ 3 T 9 z w p D o o y 1 C p 1 B 5 _ v d 4 x 9 E - t h m D 5 u z s B v l z s B r y h G 4 9 2 w E 6 i o K n 3 u c 2 t g 5 O 9 7 i E m 9 3 t G 6 p - T m m 8 p Q 5 j C i _ 5 I 8 q 1 m B 4 n r n F g 9 8 M q o i o D j 1 y j C z g p v D 3 8 n 0 C z 3 g u L s 7 x F 6 j 0 q C q s 7 r D l q i - K l y z C h l w m O 5 n 0 w G 5 7 6 j B y w h m C r z 7 7 F g z - v T - x 5 O o r r N k l h g H 1 3 4 o H 0 l 4 9 B n j C 2 0 _ o F h h j n B t _ t i N j o 6 4 C z o 2 5 C 7 - h 1 J 6 - m v C 0 p 1 y C h o q u C k h t h D 3 6 h 3 C j n p 9 C 1 6 i p L 0 j g v F v k q e 0 9 k q K s j 3 q K 0 9 k q K u 2 w O 3 5 0 1 I 2 - x o F o 7 w 3 B x 7 w y C w h 5 3 C g o w W - y m - G w k y L 4 5 u 5 N h 7 9 l C 5 i t H y j y u I w x 8 k B j 8 l n G j 0 v - E 4 y j N x m k 3 I 7 8 z 0 B 6 7 9 - B 6 3 7 p H 2 o h 0 C - g _ M y 1 u x D j v p 5 F w 5 j B j 4 y _ H q w v L r s 7 t K l _ y i H s _ z Q y j v _ H x k _ 7 B w 0 7 J x 7 t 3 B k x q z J t v 7 R l v p n D 9 i 4 k I _ j q 0 V m 8 3 P j 1 4 C x 1 y t E k 2 g h E 2 j 7 E y 1 q B v y 0 3 K u p x j M q _ 8 M m g H v u 1 o L s o z 0 P x q h C 3 1 y h L u 3 6 Y t i 5 g B 0 4 _ _ H k x o T q s z 8 K m p q S 5 9 p D z 0 n 7 H 2 m R s 0 8 z P z 0 z i E q z m q F 8 n m _ E 9 9 o n G i 2 6 6 C j 0 _ 7 F w 8 z j J u 6 - S 0 m w i C _ k 4 _ F n v i B 2 l 0 1 W t 2 E v _ r 4 B r v m w N w 2 n o O n w L g _ w s C z 8 _ q C o n q v J m n q v J z w h v J z w h v J o n q v J m n q v J z w h v J 8 k l c i g 8 y E _ 0 7 v J p 8 v h m B g u _ g m B - r k w J _ 0 7 v J 0 p 7 D m o i w H p p n x J 6 x _ w J 0 l n k m B p p n x J 6 x _ w J v m i i I 6 2 9 B 3 9 2 0 l B v m y q E n n g f j 0 z w 0 C z - u s J z - u s J o m g y l B 3 v 2 K g q 3 a i t 3 u C 6 n 4 u l B - q s r J 9 9 m u l B - 0 9 r J - q s r J 9 t q a g p 3 z E 6 s y q J 1 k - q l B 4 j l x H i 5 h D r h 7 q J 6 s y q J 6 s y q J i 3 q D - v g u H u 4 x h v K 4 r v 5 H 5 j k C 7 x m w z C l g 2 o J m 4 _ j l B l g 2 o J v m g 8 E u 1 s W h 5 k o J 4 l 8 n J 4 l 8 n J 4 l 8 n J w s t o J 4 l 8 n J y - - Q q 4 5 r F u s _ 0 C u g n g C 6 z _ o J l g 2 o J l g 2 o J 0 s 7 F n 8 j 7 G l g 2 o J l g 2 o J l g 2 o J v r q j B 1 v h - D x y z n J 4 l 8 n J _ - 0 - k B 4 l 8 n J x y z n J 4 l 8 n J 9 4 i H o 2 0 y G v s i n J 0 5 5 m J 1 6 u _ y C 0 5 5 m J r 9 g z I g 1 L m o l 8 k B h j _ m J 9 t 2 8 k B h j _ m J _ 1 m n J q k i x F y h - O t v g o J v 4 t - z E t s x 6 G x h - F k s 6 t J 9 u _ m D r h - z B p 3 v 1 0 C 1 q g t J n n 0 z l B q g p t J o _ 5 u B 7 u h u D h 1 9 r J h 1 9 r J - g 2 o J 6 L k q 5 h 2 E k z u M r _ 0 9 F k 2 j r J 9 q s r J k 2 j r J x m 3 z 1 E i - B 3 k x g J r 2 x o J 3 9 i p J r 2 x o J p 0 5 v z C 4 x 7 X u w z 4 E 3 l 0 p J 6 5 8 p J o p u z o H y 8 z C g _ 9 0 H y i u q J h 3 2 q J k n l q l B y i u q J 2 r - q J v 7 2 z H 3 - 3 C x g o r J t q 5 r J x g o r J 4 r k u H 5 7 u D u 1 w r J s 1 w r J u 1 w r J l r t 4 E t 2 x Y v q 5 r J _ 0 D t t m h J i 1 3 s J z - u s J i 1 3 s J i 8 i z l B v x n y C 1 j l k C - 0 9 r J g 4 u 9 1 E h 1 9 r J _ - 0 r J 9 9 p h B j 7 3 k E i 2 j r J t h 7 q J u 9 5 x p H w m l G h j 1 6 G g k h q J g k h q J 5 v 4 p J p 4 p q J w s _ J w 0 g n G 5 v 4 p J z z 7 o D 9 7 3 m B k n U 5 - v k l B 3 n n p J 8 z _ o J 1 n n p J 3 n n p J n 4 p r E x 3 u d 5 8 0 t F 9 y t Q q t 3 g l B j 5 k o J j 0 o h l B j 5 k o J j 5 k o J y h j i D k 9 m 1 B u - q n J 9 g - 8 k B s - q n J u - q n J u - q n J s - q n J z - _ r B 5 r n 9 n L u m z m B i 8 3 n J 0 z u L 6 k m _ F _ 1 m n J - t y 5 E h _ m X h h 6 o l B r 4 p q J g k h q J p 4 p q J x R u o 1 k J q 3 j m l B y n h l l B 2 7 v p J 0 7 v p J j 2 n n G 6 u 6 J q q z s J 7 - 7 s J r i 9 l r H 8 4 j y E _ 2 R 5 4 w 1 l B u y k t J j o t t J l o t t J k n 8 j D r o j 1 B n s i n J n s i n J k - q n J n s i n J y 6 t 8 k B k - q n J n s i n J n s i n J 0 6 t 8 k B 9 v k w E 9 y 4 a n s i n J n s i n J 6 0 k 0 z E n s i n J t u 2 m r X n s i n J k - q n J n s i n J z s 3 m I s 0 e x p x o l B q 4 8 p J x p x o l B 4 q 9 l E y 1 u g B q 4 8 p J j v h _ B m r i 4 C x p x o l B q 4 8 p J v s l q J x s l q J v s l q J q 4 8 p J v x y j C n w n y C g 0 j r J 2 j u E p 5 6 m H g 0 j r J 0 9 0 r J g 0 j r J 9 3 r X q u t 7 E g 0 j r J r k 8 1 1 E 0 g 0 n B w z p 5 D p - n i D j o v 2 B 3 o s r J g 0 j r J 5 o s r J 3 o s r J g 0 j r J 5 o s r J 6 1 n G 9 6 j 7 G w 8 y s l B 0 9 0 r J g 0 j r J 3 3 s - D k 4 p k B u y k t J l o t t J 9 8 7 s J u y k t J u y k t J w y k t J u y k t J u y k t J l o t t J 9 8 7 s J u y k t J h o z 5 H v n p 7 D 5 5 8 p J 7 5 8 p J 3 o 1 _ 0 E - g r 6 H 7 y h C r g 4 4 m O o h j k C x 1 q w C 0 g g h l B s v g o J 7 5 u g l B s v g o J q y 2 M i 7 j 6 F 9 x P o y 5 v I 8 o v n J _ t 2 8 k B 9 1 m n J 8 t 2 8 k B 0 3 2 q D z q 0 l B t o Q - 6 t 8 k B u s i n J - 6 t 8 k B u s i n J z 5 5 m J 8 r 7 H 7 i h v G 9 - 0 - k B w 5 j - k B o 9 n 4 H k 4 j C k u l q J 3 6 v 8 E p - 0 W 2 l 0 p J 5 5 8 p J 7 5 8 p J 2 l 0 p J i u l q J 2 l 0 p J 2 l 0 p J h p q Y z w u 3 E 2 9 i p J - p 6 o J v k 2 j l B 2 9 i p J - p 6 o J _ w y 0 G 8 u - G s v g o J q v g o J s v g o J n - z E x v 2 i H 0 5 1 r D 2 5 0 u B s v g o J s v g o J 5 s r x B p k r n D w g y g I s y t B h 1 3 s J 6 o l h r H h 1 3 s J x - 3 o C 3 7 8 t C l s 6 t J m 2 x t J j s 6 t J l s 6 t J x g r 2 l B m i j u J t l a h w 1 v I v 4 r u J v 4 r u J 3 i 2 6 l B v 4 r u J w 1 - N 2 h B x s l q J v s l q J q 4 8 p J v s l q J 6 g u q J q 4 8 p J 5 u 7 w F 1 w 4 P q 4 8 p J x p x o l B q 4 8 p J t i t 6 B k w 6 8 C q 4 8 p J p 3 h k G l 1 1 K q 4 8 p J x p x o l B v s l q J 0 t 1 N 1 5 - 3 F x p x o l B q 4 8 p J q 4 8 p J 6 g u q J q 4 8 p J q 1 p 0 C n m p h C 6 g u q J i h g o l B n x 7 i E i 4 8 h B x s l q J q 4 8 p J s 6 p 6 z C x 6 7 p B 8 0 w z D j s h _ k B j y z n J i - q n J h y z n J j y z n J i - q n J h y z n J i - q n J 3 k o 7 C & l t ; / r i n g & g t ; & l t ; / r p o l y g o n s & g t ; & l t ; / r l i s t & g t ; & l t ; b b o x & g t ; M U L T I P O I N T   ( ( - 1 0 4 . 0 5 7 5 8 1   3 9 . 9 9 9 9 9 ) ,   ( - 9 5 . 3 1 4 4 4 3   4 3 . 0 0 3 2 9 4 ) ) & l t ; / b b o x & g t ; & l t ; / r e n t r y v a l u e & g t ; & l t ; / r e n t r y & g t ; & l t ; r e n t r y & g t ; & l t ; r e n t r y k e y & g t ; & l t ; l a t & g t ; 3 7 . 5 1 2 9 0 8 9 4 & l t ; / l a t & g t ; & l t ; l o n & g t ; - 7 8 . 6 9 7 6 2 4 2 1 & l t ; / l o n & g t ; & l t ; l o d & g t ; 1 & l t ; / l o d & g t ; & l t ; t y p e & g t ; A d m i n D i v i s i o n 1 & l t ; / t y p e & g t ; & l t ; l a n g & g t ; e n - U S & l t ; / l a n g & g t ; & l t ; u r & g t ; U S & l t ; / u r & g t ; & l t ; / r e n t r y k e y & g t ; & l t ; r e n t r y v a l u e & g t ; & l t ; r l i s t & g t ; & l t ; r p o l y g o n s & g t ; & l t ; i d & g t ; 5 4 8 4 9 7 3 7 7 3 6 3 7 5 5 0 0 8 4 & l t ; / i d & g t ; & l t ; r i n g & g t ; 8 v 6 o o o y g 1 H t z q Q 6 9 1 q B 4 k n j E 7 L 5 t i s B t g j n C 9 u n G 7 q q G l z 7 K t w C k 4 v 1 G 6 m 5 4 l B m 3 _ t J y j w u J w 1 y 3 I 2 7 N o v g D 1 2 x w H 1 x r p J o p r k H v k 2 E 9 0 7 v J m p - U s r i E y v - U z 1 u r B 5 u u D 9 9 h B l 3 l x C u 0 y D l 6 v D _ 1 x R 7 i o B g u 8 J q 0 s S 6 2 U z 8 s v B s n m g B 7 o M l 1 6 u E 7 h N k f z z r W p _ x X _ 7 p 0 F 3 9 1 l B y g x Z w s P i V r 5 s 1 B r w K z i v - B 7 2 p Z j s g b x i u q J m h 9 C g p 6 R i 2 6 L 8 s s 1 D 8 6 3 E v - I y f i s r D 4 7 6 _ F g s n k l B 7 7 v y H 7 8 9 C i k 2 7 J w 0 g o C g 2 n g B _ n 6 O o n 7 2 J s o 4 3 H 8 7 u D k 5 _ 6 l B 4 h x - B 1 4 8 I z 4 4 6 B 6 7 i h B g p z y D 9 y z D - n n f 7 m 0 5 C m n 6 O q r 9 u B 6 9 1 w D y u q a j x l _ B v k j R r 0 V l 9 d 3 5 9 T 3 i v M j i 9 U x 1 3 9 B m 2 x t J l s 6 t J 5 5 0 R i _ v r F g 3 2 q J i 3 2 q J m 5 B m - j 3 B 0 5 x m E r m p g E o u g u B 4 t - 8 C o h z - B 2 0 n y 0 C 2 k h i B - 0 _ 4 D x 9 J 6 4 7 h D r r n 4 X j - w g F z j i G t z _ 4 C k i x - B 2 3 3 6 E r i r g U _ h q X o 5 D u 4 l n K y 7 s f x 9 7 p L p i 6 K l q 4 3 H m u u - J 2 z w B 5 o 4 i P 2 u s r C 5 _ n o K v 5 - u B 1 h v g F n 9 g H 3 y g i O m 0 t d p w v u G h x j z D h i _ 9 V y 4 y 1 V y z 1 I p y 1 D 2 q 0 h B 2 w m 1 H y w _ j E k z g m D 4 k 6 1 H 8 j Q 3 k 7 2 B m 9 w F q 8 h 4 O v y r _ I 8 i l s C 3 r u t F k 9 P y w h v J u - 3 s B z 3 z 4 D p n U p y 6 t J 9 g x s C 6 h 1 u B 1 4 g K v i x 2 1 C q 9 w B r x 8 1 I r x - P y w v l G o 9 D 4 h y v B y g 1 Z u _ u o B _ r k w J m s 2 V 5 i n h F 6 0 q s J i x r 9 I x 6 H i 7 g o C 8 l 0 g D m 8 g G y j l e 5 w 9 T w h 1 G w g o d z 8 - b h z _ o F w 2 k w E 0 _ y 8 B r 4 E j l p o J s p C y n 5 3 G n 8 n L r 1 w r J 2 1 n o F i h 8 J 8 2 0 B i z s 5 D m y r _ B v n k R o 1 1 3 F k g v 6 B - m m w D 3 0 8 C 0 w 4 o I x y h K k r 4 s B v r l 1 C o 6 m S p z j s F o 1 y b x x 2 w E j 2 j r J 9 u v L g 6 v k G 7 0 7 v J 5 x 4 w D n 2 j t B 3 l 8 n J 3 l 8 n J r m x u D z - 8 s B 2 n n p J - g y 2 D g q 1 o B v 1 k t J t 1 k t J 4 u - B m w j 5 H 9 1 m n J x l Y i r 9 Y 4 0 m L _ r 5 - B t 9 B 4 m t c k 8 8 G g t k q B j r n t D s 4 8 7 D m r x s B n r 0 z E 2 5 l f m i j u J l s 6 t J i s g L o o o i D 4 h o d l 7 m W r m 0 _ F _ l E g u q s E x q 5 j B j o 7 0 I w _ 5 B 6 - 7 s J 6 - 7 s J _ - l I i y z w G 5 s y q J s h 7 q J k B - z 3 h C x m _ o D 7 - 6 5 C j h - - B k v 8 x H 9 p 7 D 3 r l 1 C - m q M j m r U k j t H j r x l C 0 k 5 s E j v 6 z J _ n j 0 J _ m g o E w n r l B o i g s K o 0 s Q r u 6 k G z j 6 N 8 6 j 6 F t k 5 N q q 5 - G 6 9 l D - p j P 7 q r k B s 5 h s C w t i B t g g w J w 3 o w J 2 4 i E l t l z I t o 9 F t g 0 t I y 6 u O h j 9 q C p 2 4 2 B v p x h B y w m 0 E l w r E r s - o H 7 u - r C 6 s 4 q C v 4 r u J j v 8 3 F r v 0 O q q w j B i 6 g 1 C 7 u h H _ n j 0 J _ i 5 S i g h w F v o u z C n 0 4 o B 3 o v G _ q x - E h w h a 8 h s u F s i 5 S 1 7 v p J r m k y H w i q C z d 0 k 9 x J 2 k 9 x J _ z 3 B 8 w R k w t t C w u 0 3 B 1 t C n q z s J 3 7 8 N p g 7 w G 5 6 n C k o j m I x l 3 C s x 7 y H 1 l 8 n J q - 1 l D m _ s y B u u p J 9 w r g G 7 - 2 B 7 - n a w m 3 m F u y 1 P g w i p B u p i 6 C r n s b y 7 2 i F p o 7 y D s u 2 5 B v 1 q Q 5 1 _ 4 D - 7 6 5 C q i k 7 J 7 3 k o C 2 2 j y R l 8 8 L 6 u z h D 5 m - z G t I o g 6 r P 4 2 8 3 N 8 0 m B l l 7 z K 1 j E 6 5 x 4 F 8 x r 7 J z p g T r h x n G l 9 o v B _ w w 7 Q 3 k 8 D j w y 1 J q 4 4 G 6 h s w J 2 5 k d 2 y w g E 6 6 g n D 5 w y o K t s l i D q 6 0 F h y k I 1 x r p J x r 4 M s g j p D y g n w L x x k S n k _ _ G _ s k Q k o r r N x 1 0 o R r 9 9 G g 1 r r V y r o i O m q s Y g 1 r r V g h s j F 7 3 i z D 3 t W w n 2 1 M 2 1 s 4 N z 5 i r C q l - g G o 1 k 1 H u u g g C n _ g w R k _ 6 h D g 9 0 - D 2 k 1 4 L 1 q 2 e t v h J m r o r Q k 8 L w 4 4 i C v 8 t z a 2 h o N h r k p B m m 3 0 B 9 w r s D _ q 9 3 W p i 6 B 8 u y t K y 0 p x L n m t C x 2 k t M u h i 3 F n z 2 u B r 9 p p p B l 3 i x B 6 _ 1 g 2 B 4 w j q C g 9 9 D 8 y 2 p G 8 j v 4 B k k t o H 7 x _ g D n 4 - w F 0 l - _ H s 3 m 6 C z o 6 7 J r u 6 s F 9 s 0 j B s z o g P g h b 4 _ z 5 K o q 4 l F y r p 1 E h x u P r z z 8 L p i q i E h w y y B 5 r x l M o x g b p _ j 8 C 4 x k w H k 1 8 I 5 5 o 7 J 2 9 - 6 J 6 h i L r 4 9 8 G 7 r w o D n x k W s t 4 0 L 5 _ o 5 F - 6 n 3 L o t j v B u z s k D 8 8 4 i D - o - 4 E _ l _ 6 B s g t s E 2 s j V 6 y l g B j 3 s x D w 5 _ u J 9 1 l q D m h l 8 J 9 q h W 6 5 m n L g u - t B p i _ t E k p w 6 H x y 8 2 J t o t 8 B x v 9 t S 5 y D 4 _ l s O _ n p O h 9 o o I u 7 0 6 G k t 2 v C k h z 1 C _ 1 i p J m l d n 3 l s C t 9 i z D q k 8 K w i 4 u I 1 m 9 T i w 1 0 H w 6 2 1 E w n u o K z 8 1 5 H l - v o B 1 n g l M 0 7 0 6 D w n u o K o 6 7 n E 7 p u G z 3 h w h B i k P h i 2 P j z u v S n 3 n 6 G o s g R u - _ t B i j t y N 6 9 n n M p r t B i i 0 j R l u 0 i F _ 0 9 T g g 3 I - - 3 V _ t k _ Z s 5 2 w C i v k p M r 1 C v v j k S v 3 z J 1 7 4 v J 8 x z u D 1 x 1 t J 8 7 i t a r y G l 0 w - J h z s m E 3 s l _ G j 4 8 k i C m l u G x y q _ F 0 r j K t v 4 - i B v p 6 x R w 3 s I 7 7 - P j w o 9 Q 4 w 8 3 B t v q r K s K 9 3 g j C u v s g B x 7 3 s H o y j 8 C z u r 3 I 2 1 9 H w 8 t T o 8 u m E v m k u D 8 y l a - u 9 R 3 - 6 m O k 6 r C u 5 v q L g 8 7 y L n p L u 9 1 3 B i 5 _ 2 J u 7 x M 7 t v 6 D h r 9 4 F o g 4 O z 7 s w F i k O u x 3 g I 8 4 v g E r v 7 x M z 6 v - B p _ w Y u z 8 g P 1 t n G n 2 q 9 E 5 t 8 C n p g D n _ v 3 S 3 l s J z h 6 L o y g t R - y p z F 6 1 - X v i m m D 1 9 n m U m g 4 M l j j G g k j r L _ w k h C r x s z K 0 r S h z r - C h 2 w l N 4 _ h 0 D y m 1 o K 2 s 4 S 5 0 6 g B i m r - O h 0 y h M - 6 4 o B 8 Z y n g g P u - 3 0 C k k _ x H u 4 h G j j j y B p k g o B p - 7 u U v 4 i m C u r j o J 1 s i u U u 8 k 5 C s x w 2 C z z q z B 4 v 4 B y 8 o q U m 1 X z u 1 r H g w w - J o 4 B m h r 7 M 1 o 5 5 B - 8 y - i B 2 7 4 x D l 3 j 6 H j 5 z S t i i 1 L t k i k G t 0 o 2 W i 2 G 8 3 u 6 K 9 t z n C 1 7 x 5 L p t i K - 9 2 m L _ u t m L j j z M _ n v - J p s 2 p C v h 9 z F u z k r J 9 q q z B 3 - h p G p 4 i 3 L w v h 5 H _ x 9 L 0 x 0 4 D 3 5 t 3 U q t k _ C 9 9 5 y E h 6 g a r 5 5 8 O i j w n E 9 r p 5 H j g o t B s 3 w n G w o i o I l 4 m 8 Q x v r O 9 j y Q v z 9 r T z h 2 x E q 7 3 u M k 7 - g J h F j r - l K p j y j F 2 p j 7 U r 3 2 Z u g g B 3 p i t U i x t F 3 g y m B m h 7 - P g x s m E z x g q B m h i l L 7 q m c j j o - C 3 - p 8 B z j u 5 X k F 5 k g Z 2 k n v O h w v u E y s 0 h C m r 4 t D 1 j v 8 O y u 3 R 9 y 9 5 E w y 1 7 E - o s j D p 5 h 6 F 5 i p t G x l _ r G - s 7 q B y z g 4 J g x 5 t C - 4 t r H 1 g g k D z k 3 2 C 2 s y 1 S o p 4 t D k n s _ Q x o t W t s h o B 0 g 7 p U 0 2 x q B m v 4 h d 5 v p C i v p 8 U r z 7 6 B m k C - x 7 r U n j 1 r C m x x g C n q z p Y s j p n B n 1 - g K m 5 l 2 C n 7 6 2 D _ v o b 7 m r v J g y 3 v B 6 o n 5 F n s q U n k C 8 p 1 h b j w r O 5 o m D i y h o N 4 o 2 6 D _ y p l D 1 i u s B u 8 6 7 C q l p z B x t u 8 J j 6 u V h m k 0 I _ 3 n l D 5 5 p o H k z 0 G 6 g u - C t 9 r 2 B _ 0 s z M i u e s m 6 0 C y w 7 E x q h s J 3 t k I 8 i v 6 L j j o - C - - h 9 F n m r _ I _ r W y _ 1 r L 4 g g j E 7 u - v F v - 6 3 I 5 m y 4 H - t y D 2 j h 6 K r 9 z k D g m n l C 9 u 7 8 X h m _ K i l 6 5 Q y y v m C 3 8 r L k o s 8 B j 9 m l G k 7 q x N o 9 j a - 6 3 _ K n q 6 8 C 7 7 o 5 a v 9 g 2 O 3 h v s E i 9 w g G 2 x w E z _ x 1 X t 4 l B q z g R g x g 3 B z v n n H o m h s B _ 0 0 s I 1 1 x q B j g 4 E p t 7 y P l n n w B - n s g C 9 z h m D 0 p 3 v F l h 7 1 G 5 l t f x 3 o h S k k x 4 C 3 7 w W n r v w D m 3 - l I 0 _ 3 D 4 m g 4 I z z 3 M 8 1 h t F m q 4 t B s 5 9 B z w i _ P v l _ Q u h 5 5 L _ u - f n p 3 j I 6 - I u p o I g j u 9 E n m k r H s t o z F r 4 t v C i t - 2 C m g w 4 H 8 y p H p _ s - M 2 - y L j t o H s w n u O 7 j _ p B j 8 h y D n o - l K h i m q D s - v F i 0 6 - M r m k O g k h p L p 2 k 4 B r 8 s I 0 7 0 q J - u o i I n 5 5 b h w z 1 F s j 6 7 B 0 9 p l B u g s 7 G i v w i C - u m o M x l 6 Q i u t T w 9 p k H - 7 s 8 E x v p 9 D l 6 g L p q p 8 D t 2 2 o L p 2 z C m r g 9 H s z 0 q J 7 q 3 f 5 _ 7 u G q 2 0 r D 9 4 n j O g w w h D g p 1 s R r j x p B y h h v C m j t 9 E 1 9 n t B t _ j _ J n 3 7 p D 7 g m v C - _ q 9 D 6 _ g N x m 8 u N _ Y 0 0 0 w B k 9 s r H m 3 6 2 B s x 0 q B n m 4 3 I t y 7 Q i s - t H x x n 7 B g v i n B 7 6 p - C 4 v k l L 2 l M z 5 q i B x z u 2 E s u o h I _ h 7 X y 3 h G m r 7 l U n _ 0 O - 4 v F n m h m L h z q u F m q k G 4 z j B h 9 g 4 I j p j 8 D t 5 x v D o w n q E 5 k _ k B 7 r 0 2 J n q o K - g v 7 E - w l 8 J w m k L 9 z 4 h K u k z O g k _ 7 B - j k u Q - 7 L k o j 1 E i n 0 2 E 3 p t e z u 4 q K v 2 k 2 B s n 6 a r g k m C w 4 v q D 7 n t 0 J - z x t B w 8 w 9 I 1 v j C g j _ n B r s 6 u Q k x p Y 1 h 2 y C l p i g G g 1 3 2 B 1 o 4 l G - j g w E v y v h H m l 5 B j k j 3 H y _ 5 3 D 8 p v x H 5 0 8 i B q y m P i h v 8 E p o o 2 F 1 6 8 t J p z 8 c t y 9 o K 5 y - u C u n 2 K _ 5 1 j B t q k w L 7 _ w O 4 n t E w 7 z 9 Q 9 l j u M v o k T - m R 5 3 u h S 6 8 g i M q 4 1 P 0 - g z J p v o R - r o 9 B 8 9 g s 6 B r - 4 M x m v L m j i x B h 4 7 L o h 6 9 O h 5 q o B n v F 9 m q i G y t 4 4 K - 7 d 0 o t y K 2 k g t B 7 j q r H m l q J 0 o S w u s 3 J k v t y K _ 2 g E u 6 l g I m - l i I 8 2 w D 2 q 2 g K s g - 6 F y s 3 _ T 4 8 u B h 7 9 o E x z p Z t m s C m j 1 P n r 7 h Y v 2 B p r k q F x h 2 N s v _ x B 1 o r n N 2 o 0 j C 3 0 r m F 9 5 k r D 8 z r - C 7 _ 1 6 C m x m x H t y 0 o C l g u Q x 7 s z C m w j 0 H g 8 i G s 4 6 s C h 6 7 r C p r u 7 B n 4 2 K v o 8 t K j i 3 D 1 o 1 3 L o 8 s T y 9 y v E g t - _ B 6 l 9 s D 0 v h 2 E 2 0 5 i E n k m p F t 3 l H s 7 9 B j t 5 j Z u 4 h 2 E m 1 n y J 6 u w D 0 h g u I h s 4 D j j m r I 1 4 6 U g h n u G k y o - B 6 2 n m D r 0 - 2 J 6 U l - C x x o y L n q l l F x 9 3 o B k s 7 6 C 9 k h V 6 r l q L g l w h D 2 h 4 7 F n j 1 B p b w k g x Q x z 5 m C z v v d 1 x v T h o u 4 G j k 5 H 3 w q 5 E y i 4 e q 0 9 e 5 l x 2 G m 1 m c 5 6 k r I h z t F 9 p j 6 M i j u n B q 6 n n B q r 6 2 V 3 4 I h 1 9 9 U 2 9 n a k w _ 8 H z 9 z 8 B x 1 p g F 8 u J 2 z 6 q M t n 3 r B 4 m s n K u 1 n p B v s u p a h 1 s S v h 2 X 4 s m w I o i K 8 7 i h Q n z H o s r v J 8 2 0 l X h t N q 2 n y W _ g z 5 I z q u 3 D y q 4 m R m 3 8 I 9 o g y I - 7 j L v v u V 1 w v l E 1 4 9 3 I 5 h o O 5 s - t K - - w 2 B r r 1 n E z t 8 8 Q o - h B s 9 2 I g 5 s t c g 5 s D z p k C k q p 7 S h j 3 D 7 l v F - w h n E 7 7 r o K 5 v w s C r 2 h D x p k g O i i s 2 D 4 v y i F g y 0 C 6 - s G k 4 l q L y w t w C _ 6 r Y 6 7 m m B h k 4 g E h 3 4 B g 7 j z R n - i S x v j 8 C y r - _ G u X y s j v H j r u F w r 1 p D r - _ j E s o 4 s C - n p F 0 - F l 6 i w F g k 5 o B g t p t B t t i z E - k o H h 2 v t C m 2 1 n D _ m z y C n z w 8 D h o u m C x 6 h 9 C v 1 a q z m o E P 2 7 x W v w o k B 7 x o 4 H - u 2 r H u z 0 C g l w y N u w 8 4 P 2 - y 5 P l m 6 v B 1 l t y D 6 u p Q _ s o 8 K 6 0 7 u C 2 - 8 K - 9 5 x D q r p i Y 2 h v I 3 m 6 l Z m y g E 4 7 - 1 B u i q h M m 9 3 i J 8 7 s k C s x q g C z q h 3 B r r j t B s x u s O 1 0 8 s B 8 r - _ D 6 h _ d 5 k o l C z r 6 m C 4 r y t J y - m j I v j t Q n 8 z 3 P s - 3 3 C q 8 - m D x 3 _ o D 0 9 s u H z j p t B 6 i - 0 D x 5 y s D k n 1 h H r 1 m c q o r B 0 7 4 B w 3 p e m g t t C 1 g q D 1 4 s v D q 9 9 h P 4 g u w G w l r t H - t 3 w B 0 9 i 5 M 9 6 1 p E 7 y u 7 E t 8 2 a l z 9 B r q g M l n l x G y v s E u 5 _ k B 8 n j B 6 2 m o N 2 k _ L i l 0 o K j 8 n G s 3 u m T 5 z v C 3 0 6 i F u u 4 S i w 8 o B q t 2 K r i u E v 9 5 T o q z _ D m J x k C x 6 q h R v 6 q h R h 6 n Z q 7 t m Q 5 m 5 I z _ 6 B 6 g p F l w x t C 8 v 9 l B u s 1 O 9 - D 7 u J s j k v C x q _ y B g h k C v y g M 2 s _ B m y k w B t 6 1 0 B s o 3 n C - k h D 2 6 9 m C r r p 7 C o - t w C o p i b - v w C 5 9 q W 1 u 4 N q u y a x i 2 Z r g u G r _ 5 s B x r n O r w 3 u D p z D 8 z 9 t D h l v 3 U 3 3 C v r C w u O 5 2 p Y x _ 4 H k x q G l m i Q z m 4 3 C 7 7 n i B n 8 3 M 5 z y B 7 3 k b 5 7 B x m 8 U r 5 9 P p 8 h T 6 2 w 3 B B _ 9 1 l B g 6 s f 4 i 6 i B o o h E 8 0 g p B l _ 0 0 B n y 2 O x 6 2 C k 2 5 G u w u K z z r r B 8 2 7 x B n 0 t D 7 i h U g w y M n l q U h l 4 g D o i - U n l v 9 C n q u h C 2 k p x B z h h F - w u Y 3 y 3 g D v 5 M 7 i n w B o i w i B l 3 6 5 F v 9 i k B x j m W w 2 p 8 B g p o W 5 4 G 6 - p l B 5 w m G q y v L u n h 8 B 1 x n w B p o z Y 2 i P h h x p B p l X s x u Z 4 m 0 x B v n 3 g F p 6 s Y t h 4 i G 2 1 _ V 9 _ j c k x k 4 G k - 0 K p y u w H _ h 7 C w _ x B 2 4 1 B - s k k D z 2 y 4 B 2 j 1 R 5 y w J m 2 k t B 6 6 x w D k l 7 B 7 - 3 3 C 4 h k Q k - R 7 1 q p B 5 w 3 7 K n r l V g y 6 o B l h n p D n x 4 u D r m 2 G 4 y p 9 B g 8 j U 4 o s I 2 l l s B 0 5 x r C u o - z D 4 8 0 g D 1 - x E u s - q C o y 2 D o r p z D 0 n j Y u 5 s y B k 4 6 _ B z v 3 C t w w m G t m z f l - 8 L k g z D 2 x o B n 1 x E 8 p L 6 8 E 1 k 5 i B o 4 p u H 7 s l r B t k q b u 8 x b 7 - p D p n t 8 B k p n p B y y 0 H r m - 5 K 1 1 E s 1 g 6 D 7 t s 9 C q x s C r x q e 6 i _ Z z 6 s z D r x k g D o l N u j 8 7 E g x 4 K g w E 2 9 r J 7 9 q H 1 4 5 K 2 4 m j C 4 z k L u g 2 k B 5 y n 0 C m 1 7 P o k j q C v r 4 3 E v t w H 8 w 5 h D z o s Z _ k 8 Q 7 1 k v B 0 z q _ F 1 9 s K y l x C 1 7 k H 4 9 J q w v k E o 1 8 I o g 4 i C 9 j o 2 C s i K r p p c g 7 9 D 6 z i i F r q v n M 1 7 K 9 w z b 0 l m - D s g t 9 F 0 j u K 5 w i b g 4 w s I k 8 w C w m 3 P j 0 y 1 I 1 q 8 7 B q i j D 4 u k C s 8 7 3 L 6 m 3 P 3 6 1 g D _ h o 3 C k p s e _ q 5 w O z r j B m 1 g c w 2 4 v X 6 8 g j B 0 7 n M 5 i 7 G w _ w V 7 m q 4 C 4 - g h E 0 _ z j B o 3 p u H r p x 5 B w p u q Z k _ 0 z B u - 7 k O t y 8 3 B q - z 8 F 8 1 9 s B 9 t g B t 5 r _ B y 9 7 x B z v 3 v D 2 p r I x z o 2 B 5 j 4 q B w g 8 3 C 0 4 2 N g k 7 k L n v r F - 3 u V 8 q 1 J 6 v I 7 q u m Z 0 3 - j D m - f - j 2 u J u z x w D l x 3 g I 5 3 3 B w - j i D 0 t m y K j 8 x _ F z n r n B y 7 1 v B 5 v u U h 9 x x G q p s P 9 7 7 h B i 2 l L t 3 - 8 J 2 l v v B o v j u M l t t 8 B q 4 3 q T 5 o h I x 1 - 9 C v n y m B o p s P 4 v o 1 C k s v u C i h p t G n 4 q W 0 s z r Y j 6 p u E y x v - H _ 5 z 3 D 5 - s s C x _ q j B m - 6 n B p v x u H - k z 4 B 9 m t M 8 3 5 L 9 n p Q 9 g s 1 C u P - z _ 9 D 2 - w q G 1 7 s g B s 0 m h B q 9 8 y B 6 h q I s h g C n x v n N n p y R 6 x t 3 F k 2 q C y 5 l 2 D n s 4 Q 6 w g B o o m T 0 z r m B m 9 8 i C g l 4 p B h w 8 - E 2 - _ l E q o - P 3 o N 1 s h R h 2 p o B u u o O z w l R z 0 t p E j w k k C j N m r m q B 5 2 3 4 D h 6 8 h K s j h O g q g 6 I s v z Z _ 2 0 b u 2 p w C r x t v C h w z b w i B 1 t _ o G - 0 l w B 3 s b g w 1 l F v h M i v u m B h k v y F 7 g 5 o C s s w p E l s q g E q _ 3 r F 9 6 h 7 G s 8 w C j l g l L n 0 l n I n y i F 8 u s 9 F 4 w W h y _ w D l s g E v u z j I 3 w y i C t n r 8 I o n v B 2 r _ f _ i z f y k 4 4 Q 5 0 1 u B 9 j x Q k u h s B i k g M 2 7 3 s H 4 6 y o B 7 i 6 _ B 0 z n 4 D 5 r - T 7 q Z x p 9 m C 5 z g X h 5 g C 6 s p B x q x Q 1 y 8 q E s 2 2 a 6 r g 5 K m i - P n k s I t x o j J l 0 1 t D 4 n - B 1 _ q 3 N 9 2 p b v B o m 1 s B v _ p p M 4 - z m B 8 0 1 k M n 9 u m C 6 h 1 g B n z t U w v i l B y u z t L 3 l p I w t 9 D w t 8 - C p i q z D m o r V j 9 t R 6 q o 6 C 8 q g u B m t m B n 5 3 t B 7 6 l a n l k h B w u 0 V y o 6 z B x z q 1 D u i y 2 F v r y 6 L 7 p t D z t 7 U s q 0 1 B k _ o t E 6 0 o s H r i 2 K 3 0 j G o - t n G 3 - 9 b 9 o m w X l 0 Z o h v v F 3 q h s H y q n u F q y - 1 H z z v h E g x s _ H q I u 6 w C l p w F 2 k 7 W 3 q m T 7 r k p E _ 9 s x W w w j C x z 9 C i _ i G z m 2 Z w o _ 5 C p z h U 1 v q h B j 1 - k H r 7 7 s F i i 2 g Z 1 r 8 E 6 x m m O 7 m g H m 2 x B u h s 8 D y r h H n i X v 1 w v M j 9 j C y - 5 y D z 6 l K s l i m C _ 8 r L z m 0 I p 1 j 8 C 9 p y B m _ 3 u E q 3 - u B w 8 _ B j 1 2 R - g 2 k F m q 1 T j _ _ X s x p n J g _ 6 J y h q 1 F 3 9 x r F p x l B q 4 s 8 D p u y 6 C p x o e n 5 4 u F o 6 d w p m p B m p 4 h D o k - o D 1 x 4 D j q m O u q o t E t y B 3 g 2 J i x y t C m y z w H u o 2 g C 5 x u C 0 v z x B m _ p - I t o u R t 2 0 Z y 1 j 8 F _ v 7 l B 4 7 w d m 6 h r J - m 0 y Q 6 t 7 Q v s 8 F 8 q x q F 4 r 5 p B 5 6 u 2 B 7 - w r N l 1 7 C 8 y K 0 h 2 u Q y 2 o O y u r J _ j x q F r k I 6 o h z H 4 n 8 I _ z 5 z D 6 w 2 G g r m x C w g m y I 5 s p F p j v m J 1 w u W 9 r j 8 B 4 2 V s s v y B t x 7 T v z o U 2 t u S 6 j 7 E i p s H g k 6 H g m w m I g v 0 k P p v - k P j s - 3 J 5 0 9 S g p v 0 K 8 4 u M k h 6 v N 5 t g B o 3 6 - O t H j 6 p M m r t o L v t n p D 0 7 i I 7 h - q B y 2 4 h K 7 4 7 n X n - n B p 1 4 C 4 k s 8 P x m q P w r 1 q D w h 3 I 8 - g 1 N - k 0 k G i p j q C m i V k 5 3 2 L m u 9 E r 5 _ 0 P j l g K - 9 q h D z 0 l m C s 4 p G q y o l B 3 6 x 8 D t 5 y _ B 5 r t D 2 p m u D w 0 0 6 D 5 p N 8 n w O w z _ n B 0 H r y p x I 6 l q Q v 3 0 k C x 4 q X u c i m 0 v H n z 6 Z 5 9 5 i G n 0 m y C 0 u l S y 2 5 D 6 w i 0 B 4 k x p E - v v 8 D u 2 x E 8 o 6 2 B 1 6 4 D x z E k w 6 v D q y 9 v J 8 z m n B m j 0 C _ 5 y 2 Q r 1 i F j n i g D 9 v k 8 C 4 m v G 8 - o O y s H 6 _ 9 T k 4 x u M 9 l g B m r u 0 F w _ _ B 7 r l p J 8 k - 1 E u 3 h B i j 9 h J s 7 H 7 8 j q D l p 0 j B q h 4 U g 9 i C w p u 5 K m k 3 K j 7 w B o 0 y L z - 5 - B q j o s B 2 7 x D 9 p 7 l G t 1 h 7 G h 5 u m C x 9 k r M y F m 7 s g Q t t s g B s i h z G 0 x q M z 9 2 r D 1 y 2 C 5 z i F _ z 3 h D k n 2 g C h t b j p 1 1 D 7 h n F o x w 0 B z 1 k k C o 1 s w N w 9 b v p g s E j z y T 6 o v y B g 3 w w B v u n B 4 k 2 e l y 9 t D k z t i B h - 6 V 5 j f u j 3 e w z r L p 7 6 4 E x l i p E 8 g n g D l p v m C 8 i r m C z j x B q w 1 7 Q 7 g 7 I y g l B m z g q B 9 q V n r v m J t 3 t V 7 p 1 v J x 5 5 O i 1 p g B p i m 3 O 9 m z E 3 w _ d k 7 2 t B 4 n 5 - I q - 7 3 D x w k a u m k o E q 5 R 1 1 j J l s w _ U 8 z 8 R x _ r y B y g 0 2 L p 8 x I 2 6 w 4 G m 1 v l D 1 r o c z u j v C 3 z k g H v 7 8 1 C n 2 t G p w 3 F w _ u h C s 9 0 h E i u x a v 1 6 D 1 v p m D p 7 a x 7 u 5 C s l a 9 1 y H x 8 q 9 B w h z m C 7 o 0 x D v u 3 q C u i z p B 7 u 1 3 C 3 3 i 5 D o - j N v m h C 9 2 s z E r v O 8 0 _ Q v p g F 6 _ _ P 5 h 2 q G v k t H v u _ D r w z t B _ g 1 n C 6 x 8 k D l y t P - g w o D n 5 8 y F v 9 p C u 9 k 2 F y r w I 1 z 3 N y y o 7 G 7 8 u e - k W q p g C n 7 8 p F r 6 3 N z k x i E u z o D 6 7 i i B v 3 Q p 1 h X 1 q C s _ 7 H u z s 3 E 8 x i - D 9 l 6 t H v 5 P n 8 t h X x z r w E 6 v p u B t l r l C 0 4 s m G 8 n 0 g C m 5 x F t i p N j x z d - o j n B 0 y w d o - j 5 B 0 3 u - G h r R o 0 n R 9 Q z z g w U v 9 t F 5 6 8 p M 6 t 5 N 5 3 0 B y k 5 v C 8 4 z 0 C 5 _ _ R k m 7 8 E n m o E 4 _ z 5 B h j q w D 2 k q G g 3 w M 6 q r O u 2 5 q D _ t h R 1 i g M 8 q - s B 1 3 x p C 3 5 7 J t h r D 4 m j j E 2 i 9 l I u i s W _ 8 8 E 4 v 4 w G i u 0 h E z n p y D 5 w 9 G t v p z B h n q J k h z z B o _ z G m 6 7 g F 8 l v B 9 y 7 g L y w x 6 B j m 8 F _ o l s E 1 6 q 8 E s 4 6 B j 7 6 8 B t q r w H - w z B y y 2 q O v o h X w 5 _ 6 E i i Z o k 9 - B _ n 7 O l _ 5 Q q 1 2 L - 0 3 R u q k j B o 4 l M 5 g x u D 1 2 m p F u m g T 9 x c m m g i C p y 2 g G y _ l C 1 l v w C 6 0 v t D 3 9 6 n D p 1 2 r D n 6 l K - y C u t 3 p X k h y 5 K 5 t i s C 4 - l o B u s w v E o v _ j B - y r F u w z t G r 0 0 u D 3 q u p D h 7 w 1 G x 8 l t B 6 h 6 _ D 7 7 w v B t h 6 B _ h v o F - - w 8 D i 6 i k L _ h y X s 8 t M o n w l K q m u J x g t l B l t 6 J g i 1 H j 1 n w B 4 x x 1 C q l o K 1 6 t s F u i r w B 1 1 4 N u m 9 v B 6 n g g C x j 9 o C h n s Z u h 7 B 7 h 9 m B r l 7 U r _ 6 I x _ s r D k y q F r 8 u u B w x 9 B 0 p n a r l 7 U i w x M 4 r 7 O q - 9 K 6 6 x E - l i B g 1 V j u p D 6 3 x B p 6 1 B u w 6 F 4 4 r C 5 h w Q x t s V 0 2 1 E z h - T o t v w L l p 2 T 0 H s k m B u h r M 1 3 o m D s k 9 n I u j s C j s 6 R 9 i m x T _ l - E 1 h k j D g 2 n j F q q h F g 8 m v B g g o q D p g v j B 6 v g 7 B - t 1 - D n j u u B 7 y p M z u x w E q j B m 2 7 g D n _ v i D o p i y O v 6 h 4 B m g a q l m i C 3 y u h B 6 i D l u 5 8 F t x v S x 1 g u B g 9 4 0 E 4 0 l q B 1 0 6 l G l s 5 r C 1 k j 9 E p 4 - 8 C s k g r B y m s o B u s 0 4 E 1 w i - E x u s z P k g u M 7 w n v F _ i h i D 2 2 S 5 j v 6 E g p 1 q D o _ n M _ h s h G x l 2 1 I i k h B m 1 8 B 2 9 q C n v z - B w k o O 0 7 k 9 D x z y B w g l z L 2 _ x K k 6 n g C 5 8 w F 8 g h m L 3 n w a w y - t B 5 4 - m D s 8 x o I v 8 o I z u 2 D k 3 8 E 3 3 9 p F 4 - q 2 C 3 1 n H s l k w D 2 r H - 8 k 7 D i 9 z p E g Y _ k x W u _ l k E 3 j 4 - C _ 8 t 9 C 6 r J l h u 6 D 6 w K g n 8 M h y 9 x B 0 7 h _ G k m 7 8 C 4 7 t _ B v x 0 n E j j _ O t n 5 a 0 s - E 1 5 i - B z z _ 9 D y q v j C r 5 F o v s j B y 0 v 6 I r E k k r u N 6 1 L h r 0 m I i 8 r a x 1 k 0 B w _ x l E k 4 k r K 2 0 g O u j m s C 8 _ l e 4 y z j F 4 0 x d h p E 4 v 0 z B 3 j v 9 G l g 5 i B 3 p v u Q 6 - H p y w v H o 2 y _ E j 1 l H j x 4 C v o r u C t o n C i 7 l _ C k - 3 w E 7 6 0 L g 6 y C _ n v 7 R 0 4 5 G i i x y D h u i j C v o p v D 0 8 1 i C z 5 t O 7 8 2 i I 2 _ i a 6 r 8 y D t r O n 3 h 3 B y 2 q S 2 3 t w C o h n H 3 t t K u 3 8 G s l u 2 E v x h s F u 2 p 4 D o n l j E j o 5 i B 7 2 - k J _ m z S j _ s q G 6 q U u z n y D 0 y 7 B t 1 h j G k y s M 0 s y U 9 m 5 U j 2 n p F y j t G 6 y l D v 7 1 0 B l v y q B s 7 a 9 o 2 h H v b t y 6 X y w n q B i 4 0 t I w i 1 R l m j 6 E 5 y x p B 9 i 6 b h 8 l 1 D i i q o E u o q f x l C x - 4 x D l n x 3 D l 5 6 z B q 1 u B 7 o m U s x E x l j M 2 8 E q 8 1 - C t g s 0 H u 9 z I l i 6 E n 4 o B n B p n z 5 a k j x y E - u z o J j l n n E h t x 4 B 6 g n M m n h m B o m v B _ 3 l n X k k p C p n j d n 5 m J r w g 7 K 3 6 y D n 9 k 6 H x u _ D s s o 4 E k 7 k I o s v y V y q M s r y v Z 5 h 5 w C 0 k 0 H v k I y o l 9 C 0 k v z C x 5 o M q 0 k L 4 7 _ 1 H z 9 S n 9 o Q 3 u 2 s L 2 t o J _ r 6 z B 4 g o k C 9 g 3 q G 1 9 x s B y 7 7 8 H o u s j B w i 0 r B 3 y p o a r - i q B o r 2 E 5 x x 1 I - i 9 G u 3 f j 8 j 4 K 0 c n s h g D 0 u - 5 I 5 p 0 y D 6 m 2 h C i m l u D n j _ 5 B k 2 z F g h 5 r L h q k B z 1 1 f i x _ i D 1 i u T 1 0 _ 7 G w 6 7 X u 4 u G i m 6 1 P 1 - u 1 P _ 5 s 1 B v g 4 g E 3 u 5 X m g 4 z C _ g w 4 G w q 5 r E x w l t C x v 5 X 0 i v F q o B 0 0 g u E y h n r D 4 w 5 Y m 1 i w O l 2 Q x 9 N i t n 2 W q k j k L 4 j 6 x B i 3 g B y 5 z u F 1 9 8 2 E g 7 u z C k i o w E 4 t q B l 0 y G k o x l C p k - _ D 1 s u h E g 9 g 7 B i y z z B l j 3 V t v Z _ u p o K z 0 r l G y x u Q v 7 1 m G v t i D 7 s _ L l - r 0 B 4 7 I v j t q D 7 s p P i v z 6 E 8 r t v B q 7 6 l B k r i W 7 p C 1 - t m U r x m O t m 6 l F n w _ F n - y r E h r g 9 C g 6 t E i y j M g 3 q q S l 8 8 P y _ y q C 9 l h g B m l R y 6 8 M v q n Y t 7 8 l C 6 9 r C k 5 2 s C t k x n E 6 q p E - 2 6 x H 5 y m g B t p l y B s 3 3 D _ p 6 5 C m _ 7 k D 7 r c s j l D _ v y C w 0 0 J 5 s 5 5 N 6 1 h C v y z - Q v x k y B g p 9 U r z h k D x o 3 F 5 t m w C 4 6 l i C 2 o - n B p 4 s l G n k 9 C 7 o m x E s _ q 7 C 1 l D l q k r D y r w 9 C p _ z M z m m 1 H 0 4 l h B t 1 q y E - 0 n H s y 5 H y 7 m z I m h _ s E j 2 5 p E 7 u z y B v - 8 s C t 7 o b v t q r J z 8 8 B l - 9 i B u j _ y B 4 2 n W k _ l k D 0 9 _ O 3 g j o B w 0 h y H 3 r F s r m H l h q n H 6 z _ o J k 6 l E q 6 9 8 F j n j I 1 o - J h 9 t O 0 s u _ D 3 z n u B y q 5 9 Q 9 _ m F k _ 6 b m h v q G k 2 3 7 B r m v p F 4 y r E 3 r r _ B 2 y u z C z 7 - s D p h 6 h E 7 h j 7 N 9 9 t F 8 z s q B k p p p D y 8 p q C y h p C p y 9 4 M n j p I o 7 9 5 D g v 6 1 D i 5 - M s q m e _ j j v F w F 2 x 0 Y r h z M x m z x D r r R 5 u y v K r 7 r t I - l 1 H r o v 2 C 5 m z 6 C 2 3 t E i 3 l z C g 9 8 4 H l v 6 D y g D v j v o D o 5 v 1 D 5 n z C v 6 j 5 N h t v 7 D 3 0 _ z D p g t H j n m I x 0 r l B l x u h E m t l E v s u q C m t y 5 K z u 7 B y x j R p n m l B 3 s _ U 2 s a 1 r - q J i 3 2 q J l l y p B z i s 7 D s i v q D h 4 h 6 B y p 5 _ B p 7 q j D p 6 n C k n i i I i 4 l u E 0 j 1 e z y m k E g 3 i h B g j _ m J y z 4 B q y 6 w I - p t 5 I m r h N q l - 6 F v k 2 j l B r 0 r T l 9 2 l F l - 1 2 C r 0 l i C r 0 - 2 J v l 3 C g x _ k J 0 q x D k v _ q B 3 p t i F l l q h I 5 9 t C q 4 p q J z u v o C - q j i D x h V 4 i S 7 1 1 z I u p _ R 3 u l q F s h 7 q J n q p C l _ s 2 H 5 8 x q C x 4 2 r C w 3 o w J v x h O 4 z o 5 F 9 8 k J 6 3 2 v G v 9 i x J k r i M 2 j 1 6 C 8 t p T s v g o J v y t 1 H h 0 s D 5 5 w O 7 6 1 s G _ _ 5 w m B s t w 0 J r 5 y B z h _ g I q 4 p q J _ 6 7 3 B q h _ g D k j S w r 0 p J m y g 4 D m 7 y t B g s n k l B z x r p J i v t R 2 4 1 q F - p 6 o J - 2 r p B 0 v _ 0 D v v z w z C 3 B 9 m - l I z _ k D - 5 u Q u _ p y G 5 2 C 3 y j 7 C q q 8 o C 0 9 l y B s m _ z D 6 y h i C 6 1 9 3 C 4 9 i p J g n 2 5 F 8 - q O 4 u g s F o 0 i c p 8 o H w w 8 8 B 6 - 5 i C l h i t B 9 y s q E 9 9 d v s v q F y v u B 6 1 6 H w j i h I x s j C z k j v F s m m R u k - 3 l B t 4 r u J o i j u J - 7 n a o 0 m 2 E _ 8 h 5 l B v 4 9 D z 8 v j E g _ y Y z v n n B q t 7 T z 0 u 8 B m m u y 1 C 1 r g 4 G 7 5 o H u h m m E s z - Z 1 2 t u C - k n Q t 1 _ 5 D w u n 7 E z 8 8 M 2 x t j D 2 h 2 Z n z 9 0 J l z 9 0 J l q w o I i q 2 B p h o s D 4 g 9 x B 9 2 z 1 B _ 4 k q D o 5 8 D 6 2 R k 0 p 8 E j 4 r J 8 7 l v J 8 7 l v J q k h J p p p x G z 8 l y J w k i X 6 n 5 S i 1 0 N 6 t k K w y 9 D 6 u g x J j i 1 F x 5 n k B 7 3 _ K g 6 u g E 3 i x O r 8 h U z 7 a 3 8 g v I 6 - 7 s J l 9 4 G 3 5 j 6 B p 4 5 I k 1 2 f g - v 9 J j l y v C k 9 _ 1 C 4 l j g D k 8 8 j C l p q 4 E q l 4 m B g 9 k r B y _ k t E y 8 2 o B 4 5 k w E t 1 w V 3 2 1 3 G q w 9 C 9 7 v n I j o 1 8 J _ k _ 8 J 7 4 9 D 2 n 7 - B 8 3 1 1 C r F p q z s J h y 6 b l 2 2 4 E _ l n q C h y w z C t g 6 x C 2 t p a u j v W 8 x 1 x C y m 7 M z 1 1 i B 4 0 u y J o l g z J 8 o j 4 F q t q R s 4 8 w E i m 7 R 9 r w B 5 i s C m w t G m g 8 _ C l n y o B y y l K o p s q F 5 i l B r - l C 1 S s x o V z h 4 o C w o - X 6 s x 2 C u i _ 2 B v l a _ n j 0 J 7 g s 0 J _ n j 0 J y t n r G 4 j 9 Q k y q E j o y a 5 k p g E o t z k G o 4 u O - 9 9 g J z 0 F n u g N m i j n B u z t q C j k o O g g z i B p _ n x C s m w 4 J n n C _ 9 l v J n z 2 F 0 5 1 q F u 4 g E o o h 1 D - 9 3 t B p 5 5 r F r 3 l S q 4 p q J 1 _ o s B w 2 h s E p 0 h K - 4 _ P 3 i j n E o i j u J v 4 r u J v 4 r u J z r o B 6 l _ O g x 9 u B t - Q 7 q i s B 9 g s 0 J o p q m F 2 8 y V l 1 9 v F 5 x x W w 7 4 g B l q k g F y 5 h _ J - 2 o J 1 _ u 0 G w s m 1 J u _ 4 B y y 0 L 8 p q m F u m w 4 J r o 0 q B q 6 u g E 0 _ 0 j K 4 y g h D 0 j 8 i C x 6 w m F k _ y Y h 1 3 s J - q g 0 G w 5 1 H t p 8 i l B 7 z _ o J w _ q O 5 z 7 g D q o _ X n 3 - M _ 6 j i H 3 q p C 6 v m R l 2 w m F 1 g z s l B l h - s E p v g e 9 n w s E j r j g B y 3 k o H w 6 m F v 6 4 C 4 j 2 - H t q p x G z j 4 J k g 2 o J 0 n n p J t h g 4 H 2 y l C 0 6 t w H w 4 l D t 5 g _ G q z 4 H o y 3 m I 9 h g D n - n x C 0 _ u z B 9 _ t D 9 H i 5 k o J r u x d l s g n E 6 5 n B g 6 0 0 J n z 9 0 J g 3 v u B - 2 w z D 8 - v B o i g 4 C g v 5 y B z 2 k S u 1 u E 3 - B l s k N u 1 5 u C s y x 9 F n i g R v k h k C 9 v l g D 2 q F 7 s x 0 B 9 p s 9 D 6 4 o h m D 7 k x 1 C & l t ; / r i n g & g t ; & l t ; / r p o l y g o n s & g t ; & l t ; r p o l y g o n s & g t ; & l t ; i d & g t ; 5 4 9 0 3 5 8 3 9 1 3 1 6 4 1 4 4 6 8 & l t ; / i d & g t ; & l t ; r i n g & g t ; g 9 w u y 2 g x r H w i j e z 5 4 _ D j 5 8 k B n 6 g j B y h 5 4 B j v _ 2 B 2 8 5 4 J x z p 2 D 6 7 z k L y 6 a 9 r 1 i G & l t ; / r i n g & g t ; & l t ; / r p o l y g o n s & g t ; & l t ; r p o l y g o n s & g t ; & l t ; i d & g t ; 5 4 9 0 4 3 1 8 5 2 4 3 7 0 4 5 2 5 2 & l t ; / i d & g t ; & l t ; r i n g & g t ; l h v y 6 5 0 s o H 0 0 p p B 7 5 4 r F l y m o K - k 0 M 2 p q S 3 h 3 D h _ r z B - p q p P - g h r B 1 t 3 n D s 1 8 z v B u o g V o o S k y t n L 7 i k n L x g b p q o t R p h k k N 6 p g B n v s D j 4 y h N v m x _ E w h 8 n D 7 2 h - O 4 j 3 V j 7 k y D z i i 3 J t l m t D q r k s L _ 4 7 j F 2 t x r C 1 i t r C t 8 j y J 8 n 5 p E w k m G i 1 4 k R t t 2 4 C 9 z N p _ _ i f t 3 w b 0 v 0 8 H 1 2 p h E v m - u C _ p y u J _ n 4 1 B 0 m n _ C t - u 4 U y 5 F m k y g C 8 k i 0 Q - p i 4 G 7 w v 5 I l k t n G 5 o 0 r B 4 5 6 h E g l t p T g 4 r 8 B w j 1 F w 4 l - Y o B i 5 3 q I o y _ l C w q - N 2 x y 1 I m h x i D 8 p 0 i W z 9 7 k D 6 l n E 4 9 3 6 B - h g I j 6 8 v I u 4 t I _ 0 p 6 O 4 i p X 2 r w m L g h - o K i 3 h m B y _ n R - p r 8 J u w 6 l D m r v 1 N n 8 h g D p r i x C 2 5 x s E v 3 5 2 C 3 z 8 3 O 0 8 g j B n x _ L 9 j - g V m u J l g 6 2 C y - t 3 F 8 5 j N w 7 7 t B 6 s q h B z q z 3 G l l _ p D 7 o j 8 I 0 5 o z B p o l 9 G 2 i m 7 E 0 v t t G 1 g q 1 F o - 0 X l 5 z m R - 5 8 R 4 q l z M o 8 n w D t p 4 2 E q i p v P o i j s G 7 _ w k C x 4 r b k _ n g K x - 7 u J 3 7 n m B 1 2 l - L 8 0 _ d g 9 k 1 J k y 5 2 C k j p g F w 1 m 8 K 4 _ 3 G i 7 w x L 7 n 3 t B o y t x M w n u - C m 4 5 O 0 w q o b x h k g B 8 Q q z s n a 8 z 9 i B 5 h h H 3 - j 5 a 9 t 7 y D 8 2 p V i _ x k L - j 8 x B - j 4 D 6 7 _ k L h 4 z F y v p g C o m 2 2 T 2 - s C 3 l z j Y g g w H 7 p l 8 E w 4 v t E x v 4 z W m 9 o r C i p l f 3 p 2 2 G 0 m k s L l t l y E 5 t k r V 9 7 t Z 1 l 1 w E r v v w C w y l 0 M 4 6 r m I 4 _ m P u y l 0 M j 6 v w y B w y l 0 M n 0 v 0 M 3 2 t l F 8 p o 0 B _ 8 q l q G 7 w 7 z M 8 q h 7 C 0 x u v D _ g 7 2 x D u y l 0 M w y l 0 M i n t m B u y n h G 7 w 7 z M 0 7 - 7 D 6 v y y H _ 6 v j C j q r k J 4 t p i B u 3 5 9 B z r 2 y p B 5 i u J g _ 5 3 I h 5 9 x R s x r r H 4 1 9 B 8 x s u B g 8 V 4 j y w J n 7 3 L h 8 7 4 C o g 7 z D i y l S o y o q M o 9 6 0 D 0 k j 0 B - p s 3 E z y h i B t 6 k n B 8 z v n S s w K v j 8 m P 0 m 7 g H p 6 3 C u j 8 y L 9 9 w 9 B l 6 s D 0 h t 6 I 6 1 q r F 2 - r e q - h 2 C 9 7 s s J - o o n C r k w n B 2 o r 4 R x q C p s 2 _ O l q _ l C u u _ r C m h 2 4 F g o _ - B m l t l O t w _ l B 9 w k 8 M 0 r n j C m t 4 7 B 5 u w z R l j j o B m 8 9 j I _ 4 s z B u _ 9 U x v n 2 C 1 p j p O k 5 f q g v w U 8 _ k B 5 1 t g E s k 6 x E j t 9 5 K i j 0 F l _ 8 3 N k 8 t 1 B 6 l r 2 B 7 6 j v B 6 y 7 b 8 g o r H 8 2 v 4 L _ g u S s - g p M x v 6 g C 6 1 x F i p 3 w F t p r 1 D 8 u z 1 E z o r l D 8 7 4 r F _ 4 z q B 5 0 z B - 4 u D 7 u h z E _ x 6 B 9 l g o J h n 3 N j 6 0 w J 3 o o E l k o u K j 3 r 8 C 4 7 t t D _ v m s B g o h 4 C t x w w K 7 9 0 r D g s 1 r F 3 7 p i G 7 6 z b t v p r C o 0 j l G 0 y o H 8 l 8 i D 5 g p 4 D & l t ; / r i n g & g t ; & l t ; / r p o l y g o n s & g t ; & l t ; r p o l y g o n s & g t ; & l t ; i d & g t ; 5 4 9 0 7 5 6 4 4 8 8 8 5 4 0 7 7 4 8 & l t ; / i d & g t ; & l t ; r i n g & g t ; k r 1 2 _ 6 s 0 o H 4 - g C 9 y s r C 4 1 n j J 0 2 m j L 5 w 2 _ B g j k e r 4 6 r N h r l v D 2 8 i o F u z x k D 9 5 0 i L 2 v - O 1 q t l E n n s j V i h z f x 1 g D & l t ; / r i n g & g t ; & l t ; / r p o l y g o n s & g t ; & l t ; r p o l y g o n s & g t ; & l t ; i d & g t ; 5 4 9 0 7 5 6 9 6 4 2 8 1 4 8 3 2 6 8 & l t ; / i d & g t ; & l t ; r i n g & g t ; 8 r 6 4 - q l 0 o H x 1 j 3 E s g r 1 C w 8 j 8 B 8 7 s 2 K 0 l s i B u m m j e _ t r C 4 k m q C t l 2 s J l 5 3 - P v j w D 1 0 Q l n 3 w M h 8 x o C v z 8 t G v r x 7 M 6 z y C i o 8 5 C r w 3 1 L - 0 m v G 9 z p p B s 4 r u B y m o 2 G & l t ; / r i n g & g t ; & l t ; / r p o l y g o n s & g t ; & l t ; r p o l y g o n s & g t ; & l t ; i d & g t ; 5 4 9 0 8 0 3 8 9 9 6 8 4 0 9 3 9 5 6 & l t ; / i d & g t ; & l t ; r i n g & g t ; p - y 1 7 0 y x o H r 1 n q M 4 g 5 P o 7 0 B 6 w w 8 D 5 1 5 n M s m J p o v L g n m B l i 6 q G i x n 4 I 6 o r u F 4 v t w F n s p U 4 r i i D 9 x a 8 i r y N u o q - E - w m i p B & l t ; / r i n g & g t ; & l t ; / r p o l y g o n s & g t ; & l t ; r p o l y g o n s & g t ; & l t ; i d & g t ; 5 4 9 0 8 0 4 2 0 8 9 2 1 7 3 9 2 6 8 & l t ; / i d & g t ; & l t ; r i n g & g t ; w j 5 - _ o _ r o H k j 6 h C 2 q g t D s p 0 6 H 2 8 w D n g q k S v s w c x g r Q q t 8 r X t 6 c x y z t L 7 6 s r G t n o B 8 8 _ m K 6 3 n n D x _ v - G o m 9 W n q 7 K m n y x L 8 i m q E r k r z B 5 r q 9 F 5 i 2 2 B x _ m 8 D 6 n p 5 J v 4 y o K 5 p j q B p m 7 3 G v w r 2 D 9 m m G 2 l y v W _ 6 x e v z O - y 8 x Q p p g i B x l 4 H g i 9 6 X o 5 m D i 0 t r E h k 7 l F v 9 v B i i y z H r 0 k k C & l t ; / r i n g & g t ; & l t ; / r p o l y g o n s & g t ; & l t ; / r l i s t & g t ; & l t ; b b o x & g t ; M U L T I P O I N T   ( ( - 8 3 . 6 7 7 4 9 2 9 9 9 9 9 9 9   3 6 . 5 3 6 3 7 1 ) ,   ( - 7 5 . 2 4 6 5 2 5 9 9 9 9 9 9 9   3 9 . 4 5 5 4 2 4 ) ) & l t ; / b b o x & g t ; & l t ; / r e n t r y v a l u e & g t ; & l t ; / r e n t r y & g t ; & l t ; r e n t r y & g t ; & l t ; r e n t r y k e y & g t ; & l t ; l a t & g t ; 4 2 . 9 3 9 2 3 1 8 7 & l t ; / l a t & g t ; & l t ; l o n & g t ; - 7 5 . 6 2 0 0 4 8 5 2 & l t ; / l o n & g t ; & l t ; l o d & g t ; 1 & l t ; / l o d & g t ; & l t ; t y p e & g t ; A d m i n D i v i s i o n 1 & l t ; / t y p e & g t ; & l t ; l a n g & g t ; e n - U S & l t ; / l a n g & g t ; & l t ; u r & g t ; U S & 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n t r y & g t ; & l t ; r e n t r y k e y & g t ; & l t ; l a t & g t ; 6 4 . 1 4 4 5 1 5 9 9 & l t ; / l a t & g t ; & l t ; l o n & g t ; - 1 5 2 . 2 7 9 8 3 0 9 3 & l t ; / l o n & g t ; & l t ; l o d & g t ; 1 & l t ; / l o d & g t ; & l t ; t y p e & g t ; A d m i n D i v i s i o n 1 & l t ; / t y p e & g t ; & l t ; l a n g & g t ; e n - U S & l t ; / l a n g & g t ; & l t ; u r & g t ; U S & l t ; / u r & g t ; & l t ; / r e n t r y k e y & g t ; & l t ; r e n t r y v a l u e & g t ; & l t ; r l i s t & g t ; & l t ; r p o l y g o n s & g t ; & l t ; i d & g t ; 4 6 8 8 1 2 1 5 4 1 6 1 8 0 4 0 8 3 6 & l t ; / i d & g t ; & l t ; r i n g & g t ; 8 7 v y m m u 0 4 e z s t f r x y g L h z 5 i N v u l l D 9 r 1 z a i j 6 B k 1 t j d q n u 2 B 6 h 1 3 Q r j s j I 1 7 7 v G o r o C x h w x Q g h v z E u u m x E 9 5 5 o S r r v s Q u i 2 B _ 8 l p S _ 8 l p S g u t 5 C u l m 5 G h g y p S g q p 4 M u 5 8 P 7 7 1 j p C t v 9 t B s k 0 v J _ 8 l p S g - 8 y J u 4 x s B z z g l C 8 p l p F 3 i v g M z p B _ s l o M _ s l o M _ s l o M 7 p v o M 8 h t h x B y i - 9 C s w q m D _ s l o M _ s l o M _ s l o M 7 p v o M _ s l o M v v 7 - L _ s B _ s l o M 7 p v o M n 2 _ V r 7 m u F 4 g - w D s h q 1 X l 7 1 N 5 q r u e 1 k x K y 1 u u Y y r x n D v x 5 6 N l g k l J k 0 3 m G g 5 t i S 4 0 v z B q 7 2 v E 7 z n 6 B n 0 o r M m 2 _ q M 4 t _ p H _ o _ U n 0 o r M m 2 _ q M m 2 _ q M m 2 _ q M n 0 o r M m 2 _ q M q 8 l E s q 5 9 J m 2 _ q M - i 6 s L w u Q - 3 o 6 _ C l q p x K n q p x K s k g x K l q p x K 7 2 8 l H 9 r m K n q p x K s k g x K l q p x K 7 8 2 k q B w o p l q B s k g x K s k g x K w o p l q B o x k k q B n q p x K i 8 w I r l w u H 7 8 2 k q B 5 8 2 k q B w n n x I n 5 3 u B 7 r s v B r o s s Q g w g g C 4 y - h C m l 4 m K - v u 5 o B h k v m K k y g 6 o B h k v m K k y g 6 o B h k v m K _ i m m K 4 p - l I 9 C 3 7 k E r n 8 w M 6 n m x M r n 8 w M z w o k y B 8 s s j K 3 7 k E 6 n m x M t q o g G n 5 t 8 F 0 j - h B r k r q Y i z _ 2 D _ v v g J 4 9 g 8 X p k C g m 9 p Y 9 _ p g G x o 1 C 7 9 u x N h x m y B w y 7 p Y 1 1 i 9 C n r 4 s K 8 j u 4 V 1 2 o C 7 w p q Y x 2 6 n H 7 3 r g F w y 7 p Y w i 0 Q o o 4 3 R 7 j 6 w N h x m y B w y 7 p Y q g v 4 C - 3 g h G p 7 u 5 7 D n - 1 i J 8 8 q P p 7 u 5 7 D _ i k 4 N 6 _ - q B m _ 6 v G 6 n 0 - 2 B 4 8 O 6 6 2 _ N v u p v D v x q - D q 4 9 8 O 7 1 o 9 O 5 1 o 9 O 9 6 1 K h u 1 4 K q 4 9 8 O 7 1 o 9 O u h n _ J 7 2 g Q q 4 9 8 O q 4 9 8 O u z z 9 O 4 l k v D i m w - D q 4 9 8 O h 9 g z B o g x m F s n j w L u n j w L v 0 5 v L z m v l E - x n 6 B s n j w L u n j w L v 0 5 v L u n j w L s n j w L u n j w L s i m z B 3 h s o E p 7 j 7 K s 3 4 h G 1 s q W p 7 j 7 K u z 4 t r B p 7 j 7 K p 7 j 7 K u z 4 t r B p 7 j 7 K h - l t r B u l t 7 K l l m 7 B n u 4 3 D p 7 j 7 K p 7 j 7 K n r m 2 h D 5 v 2 7 K p 7 j 7 K p 7 j 7 K i t y E _ q g k B v t i t R v t i t R 0 l t G r 7 - 7 N m n u t R u p 1 t K r n i Q q m 9 j d v 1 s N y 0 h m a 3 p i 1 B l p 9 g U y s m 3 D i o 7 2 O 2 p h z G 6 x 1 m K _ j w p K 7 i g x G 5 o 9 u K g 0 p - w U h t u _ r E _ 2 m - N h s 0 n B - q y 1 H x v y i P x v y i P x l n k L n l 1 J x v y i P x v y i P x v y i P - 8 q 5 C 5 k g 9 E x v y i P x v y i P i v 9 i P d 2 x x h P x v y i P x v y i P m j s _ E j n l 4 C j 2 o m B q t q 8 E j 1 9 T v 0 l t R v 0 l t R 4 2 q - D u 6 h 4 E v 0 l t R v 0 l t R i _ z L 9 j - 3 M m u x t R r 4 l u L 0 8 - T v 0 l t R _ i j g I 7 i m n B y o 2 4 L 9 u z n L k m G y o 2 4 L i j z i v B y o 2 4 L i j z i v B h y s 4 L y 9 p 8 E g r 3 v B y o 2 4 L w o 2 4 L j 2 - h v B 4 h _ x E y 3 1 7 B r s 0 h N 8 y g m 0 B q 4 M j u v o M u l q h N t s 0 h N 5 g 1 m 0 B _ 8 4 g B n y k 4 G 8 y g m 0 B u z _ h N t s 0 h N m s 0 d 3 m 1 J y v h t G - t 4 0 R s r l y R 7 D - t 4 0 R - t 4 0 R - w 2 p G g s y 7 C q q k 1 R - t 4 0 R z 7 _ V r k _ r L o q k 1 R x g m n L t 7 k X - t 4 0 R - t 4 0 R t h r 5 C y v h t G - t 4 0 R s r l y R _ C q q k 1 R o g v O q g 1 3 K g 0 h n P 8 l t E z 0 2 u M _ z h n P g 0 h n P 8 k u s F j w 7 v C g 0 h n P l 1 s n P 9 y 2 m P 8 l t E z 0 2 u M g 0 h n P l 1 s n P 5 y n s F m - - v C 3 w y 7 J m z n i B z 4 v _ M w j 2 9 C h x 5 m c 8 o D - - l z b 0 t 6 q D - u m k M 8 y l _ M w 5 - 9 C s w q m c 8 o D - - l z b 0 t 6 q D - u m k M 8 y l _ M w 5 - 9 C s w q m c 5 j D o p 5 g B & l t ; / r i n g & g t ; & l t ; / r p o l y g o n s & g t ; & l t ; r p o l y g o n s & g t ; & l t ; i d & g t ; 4 6 9 0 9 3 2 1 6 8 2 1 6 5 4 3 2 3 6 & l t ; / i d & g t ; & l t ; r i n g & g t ; o s 6 1 o t s z 5 e 6 9 7 u H t t 4 0 L x 3 r 1 L 2 5 9 v 6 F 7 l 5 6 G q m t U - 2 1 0 u B m 4 p k E t i z o G p q k 1 R u 8 - D y x 2 5 O g u 4 0 R 1 v 5 o I 0 y n 4 B r q k 1 R g u 4 0 R h g 1 t B 7 x n h J z w i 5 M 1 m j I m 4 r k 8 I n j j b l z 5 h C - 0 r G p z g a k 2 8 - T l v q x Q p y n F k 2 8 - T k 2 8 - T w v I l 6 u m T k 2 8 - T w p i L 0 h z i P t h w - T 5 t 5 l B 0 9 9 u L k 2 8 - T p m g w C n n r r I k 2 8 - T 0 q n B s 6 o 9 B 7 j 8 n O l l 5 - J 3 z y - E p l 0 j W z l q P g h m j d 1 0 i X k k u 1 U o 6 i 3 F n i k 7 F y 1 8 L m h v 6 C p w j 0 P i j 4 7 G r l 3 i J _ s v 1 M 4 m z p E 6 _ 0 n U 1 n p p B h s x k G y l i u D j u 2 k J 2 w n t B h v v 4 R - u v 4 R 7 8 1 v B l m 7 _ I y x j 4 R 7 8 v l N m z g L y x j 4 R h v v 4 R 8 s l q D l p i 3 F y s 7 4 R y x j 4 R 7 I u 1 i k B h 2 3 m P o 8 s 4 G x 6 j - G 9 t i 7 U 5 7 0 O 6 r g v b _ g k 1 B j 2 9 z P z q r z K u 9 g _ D 8 m x o b _ N w 7 1 u E 1 m s 7 D z l p w x Q t k 6 N & l t ; / r i n g & g t ; & l t ; / r p o l y g o n s & g t ; & l t ; r p o l y g o n s & g t ; & l t ; i d & g t ; 4 6 9 7 7 9 1 5 7 4 5 8 5 6 3 8 9 1 6 & l t ; / i d & g t ; & l t ; r i n g & g t ; 7 j 2 x m o s r g d w 7 0 1 D l v r k R v g 1 z Q 3 g E k j 2 v k C q v 9 x B z t q P 6 8 y m F y _ s t E 3 j x m T 0 p m t L 7 n u g B w g j x K 3 q l h C - z 4 _ K 2 - h - K 5 2 9 9 B _ m - 1 D q o v _ K - z 4 _ K 2 - h - K - z 4 _ K q o v _ K 2 - h - K - z 4 _ K - z 4 _ K q o v _ K 2 - h - K 5 2 9 9 B _ m - 1 D - z 4 _ K q o v _ K 2 - h - K - z 4 _ K - z 4 _ K q o v _ K 2 - h - K - z 4 _ K - z 4 _ K y m m 2 B v x 7 I l i 2 n E p i 4 5 M p 4 k - I 1 5 8 _ G k v 4 v P m - q 8 C h 4 - 4 X y 7 u S 9 3 w 4 f r w g B p s 3 g c u h m 1 r n B g 3 5 L w h k 3 J 5 7 s 3 J w r 0 8 m B w h k 3 J h g m 9 m B 7 7 s 3 J h g m 9 m B w h k 3 J 6 t 5 s G 2 h i L 5 7 s 3 J w h k 3 J w h k 3 J 9 2 w x B k i u l L w j 6 j H q 2 0 s I p _ m p O 9 j 3 l D m k 3 9 X 8 o t O y 1 o _ e i - n G 1 v q p I m 9 6 m C 1 9 w 0 N l 2 u z E w j v s C s v m 0 N l t m z 2 B s v m 0 N x l q O j p 6 k J 1 9 w 0 N s v m 0 N y _ 6 o E 5 m j 3 D i k 7 m T v 0 5 b x q k 9 L t 3 u m T z o m h E s o v 3 E _ j 0 k Q g k 0 k Q 0 p t 0 E s o k v D r 4 o k Q 3 v - k Q 8 4 h m G k i 7 q C r 4 o k Q g k 0 k Q 4 - q - H m 8 v t B g k 0 k Q g k 0 k Q w 8 q - J u j y X g k 0 k Q g k 0 k Q 4 x v m M 7 z 3 I 3 i 4 5 D 2 r w 2 H k 0 k j w B p k 3 U k r p C m x 6 6 K m x 6 6 K 4 3 q w E _ l 1 r B n 7 j 7 K m x 6 6 K m x 6 6 K m x 6 6 K n 7 j 7 K s i u r r B n 7 j 7 K m x 6 6 K m x 6 6 K m x 6 6 K u r k 2 B x 2 h - D m x 6 6 K m x 6 6 K m x 6 6 K t 2 g s r B 6 s 3 a z l w r L 6 9 g e 4 l x 1 N x 8 u 5 V 7 l 9 C g 3 g i T 1 z g w S h y o E m j 5 - R p 0 - o L p 9 3 g C 1 t h 1 b 6 7 4 H _ g 8 2 W 7 z m 5 F h v g l I w g h 0 S o g v c 1 t h 1 b 2 k l e p 5 5 s S 9 5 i q I 4 y 4 0 F p - 3 - W r u 8 G 4 p w 1 b 9 _ g j C 3 2 9 w O 6 k 8 p L z h n z D 4 p w 1 b l G g n k G g z 2 m C n 4 3 6 C o _ z g M k y n h M y 6 2 o s D 5 h 2 I w s 2 g N 5 3 u h S q _ t P i o h 0 M q 4 6 h S 1 o - 9 H j 7 v h C 5 3 u h S 5 3 u h S v - r P y r 1 0 M 5 3 u h S 1 o - 9 H j 7 v h C q 3 i h S q 4 6 h S q _ t P i o h 0 M 5 3 u h S 2 n n _ H j 7 v h C t j g 4 B w 2 m 2 E q _ q z n B 8 k _ 8 J q _ q z n B j o 1 8 J - 3 8 z n B j o 1 8 J - 3 8 z n B x P z w y - G 7 u 3 h E q 5 u - V _ v h z D u 0 4 5 H 3 h 8 - V 0 3 3 n B 4 8 i 5 M q 5 u - V 6 r x D - 7 8 - S h k n - R w m u G 5 h 8 - V v n z q G & l t ; / r i n g & g t ; & l t ; / r p o l y g o n s & g t ; & l t ; r p o l y g o n s & g t ; & l t ; i d & g t ; 4 7 0 3 2 1 5 4 9 9 8 0 5 1 9 6 2 9 2 & l t ; / i d & g t ; & l t ; r i n g & g t ; _ h k x i - k l n e k 2 9 v P o 2 v p B w j _ s b p k h K v k r y h B k N 1 i m r h B v g v L j t 7 2 U 8 u o 4 J t j - L h l 8 z m C i 3 x 0 D _ p l o F g u 4 0 R 8 k l 3 J s y h l J i v n o 9 F j t w y F z 7 k l B 6 k n w E & l t ; / r i n g & g t ; & l t ; / r p o l y g o n s & g t ; & l t ; r p o l y g o n s & g t ; & l t ; i d & g t ; 4 7 0 3 3 3 5 4 4 9 6 5 1 8 3 8 9 8 0 & l t ; / i d & g t ; & l t ; r i n g & g t ; y l m q 9 z 6 x _ d - w j M q 9 n o V x y n C u l 8 3 X s 3 p u I n w g 8 D 6 3 3 4 X j 0 9 t B v v q w N h z 5 i T q o m I z _ p 4 X 3 8 3 i H i o 3 8 E z _ p 4 X _ u o d l 3 s r P 3 8 - - Q 7 5 g S 6 3 3 4 X j p n 7 F 4 t h h G u l 8 3 X q 9 o Q s 0 M 4 i u J n w Z i x z s J g m p s K 0 r 2 y p B g m p s K g m p s K 0 t 7 s K g m p s K k 5 q p m F 5 p y s K t o u - E o y n v D o o o j v O h 9 u C s 5 h 6 B j u 5 E z _ 4 u I k 8 5 v r B x v k 8 K i l 7 7 K i l 7 7 K j x s w r B i l 7 7 K w j 8 q D z p 2 1 B v m - y C 6 r g v b 4 _ g E i t t 8 X 4 1 h s F x 2 o x I 9 o p r S k 8 p d 6 r g v b r t 2 g B 7 0 - 8 R z z l 7 I _ o r k F s x 9 s Y l 5 8 C 4 i 9 k a s s h k F k x v 3 E 5 z t 2 U z 9 0 0 F n s p 3 E 0 v 6 2 U z 9 0 0 F n s p 3 E 4 y 6 g B j 3 - S m 7 4 g M j 1 i h M m 7 4 g M m 7 4 g M h p 6 o B 8 8 8 u F j 1 i h M m 7 4 g M m 7 4 g M i z g m J & l t ; / r i n g & g t ; & l t ; / r p o l y g o n s & g t ; & l t ; r p o l y g o n s & g t ; & l t ; i d & g t ; 4 7 0 3 3 5 8 2 3 0 1 5 8 3 7 6 9 6 4 & l t ; / i d & g t ; & l t ; r i n g & g t ; 1 3 g y 0 9 x j 6 d v s 8 r 6 N 5 i u B g v 6 r M x m 0 O s i i y R 3 9 t y R 3 7 9 4 D h i 2 h F 5 9 t y R s i i y R l - t E j 2 6 y O s i i y R g s w _ I h g l u B 6 w l B 9 1 0 I l B - t 2 8 Q j - k _ Q k r h 9 K 0 u m V v o 8 _ Q 4 z w _ Q y 1 p k G 5 g 9 1 C v l o 7 j C 0 n w 3 C k 6 j i G j - k _ Q v o 8 _ Q z g g W x 6 6 5 K 4 z w _ Q j - k _ Q 6 B 9 t 2 8 Q 4 z w _ Q n g 4 8 K 0 u m V 4 z w _ Q v o 8 _ Q y 1 p k G m 1 h 2 C j - k _ Q v o 8 _ Q h y r 3 C j 5 q i G 4 z w _ Q i k o J q g s F 3 3 q 5 J 1 k t k 4 C 3 3 q 5 J 1 3 q 5 J 3 3 q 5 J 3 3 q 5 J w 8 h 5 J w 6 g m n B w 8 h 5 J u j z D 0 r 3 5 H u k k n F & l t ; / r i n g & g t ; & l t ; / r p o l y g o n s & g t ; & l t ; r p o l y g o n s & g t ; & l t ; i d & g t ; 4 7 0 3 7 4 8 4 1 9 3 4 7 2 8 3 9 7 2 & l t ; / i d & g t ; & l t ; r i n g & g t ; 2 i n l k p i 5 2 d l p s r C i _ q k O m r l R 9 8 i l J 7 p g k O 7 p g k O v y 1 k O j i 3 j C o p 8 p F 7 p g k O i _ q k O 7 p g k O r t 7 3 E w 1 9 v C 7 p g k O i _ q k O 7 p g k O x q w t I v h y X 7 p g k O i _ q k O 7 p g k O y x r k N p w S 7 p g k O i _ q k O 7 p g k O k _ q k O 2 g j L t o y h K i _ q k O 7 p g k O 7 p g k O s - j 3 B 2 l 3 - F 7 p g k O 7 p g k O 7 p g k O 7 3 v k E s u t - C 7 p g k O 7 p g k O 7 p g k O s - n z H 2 t m g B 7 p g k O 7 p g k O 7 p g k O n s g k M g - v C 7 p g k O 7 p g k O i _ q k O 7 p g k O - 1 p G 8 n 1 - K 7 p g k O i _ q k O i 4 t m J h 8 r l G m n q v J z w h v J z t k 9 l B m n q v J z t k 9 l B m n q v J z t k 9 l B z w h v J _ 6 1 9 l B z w h v J _ 6 1 9 l B z w h v J z t k 9 l B m n q v J h 3 o q 1 C z w h v J z t k 9 l B m n q v J z w h v J t - p - D 6 p - 9 D u r x 7 M 6 0 l 8 M u r x 7 M 7 m C 2 4 u x M 5 j u S i x g S 3 g r 8 L q o s q B 8 w u o F 5 h t y v B 2 o h 8 L 3 g r 8 L 6 4 0 8 L 2 o h 8 L y w o p F t w i q B k j 8 k B 9 - h w U s 2 1 W z 9 s g R g w g x N 7 o 7 0 B 7 - z 0 Y l m 9 s C 1 v k 1 L z g 8 n T p l 2 K 7 - z 0 Y z i v j F w t 8 p H m h i 1 Y 2 6 R y 2 v r X 6 y g 6 I p 1 r - D 7 - z 0 Y s 2 1 W z 9 s g R g w g x N 7 o 7 0 B 1 n q z D & l t ; / r i n g & g t ; & l t ; / r p o l y g o n s & g t ; & l t ; r p o l y g o n s & g t ; & l t ; i d & g t ; 4 7 0 3 9 1 3 2 0 8 6 5 2 4 9 6 9 0 0 & l t ; / i d & g t ; & l t ; r i n g & g t ; j o o 1 k w v 2 m d q m 9 g B 7 6 _ x z B u u 2 8 M k w r F t _ r k K u u 2 8 M o j 2 h 0 D h 2 m l E x y g t C u u 2 8 M u u 2 8 M o j 2 h 0 D w j H x _ l q M u u 2 8 M t y 0 i 0 D 4 2 8 9 C 1 9 4 w D u u 2 8 M u u 2 8 M x z g 9 M u u 2 8 M s p k m L y j _ B t h _ u G 0 w i u B 2 k u G i 1 x t N 1 z w 8 Q 9 6 8 w O 6 7 7 C 9 7 n 9 Q 1 z w 8 Q n t n s J 4 5 k j B 4 n 8 8 Q 2 n 8 8 Q p z 6 r F m j - m D 4 n 8 8 Q 1 z w 8 Q k t 8 u C 0 6 6 u G 4 n 8 8 Q w l g K m s y h I 8 r n 5 K n 1 w 5 K 8 r n 5 K 8 r n 5 K 8 r n 5 K n 1 w 5 K 6 h h n F i z g g B 8 r n 5 K 7 2 q l r B 8 r n 5 K 8 r n 5 K n 1 w 5 K 8 r n 5 K 8 r n 5 K 7 2 q l r B 8 r n 5 K 5 k w y H - 9 h J z i _ 4 K n 1 w 5 K 8 r n 5 K 8 r n 5 K n 1 w 5 K 8 r n 5 K 8 r n 5 K 8 r n 5 K n 1 w 5 K 8 r n 5 K 8 r n 5 K q s y s K y 6 D n 1 w 5 K 8 r n 5 K 8 r n 5 K 8 r n 5 K 9 t t 7 J l t h _ K z 0 x - L o 7 n - L z 0 x - L i i s V v k 5 - G z 0 x - L o 7 n - L z 0 x - L x 0 x - L z 0 x - L o 7 n - L 3 r r r B 9 o 4 o F g u 7 - L o 7 n - L z 0 x - L x 0 x - L z 0 x - L o 7 n - L w 4 g p C r w 6 5 D x 0 x - L z 0 x - L o 7 n - L o o q _ v B z 0 x - L s g n u D 8 q s y C o o q _ v B z 0 x - L o 7 n - L 6 p i 1 H 9 - 7 N h u 5 4 K _ k w 4 K m j s j K z 9 K g s k r s F - t 5 4 K h u 5 4 K 8 x k i r B m 3 i 5 K _ k w 4 K h u 5 4 K _ k w 4 K p 1 t Q _ _ 0 y G h u 5 4 K _ k w 4 K - t 5 4 K h u 5 4 K _ k w 4 K h 4 G i _ S l 4 m 0 L 8 g n u E 0 - t w V t 2 5 Y 3 q r u e k x 6 D t y n 4 a 6 v j v C z 5 h q G _ q 4 9 P x g l E r 6 8 q Z 8 y 8 z D l y r m M 7 u q 7 L h s 7 5 D - 4 _ 6 Y 9 n s F g h m j d 6 l h p B - h 0 l S x 2 w k H 7 q j t H n j h D w l q _ O 2 _ z H p 8 7 p V - s s g O p l t Y m _ o q V j g k p L u q v y B m _ o q V u i h 7 I m k r 2 C p 8 7 p V - m u 2 G r u z j E k _ o q V w r I - 7 L m i o q C h n u w P 3 x j r I y 0 6 z G p 5 - i S w o 3 u B n 7 l 7 d 0 9 Y j 8 x s C l q 1 2 B _ - i z R 8 q z 8 I v j 8 u B r k 3 y R 3 7 u z R p 4 7 7 B 6 j r - H r k 3 y R 5 j s z P y i 8 B _ - i z R r k 3 y R 0 v z u F n h q u D g g j z R _ - i z R _ g 3 Q 9 p o h M r k 3 y R v x o h D w _ z h E g _ q w C 6 9 j v D v y r g r D 2 o h 8 L y x 5 x v B 7 _ 7 u H y 1 q Q 3 g r 8 L 3 g r 8 L 2 o h 8 L 6 4 0 8 L 2 o h 8 L 3 g r 8 L 3 g r 8 L k 3 - F 5 2 1 i J 3 g r 8 L 3 g r 8 L w x 5 x v B 2 o h 8 L 3 g r 8 L g _ q w C 6 9 j v D 2 o h 8 L 3 g r 8 L 3 g r 8 L 1 g r 8 L 3 g r 8 L _ H 1 I w 8 h 5 J g z z 5 J w t 9 k n B 3 3 q 5 J g z z 5 J w 8 h 5 J y 1 5 m G g 1 _ M g z z 5 J w 8 h 5 J 3 3 q 5 J 3 3 q 5 J 1 3 q 5 J 3 3 q 5 J 3 3 q 5 J w 8 h 5 J g z z 5 J 3 3 q 5 J w 8 h 5 J 3 3 q 5 J g z z 5 J w 8 h 5 J 3 3 q 5 J 3 3 q 5 J 9 j v l n B 3 3 q 5 J 4 1 w h F & l t ; / r i n g & g t ; & l t ; / r p o l y g o n s & g t ; & l t ; r p o l y g o n s & g t ; & l t ; i d & g t ; 4 7 0 5 3 6 8 5 1 5 3 7 1 0 7 3 5 4 0 & l t ; / i d & g t ; & l t ; r i n g & g t ; - 1 g - 7 o l 7 3 c g 3 - K 6 r o l 8 B p i k v H k m 8 p B 6 r o l 8 B 9 i h h P s q 4 s B x j t o H 6 r o l 8 B 8 q 8 p M x z r E 7 t y k 8 B h h 3 h P z 0 z 6 D y y - 1 D 9 i h h P t k 1 _ C r o z 4 C 2 r w j O q 4 m v D n r 2 y D 3 - 6 j O 2 r w j O 2 r w j O 6 l 9 6 G s i 0 p B 3 - 6 j O 5 - 6 j O 7 r 2 g G v 8 z _ y w B & l t ; / r i n g & g t ; & l t ; / r p o l y g o n s & g t ; & l t ; r p o l y g o n s & g t ; & l t ; i d & g t ; 4 7 0 5 8 0 5 6 0 5 6 0 2 8 5 2 8 6 8 & l t ; / i d & g t ; & l t ; r i n g & g t ; 3 r l s r 9 j k s c 4 r g I 2 6 i p L l p _ 2 F u q j e x r 9 z 0 F 5 q s p L x r 9 z 0 F g 9 W t p - 7 J y j _ 0 c g - _ T o 4 9 6 V 1 h 3 0 E _ x 5 9 K s 9 7 s M k 8 p 4 D m r o 2 D r k q h K 7 u 1 6 B 2 s 6 v M z x 3 9 T 6 m 2 F i h 0 8 X n 1 n n H v 7 4 6 E x 7 h 9 X t 4 u a p _ s 6 P l o g l Q g 9 g Y l p 9 Q & l t ; / r i n g & g t ; & l t ; / r p o l y g o n s & g t ; & l t ; r p o l y g o n s & g t ; & l t ; i d & g t ; 4 7 0 5 8 1 5 9 4 7 8 8 4 1 0 1 6 3 6 & l t ; / i d & g t ; & l t ; r i n g & g t ; 1 9 k 8 2 x 2 0 n c 6 j x 4 C r j x 6 R _ k _ B z k h 6 P r j x 6 R 0 0 8 2 G n _ l 1 C l - y q n C m 6 o Q g 1 8 p M r j x 6 R m w 6 r J l 2 m r B _ 9 7 4 F k q j h C k _ z _ K x y q _ K k _ z _ K p 3 w O v 0 z _ G k _ z _ K r 1 z 6 r B k _ z _ K k _ z _ K 5 y s D 6 z y 0 J w g 5 _ G 5 o 6 _ J q - v r K t k t 0 G v o t t O h i x - D 7 2 k l T 8 h q g C u 9 p 4 B u r n h C h s 8 - r B _ 5 i g L g 6 i g L 5 t 5 - K g 6 i g L _ 5 i g L z 4 2 j I u 7 _ G g 6 i g L _ 5 i g L g 6 i g L 5 t 5 - K 5 t 5 - K u k v g s B g 6 i g L - r 8 - r B i i v N g y i q U s - j 5 F 7 8 i n F z j q - V t y m 0 C l 4 _ s J z j q - V 4 3 1 W - - 9 5 O z j q - V 0 2 D q x z t V 9 x 0 3 P u q z Q s - n j H & l t ; / r i n g & g t ; & l t ; / r p o l y g o n s & g t ; & l t ; r p o l y g o n s & g t ; & l t ; i d & g t ; 4 7 0 5 9 0 5 6 2 6 8 0 1 2 4 2 1 1 6 & l t ; / i d & g t ; & l t ; r i n g & g t ; _ - 1 0 x p r 5 - b i - 5 p G u n - Z 3 l v n Q 3 l v n Q _ 5 x l L n l j P y m 0 9 g C 1 i m 0 M i 0 n H u y 6 n Q i 5 j n Q r u g m O k 5 m C 9 - q _ g C t _ g 6 P i 8 C v i v i y E u u a 5 w - _ O 3 l v n Q 1 l v n Q 8 4 u E z 0 4 r N 3 l v n Q 3 l v n Q 5 i _ K x 8 h 8 L i 5 j n Q 3 l v n Q - i r U g 1 n D t k 2 z Q u p g u F k q _ 9 K u _ 5 1 K o j t z F l _ 6 2 R l j m h C i w v w a w t 1 H m l o 4 f 8 l w G n l 6 8 a 2 w 6 9 B g 5 9 g S y j z t F v 1 n _ K 0 k 7 t E v r r 8 D 4 6 o N v 0 l t R v 0 l t R 4 z q y E u 3 1 k E v 0 l t R v 0 l t R i r 6 R 9 9 5 3 L m u x t R y 9 n u M l 1 q N v 0 l t R v 0 l t R 4 z q y E u 3 1 k E i u t 0 l C i r 6 R 7 9 5 3 L v 0 l t R - 8 x u M 4 6 o N t h l 1 l C p y k y E u 3 1 k E v 0 l t R 5 - q P i 5 w w C p q o t R m m q u M r i r N i k 0 t R p q o t R n _ l y E q h 3 k E p q o t R 1 v 9 o F y h l g x o D q y 7 6 L 4 _ r e n k p o P w 3 i 9 Q x 3 8 S w k h 6 X r 6 s z F u x h q G n _ u 6 X q h u M v v 9 j S x m h l O r w 8 n B p _ u 6 X v m x i E 4 y 8 l I n _ y y B j k l i D 0 - o o K 4 y l F 6 t w - M 6 t w - M 6 t w - M h 0 6 - M 6 t w - M r t x U _ k v U 5 7 S h 2 v 3 K j 2 v 3 K j 2 v 3 K 2 _ 4 3 K l u 5 9 q B _ g s 4 I l 5 l D 2 _ 4 3 K j 2 v 3 K y t m 3 K h s h 1 G k 0 6 g B r j o u W 2 c r 7 v 3 W 0 t q y M m q 0 v B r 7 v 3 W - - p x F r 3 y 6 F 6 r i 3 W r x j r B w v n g N r j o u W 2 c o g q 4 R 1 g h 6 G h w h q N 8 3 q 4 C l y 8 l c s 6 M z 0 p 0 Z i m o B w 6 - v L v r u o S 6 y 8 R z 0 j n Z q y 5 y D 5 i - 4 J 7 w t y U 7 7 v H m 7 x n Z 3 h g 1 E - 3 k m I o u i i X j h x B z 0 j n Z m h 1 7 F z j p 4 G z 0 j n Z 9 5 B 5 i - 4 Y n 3 n n H r 4 o u C & l t ; / r i n g & g t ; & l t ; / r p o l y g o n s & g t ; & l t ; r p o l y g o n s & g t ; & l t ; i d & g t ; 4 7 1 1 6 7 5 0 7 3 5 4 9 8 2 8 1 0 0 & l t ; / i d & g t ; & l t ; r i n g & g t ; 5 g w p r m u r o b 8 s q 1 C 3 p 8 6 O 1 p 8 6 O q z h x C t m 0 j F 3 p 8 6 O w u p r 7 B r 0 2 H r 8 s p L 3 p 8 6 O 1 p 8 6 O h 8 p w K _ l _ L q w 3 t K 8 i t t B u 7 x 1 G g y u 9 W v g w E j v 2 z a j 9 m s D w 0 8 g L 4 o _ y J 3 y n I g - 2 r P n 5 6 c 4 r n 6 I 7 h i s P g - 2 r P t 4 j 9 G v 5 s 1 B 7 h i s P g - 2 r P g - 2 r P 5 z 6 E z 0 l v M _ _ 2 r P q r 9 i B r m o 1 F 5 0 2 i q B m 3 k x K v x 7 w K 1 h 8 4 D 5 v i 2 B v x 7 w K g g p j q B 6 r y w K g g p j q B v x 7 w K 6 6 s 2 _ C v x 7 w K g g p j q B v x 7 w K p p q D l j j x I v x 7 w K t x 7 w K v x 7 w K 6 r y w K 9 r r z B j _ k 6 K v 4 - n B 4 - _ p S 4 x h i H s k 8 v H k y n 0 R g r 6 t B n z 7 t C 5 j 7 y F j s o h L j s o h L _ 4 x h L y p n q C p i 4 n D j s o h L _ 4 x h L j s o h L 8 4 x h L j s o h L _ 4 x h L j s o h L 8 4 x h L j s o h L 3 k w k K _ 6 T 8 4 x h L j s o h L j s o h L h m j y C 8 0 v 9 D h p s 0 D o p u 7 E - - q 0 j C 4 l 7 q B u 6 _ 2 I 5 n 8 8 Q _ 7 n 9 Q 6 p t F s _ 1 1 N 5 n 8 8 Q y 7 l o O - m z D 3 n 8 8 Q 5 n 8 8 Q s v n l J t m z l B i 2 _ j P 2 7 w _ T o x z B 3 o s y Y q r l g H 4 g 3 q F u p 6 y Y h i h K 2 g _ q T _ l k 4 L 0 h 3 q C 3 o s y Y _ _ 2 5 B n 8 k i N w n _ 3 R v r 4 R 3 o s y Y y 1 u w E r y 7 g I 3 o s y Y 2 r B 8 j z m Y 5 j 8 B s o u B 9 j o k K j 5 s s B v y h h T t y h h T v 1 E x v 9 t S v y h h T t h m 3 B g l x p J h 6 r 5 O k n m p K h 5 t K 2 x u r S 4 x u r S - 4 r z B l h w j J z 1 6 r S s h g 0 J r j 1 s B 4 x u r S h z v o E p 0 y p I - 8 1 5 D y j g i N 4 y - r J s x l o G t n k u R 2 z 0 9 B 0 8 6 _ b w q t C i t 4 _ e 6 6 q W q q k r W w s w 5 D 0 j g i N q h - s C 6 g 6 j F l g i u n B 2 r k 7 J l g i u n B 7 n t 7 J 7 n t 7 J 7 - o 2 4 C 7 n t 7 J 3 0 _ _ G p j r x B r y h q 3 D 2 5 4 8 J w r 9 H g 4 t k 0 G p g n s B 8 - m H t 3 u m T n v l q D 5 h g y G i k 7 m T 0 m n w I o k y J 8 s k g W 5 o 6 l C x z 9 l M _ h 8 z S 5 p y N n h i 1 Y g _ n 5 E k t - x D 4 z 8 j J 5 x z 7 P h 4 t 9 L 1 5 - I 5 x z 7 P q p o 7 P 5 x z 7 P 8 0 o C 9 0 o 6 N 8 l i P i o 8 x F k 0 y _ z B 6 t w - M 8 i y v H t 2 i Y h 0 6 - M 5 n _ 9 z B 6 t w - M h 0 6 - M m z x D z y p 2 K 6 t w - M 6 t w - M h 0 6 - M i 5 3 R w u x 5 B m j i p N v 0 m _ E h 9 o w Q 7 o j o D g r 2 i U l 9 o 9 B t k m h Y 4 o 6 d 7 k 0 p c x o y J v 8 m _ g B 9 w Q - k z v C u k _ g B 6 t v _ N 6 t v _ N 8 q 6 m L j _ 6 E 0 7 v 5 3 B 6 t v _ N - - 5 _ N o n 1 X i z 3 o I 0 7 v 5 3 B - u 9 2 N p q v G 9 n 9 0 L _ y z 0 L _ 8 m 1 L 9 n 9 0 L 8 t l z u B _ 8 m 1 L r s 6 s H q 7 p P 9 n 9 0 L _ 8 m 1 L 8 t l z u B 9 n 9 0 L 7 n 9 0 L 9 n 9 0 L r s 6 s H h 6 r P _ y z 0 L x s l O i r l o D 1 h j 4 C z j 0 v S z j 0 v S 1 1 D 9 4 g - R 6 o g w S _ j q l D w 6 k r G z j 0 v S g o h o M p 1 v U z j 0 v S u _ n v S q r j b 5 l h 0 C 1 3 k n F p 8 5 _ O p 8 5 _ O 9 q j s D 8 l n k E p 8 5 _ O p 8 5 _ O u 6 k - O w _ 9 F g m s 6 L p 8 5 _ O p 8 5 _ O 7 k 7 r I - 7 v e w 6 k - O 2 0 q 7 7 B 8 1 0 m C y x 5 1 F w 6 k - O p 8 5 _ O 0 n v j I r j n N k 7 o t I - h v l X y 3 9 H t 5 m 0 S o 6 w l P u u j b - h v l X j i 4 k G k m t u F - h v l X v q q k B j x h i O 6 n _ 8 T 9 t - D - h v l X t 8 7 o J y l i k D 2 1 8 l X k x h 1 C y k i w F 8 1 g s z P 6 o 1 Z o - p 9 C o p k 4 L n x y 9 P p n m q B w 1 9 r a _ k p p B y 0 h g Q 6 6 2 1 L 2 3 w _ C y x v w F 4 y v i D x _ - t K x _ - t K k 2 6 3 p B x _ - t K x _ - t K x - z n C g w q g D v _ - t K m 2 6 3 p B g j p u K k 6 2 t K 1 p 7 l I u l 2 - E q j - n P 7 9 - m C s r - i d t z C 7 x t x c 0 8 m x C 4 _ i u O o j s 6 J 1 9 u j F 3 k l 7 V x m x Q s r - i d i 2 0 V j w 9 8 U 5 1 y y F - l _ l J 9 h 0 n P 7 9 - m C s r - i d t z C g 8 4 k C k 6 p P 7 w z 1 K w l 1 7 q F 7 w z 1 K 4 x k 3 q B 7 w z 1 K x 4 i G p p u g I 0 4 8 1 K 6 v c u 7 7 7 B s 9 6 v I 7 g 6 q U q m 1 t D 6 l w i H v x z r U 0 _ i t E w _ k 6 F k 5 m r U o y 8 w F 8 h s 1 E v x z r U 9 m w 4 G z _ 5 0 D k 5 m r U 7 8 r k I s 6 n 4 C k 5 m r U s m g 0 J 4 1 x - B k 5 m r U h v 0 n L u v j r B k 5 m r U n t - D 7 l 4 6 R g z q h B 4 n v h e 9 9 r B u _ w s g B 0 _ 0 L 8 8 8 7 Z j _ n g C i 1 8 n S z s s - E 5 _ 1 _ L r s v o J - 8 h g H w 1 C 2 u C 1 l k 7 N q y p h E w 9 o 2 T 4 n t 1 B t 7 p y a s t 0 K u r 3 - Z k 2 4 I 7 0 3 g T 6 s h 8 P z 3 y E 4 7 0 j s C o - k Y _ 6 s m M 2 - j h T o 0 i v E 5 u 4 g C o n 4 n I v g l y K o 5 J t m y m L t m y m L 1 k l n L t m y m L t m y m L u 1 7 m L w 1 7 m L t m y m L t m y m L - _ 6 x E 1 5 n v B z t g y F 1 n j E 0 4 x s K 0 4 x s K s g k t K 4 h j y p B t 8 6 s K t m 8 - G - r 4 u H 3 1 w h O 3 1 w h O o 9 m i I v n t a 3 1 w h O 3 1 w h O 3 1 w h O z - r 1 F 4 i o 1 H - m m t D i 4 3 y Z m 2 9 O 6 5 4 k T t 7 i q K - m m t D g 4 3 y Z j 0 - O - k y S x v r 3 K w 9 3 2 D r g k _ C h y h o N p l 2 o N h y h o N 0 7 r o N l v y 2 D r g k _ C y 7 r o N 0 7 r o N h y h o N 9 l 9 u L w _ r z X 4 s h p C 2 y 0 5 N 3 6 x s M r 4 i 9 C - p s q b v r - C z p 6 m Y y g u r F s 2 m v I 5 p q 2 S p 3 g a 2 z t x U 7 2 v H h 9 t r N o y j r N h 9 t r N 2 9 - 7 D h 0 8 6 C x 2 w t 1 B - 8 t r N h 9 t r N 8 6 j u C s g 5 r E h 9 t r N - 8 t r N h 9 t r N o y j r N y s 5 q B 3 7 y n G - 8 t r N o y j r N x 2 w t 1 B 5 2 i S 7 4 o _ G 4 2 s L 9 2 4 C h v z i O j w p v h C q 8 3 C h v z i O y s g w h C q 8 3 C _ w u o B 6 - p L w r x _ J o z r y K t p w q G g 1 7 k P z p v w D 4 2 0 x U 7 p 3 w B 6 u x u P s t 7 j D k 1 i 5 B p i j 3 U n 8 5 q K h u m 5 B r i j 3 U n 8 5 q K h u m 5 B - r 6 w F _ y k p L m a _ 8 o s g B q m 3 T 0 2 o i Y v 3 4 x C m n 1 3 Q 4 t l 6 F x q t 4 K o l 0 s K 9 u y i G l 8 0 p Q 9 2 w 3 C z q 6 0 D 4 i h o G 1 7 q l O v 9 4 V n i n 0 I 3 7 q l O 1 7 q l O i n g l O l 7 u j C 6 u j r F n 5 u 0 4 B 3 7 q l O m h k q E 8 1 8 6 C x r q M 8 p 6 h R 1 w v z G t 6 7 0 F q n u u Y h m l J m z 6 u T 1 i v 7 L p 0 l o C 2 m q v Y t 7 l - B x u i x M i 2 6 z S t 2 4 M 9 m 8 u Y 2 n o m F x i 2 j H q n u u Y 4 5 8 B - v n j Q q - j G 8 k _ 8 J _ k _ 8 J j o 1 8 J j o 1 8 J 7 h n 9 J j o 1 8 J _ k _ 8 J o _ q z n B _ k _ 8 J j o 1 8 J 4 l _ h D n 5 q E 1 - u 4 S 2 4 j F v l v t W l r 3 - K m p m g C _ 4 h t W j 3 w p F w h - 8 F v l v t W v z i 1 B s q w 7 L _ 4 h t W 0 n s C n 3 m 8 T 4 t q _ P n q y R 7 j y 0 M o 0 _ j E p l o _ P x 9 s j M o 6 u I n l o _ P p l o _ P p l o _ P n n Y y x 6 3 O 4 u z _ P z - 9 p I k l 9 P 0 k n i D q 2 m o I _ q s s V 2 m 5 4 B t m r 7 K _ q s s V l 2 x a t y w 5 N _ q s s V n _ 2 H 0 0 q j R _ q s s V 8 - E g 7 x u S 0 m 6 i C j q q D 3 p 6 6 L s y w 6 L o p 8 p v B q y w 6 L s y w 6 L s y w 6 L i w x _ B q r s l E 3 p 6 6 L s y w 6 L s y w 6 L 3 p 6 6 L s y w 6 L s y w 6 L u 7 o 3 J _ s p D 3 p 6 6 L s y w 6 L s y w 6 L s y w 6 L 3 p 6 6 L s y w 6 L s y w 6 L i w x _ B q r s l E 3 p 6 6 L s y w 6 L t q h 2 C 0 w u h E 0 7 l 5 O u 2 g i H 3 r i t B i r 8 - k E l 5 n 8 C i 4 j m E 0 k W y 6 u 6 d t v q B 3 4 3 i g B 5 q s O q i l - Y s 9 5 r C z 3 3 g R w t l 6 F v w 0 y K y l p 5 K _ o w 1 F 1 y 0 k H _ x w k H x 1 n m K 5 p n v D r l v y Z g 5 j O r g - p T x 1 n m K i h i v D r l v y Z n 1 l O 5 t v _ R 2 v a t m i h P q x 1 6 B p p x r b t 5 q N 7 j x g V 5 _ s g H 4 n x 1 G s y 8 y V r n _ K p p x r b - 6 l g C i 1 4 x O i y j 1 L 6 z u p D 4 i g s b n 5 i B x 7 1 u Z m - 6 4 E r j 8 o J 1 h l w R 6 x j j B p p x r b 8 j j d g 2 m p S x g s 3 I 4 u 7 l F s u i x Y z o v C p p x r b 3 r - _ C x t z p M g - 4 7 N p 3 2 o C n p x r b w l 4 H h o i w B 3 v k j B - j v m K h k v m K h k v m K _ i m m K m l 4 m K _ i m m K h k v m K h k v m K - j v m K h k v m K h k v m K - j v m K h k v m K h k v m K _ i m m K q i h k C 8 6 x g D h k v m K _ i m m K h k v m K m l 4 m K _ i m m K h k v m K _ i m m K m l 4 m K 2 6 6 q B j 2 z p D i 6 0 k F 5 o y x H s q y t Y 8 r F o v u k Z s 6 3 4 G 8 l l 6 F j 1 8 k Z l j m C v _ 7 y W t p 3 z I n w q q E o v u k Z m o t L 9 i 5 w T _ 6 l i J n 3 - 0 B i t y r K x w 7 r K i 0 k s K i t y r K x w 7 r K v w 7 r K k 8 - u p B x w 7 r K v w 7 r K x w 7 r K i t y r K x w 7 r K v w 7 r K x w 7 r K p o x w B o k r _ D x w 7 r K v w 7 r K x w 7 r K i t y r K h t r i H r 5 i m C 1 o o B i k 3 _ R 2 2 9 1 T u s j c h p 5 n M 4 2 9 1 T r y 8 5 C k w 5 z H t - _ 3 B - i w 9 3 h B o t m 7 C m u x t R m l 4 5 D 5 6 i _ E v 0 l t R v 0 l t R 8 x i K q i 6 h N v 0 l t R 8 9 x l L j s i W t h l 1 l C m l 4 5 D 5 6 i _ E t h l 1 l C j - g K s i 6 h N 0 z p 0 D y w 5 h J - v 0 C w l g u h B i 2 z C w l g u h B - v 0 C - 4 j q f 4 3 p C i i y 9 L 3 6 7 9 L 1 6 7 9 L i i y 9 L i i y 9 L i i y 9 L o g 1 4 K t 1 e i i y 9 L i i y 9 L 1 6 7 9 L i i y 9 L i i y 9 L z 4 x 5 C z t l w E s o u B p r o s R k k 7 m T y 9 6 2 B w h t u J k k 7 m T 1 t - 4 F 4 y k 9 D 9 w n n T 6 r 8 n M q 4 - Y j w l 8 B q 3 z 9 C i o l 1 M - 1 k 0 D - o 9 n Y l q r J h k _ 6 d y x 7 V 3 6 g w V n g 6 5 E 4 r s 2 K j m 7 0 M u i q 0 D s l y g B w p m - J 2 7 m g I 7 _ 1 i B n 3 6 - O 6 4 v - O 6 4 v - O x 4 4 8 B w q 6 m G 6 1 l g P 6 4 v - O t - w t O 0 u F 6 4 v - O y j 4 _ 7 B 7 y r w F i u t J s 9 j C n t g r B 3 g 0 k e 1 t J p h 9 l f v i h e i 0 8 p V - - k k E p h z z M h _ 0 y J r z w m G z 8 w p R 2 h i h C z 7 4 o b l x l E p h 9 l f - _ 6 P t p 9 6 X 0 s 4 j D 9 n 5 y O u 6 j g I 3 x 4 E 1 i r F h _ 9 s D h - z t b q v F h x 5 m c i q 8 7 C x m q i N 6 j w B p 1 s j I y o z o Q 4 - l w B 2 4 n 2 b t z - O h t k _ U 1 t i 4 G 5 0 4 i H v k 1 r U 4 8 _ R s n 6 p Z x 7 5 U z 0 m o R 7 k v n R 0 7 8 4 C h q 3 l G 7 k v n R z 0 m o R - r s H m _ v v N 7 k v n R - 7 m 8 L 2 4 9 P t 3 W g i u F 7 p 1 p d 1 k s W r m _ _ U n 7 s t F 3 9 g x J 0 z k z O v 8 m x C j i x n c 4 o K 8 z k q d m v q _ B t 9 1 k Q l _ - q I m q i s G 9 v 2 m T h t j i B 8 z k q d s y 6 G 3 t 1 w Y 7 w p 6 D g q 7 _ L z 9 2 8 L w q w 7 D u v z t Y 5 v m H 7 p 1 p d i i v h B i - j h R p 5 r 6 E s n _ w N x 6 z w N x 6 z w N o 9 8 0 K m g v F s n _ w N x 6 z w N 9 8 x j 2 B v j q 8 E q i 4 k C x 6 z w N x 6 z w N s n _ w N x 6 z w N y w m r B o y 1 _ B u k 5 Q i _ 0 j G j x q h V 2 y 0 0 D p x h m H j x q h V 2 8 s 8 C l h - q I j x q h V z 1 j n C j _ l z J j x q h V 5 k 3 0 B v s 0 9 K q w 3 h V 5 t 8 k B q 1 k r M j x q h V i t _ X p g u 7 N 3 v k i V i z 3 N p x 7 u P j x q h V z 6 u G g m g k R q w 3 h V 1 3 6 B _ w t m Q u y x C p l o _ P p m t o H w k - 1 B 4 u z _ P p l o _ P u w j p L u r 6 M 4 u z _ P p l o _ P p l o _ P k l B w q 3 L v t 6 g I k x h j t R 4 r u h G r k 2 a 1 t v v t B q y l q I o l z c 3 j x z H u 0 s m O o q q 0 D q o 3 q V u y 1 j B k k s 9 d y i r B 2 y o m g B q 3 s N u v 9 o Z i n 5 n C 0 z q u R _ _ v w F 4 - h i L 6 _ w n K 9 z 8 j G p 1 n t Q i w v 0 C 0 0 k j D l z 8 _ D 6 _ y r C i q s 4 G p 9 5 j R p 9 5 j R 9 u l I 0 0 u m N p 9 5 j R 9 i s g N r 6 - I 6 z l k R p 9 5 j R 8 - 5 z G 3 j v u C 7 t o B g u 2 J - 5 k x M - 5 k x M _ 2 t l y B - 5 k x M y 9 X v z j F z s g _ V o _ 7 h K w s j p C 4 k z 9 V i 2 y 9 F 2 n 7 h F 2 k z 9 V 9 w _ 7 C 3 t 1 9 I 4 k z 9 V r 3 l d p n 4 8 N z s g _ V 5 l v B u 0 w _ T 9 o w p R 3 l 5 I 4 k z 9 V 6 8 p 2 L p 3 k z B 4 k z 9 V o g 6 l H n m n g E 0 t g E _ 4 o 3 J z w 4 r L w o y 9 1 F y p 7 q E x o l 1 B 3 j s 8 1 F 8 h i s L 0 j o q m D y p 7 q E o 9 o 1 B z w 4 r L 3 t v v t B m y p 1 D g l m 2 C s q r s O 1 u 8 v J j 3 m Q s q r s O o 5 g t O s q r s O 1 u 8 v J j 3 m Q 0 2 w y 5 B s q r s O 2 l l w J j 3 m Q 3 h 2 s O s q r s O 5 h 2 s O 1 u 8 v J j 3 m Q 3 h 2 s O 5 h 2 s O x i y w L g 4 t U o 0 m E g 4 3 y Z - v r 2 E v u w r I 7 2 m i W x z l E g 4 3 y Z m 0 x 2 E 6 o o r I 9 2 m i W o 0 m E g 4 3 y Z - v r 2 E 6 o o r I v r o o T r g n G - 6 3 _ K u v u _ K - 6 3 _ K 2 m h - K 2 l _ r E - k 5 y D x y - z H o q z w B p l o _ P p l o _ P 5 4 5 3 L z w q K p l o _ P 8 7 8 9 P 4 u z _ P r _ J t 6 j x I q p q - r E v r w W s y w 6 L s y w 6 L 3 p 6 6 L s y w 6 L s y w 6 L s y w 6 L 2 t 5 e p s 1 h G s y w 6 L s y w 6 L s y w 6 L 3 p 6 6 L s y w 6 L u k w 1 G v 5 u l B s 6 X 5 m 0 w Y t m 0 v H _ 5 j 9 E 7 m 0 w Y h i w O i 2 _ p S x l j 2 M g s 6 9 B 7 m 0 w Y 3 k 9 n C 0 r z 9 L i 0 6 n T v 2 j H r 4 V n g 2 3 U - h m i K 4 p 4 q D - m 0 - Y k 2 - Z r _ v 5 Q 3 9 3 k N i 9 r 8 B - m 0 - Y 6 8 1 6 B 1 8 n p N p q 9 v E 2 o v 6 J w 0 9 _ J w _ 7 i B r q k 1 R g u 4 0 R s 1 7 l C l k y t H g u 4 0 R i 0 k - P _ 2 q B g u 4 0 R p q k 1 R p j 0 r F z w 2 x D g u 4 0 R m 7 5 2 E z j u s E 1 q v E 3 r r 2 P r x r 5 S j l 7 p D 5 9 r q G 4 5 3 5 S h 8 4 0 K q 6 3 k B g p - 4 S r x r 5 S 1 q v E 3 r r 2 P x 4 1 h H - m j 8 C 4 9 0 m T x 2 s E z 2 7 i Q 2 9 0 m T k r 4 k C o m j T j - w z B s s 7 J v 6 z 5 3 B n t x _ N m 7 m _ N 5 g m P x 5 2 o J x o h J n l l t K v g 6 B 0 z p t M y y 1 k O y y 1 k O 2 7 q l O k 5 7 X _ w v s I y y 1 k O j n g l O h n g l O 6 r j n C 4 y 6 k F 6 r 4 r N - z _ - B z - g y 9 D n o u 1 J 3 _ x M z - g y 9 D 6 t v _ N 4 k p M i p 6 2 J 6 t v _ N r z 2 9 K q 8 8 q B - q _ G m u x _ S m u x _ S 8 2 3 W 3 x 6 q M p 4 9 _ S z k 1 z E 3 4 3 7 E r 4 9 _ S u _ y 9 L 4 p - Z 4 k t 7 r C g p p F 2 9 1 y P p 4 9 _ S o i 9 9 C j z u - G m u x _ S 3 i w j J z 7 j 5 B y i q - S 3 2 v 2 S z c x w 0 6 r C - y o 0 B 6 4 i v J x t w 5 F 9 r 9 6 I 4 j V n k w 4 f 0 _ n U 1 9 5 t X g h p g D 7 n 6 d 6 i s 4 D 2 j m w h C i k t D 5 v 4 6 N 0 1 j s Q r n 4 r Q 1 h u D 5 v 4 6 N n n v v h C i k t D t x t 7 N r n 4 r Q 0 1 j s Q i k t D 8 _ 1 J 6 8 y p H 4 h t y v B 7 4 0 8 L 7 6 o h r D i 1 i S 0 r 0 o H l y g z v B 2 g r 8 L 7 4 0 8 L 4 h t y v B q 1 z z D x 3 3 s C 4 h t y v B 7 4 0 8 L 2 g r 8 L 5 g g d k w u - C x 4 _ i R r s 3 Q m 4 4 y X z 0 w q G s v o v F m 4 4 y X 3 i 4 Z l s 8 1 P s i z i R r s 3 Q 1 t n P 7 8 t P z w i _ P z w i _ P h z z 2 E z z v q D z w i _ P z w i _ P n g n h I 0 k 7 q B o g t 4 - B 0 l z B v 0 g B j x j i K q w s i K _ x 6 h K j x j i K j x j i K z o g n E j v l o B q o p o o B j x j i K 1 l - h h F j x j i K k j s z 6 C j x j i K _ x 6 h K t F i k 0 p H t s 6 q H l h v s R g q h z B q 4 7 v d g s k B q 4 2 v b 0 l 0 1 C l r 3 s O t _ u w J g 1 v w F _ w 6 w U s v - Z 5 s s v d 2 j 2 J _ k 1 Q m l 0 0 J m g m u g G u v 5 0 C l i y s D 8 n r h M 6 n 4 j w B v u z P 3 w 0 w E 2 r n 3 U v w r L m l 5 0 P 5 n 0 3 U x w r L k l 5 0 P 2 r n 3 U w m t L m l 5 0 P 0 r n 3 U x w r L p r k 1 P 2 r n 3 U v w r L m l 5 0 P 5 n 0 3 U x w r L p r k 1 P 1 v 6 2 U w m t L m l 5 0 P 4 9 l t B v h k h C s k p s C 3 x n r P n y _ u I 0 9 t w G o 5 g p S o 3 9 s B o 7 l 7 d 6 - g B 4 9 r B j 6 t E u m i 4 b w m u 2 B y u m 2 P - z r o K w k q o E 1 g 3 - Z q p d 1 p z 3 b u g u - C x 0 i x M v v i k N g - v 2 C 1 p z 3 b 1 3 h C 6 1 u k Z r w 1 z E r s h 3 J i 5 t r Q 1 q 7 v B u m i 4 b l j w O x g - i V h 1 v z G 2 w 1 o H 1 t k - L 7 _ 7 k B 3 g 4 5 J j q m 5 J s l v 5 J j q m 5 J x 6 o H _ - w h H 3 o m l n B 3 g 4 5 J s l v 5 J j q m 5 J s l v 5 J 3 g 4 5 J j q m 5 J h 4 p 0 C n n _ j N g 6 5 B x q 3 6 X g 7 2 y G p k k x G x 9 l _ X x m 1 B h n 4 m a 7 2 m t E 2 1 m k J 6 0 r z T k p s P 6 l 7 p B g h _ l B q j z v T _ r h l E r k u 0 F 9 y - v T - j k x I - h s n C q j z v T v 0 s v O q 6 6 L 3 n 7 _ t C q 8 s C w u 3 k R 5 z m v T 6 8 8 q B 7 0 4 z K q j z v T _ r h l E s 7 0 0 F o j z v T 7 _ t B r l 3 r K r _ k u L m 9 9 3 C g v j - C p _ k u L m s 7 t L m s 7 t L v 8 6 3 t B m s 7 t L r _ k u L m s 7 t L k - j V 1 v u z G m s 7 t L m s 7 t L m s 7 t L q z g Q t 2 5 i N v p r V _ 2 q s f r v q B 3 z 7 k d q 7 _ v B v i 9 l T p 6 7 g F 5 h u p L s x i 0 K 4 i j j C p - x N k r 7 x Q v 7 m y Q x l r J - 5 x u M k r 7 x Q k r 7 x Q 5 x q C 2 h s u O k r 7 x Q 9 6 v x Q M k r 7 x Q v 7 m y Q h r 2 s O v 0 t C k r 7 x Q v 7 m y Q r 9 p t M l q x J k r 7 x Q k r 7 x Q i 4 8 y K 9 h r V k r 7 x Q m 3 3 s N 1 p w D m r m 2 h D o 7 j 7 K v l t 7 K t l t 7 K o 7 j 7 K v l t 7 K m - g W i 0 t i G g - l t r B o 7 j 7 K j 3 - 0 t F 4 v 2 7 K o 7 j 7 K o 7 j 7 K s k _ k J u j q C t l t 7 K m r m 2 h D o 7 j 7 K v l t 7 K m r m 2 h D o 7 j 7 K j i g R q 2 4 8 Q g w 5 m H 1 o h 8 D 1 7 - 0 V 4 2 7 t E 6 t 1 v G _ g t 1 V v 1 q q C u 9 x 5 J q z 1 l I y 1 x - B g 2 4 6 E h n i o F l n h m U h 7 9 z G l u 6 1 D h 6 n l U j n q 2 I 6 h r s C y w 0 l U v 5 k h L 6 n 3 r B y w 0 l U v h x 1 N 2 9 o U y w 0 l U q - w r F 9 q r t C z 9 k q K r j 3 q K z 9 k q K z 9 k q K z 9 k q K - i 8 p p B z 9 k q K j - u 9 8 C z 9 k q K s g u q K j t t j B i p u 1 E 6 - u T _ 9 5 m B m g t w U i s j s J r x 8 k C m g t w U j 6 5 l K n 2 n 5 B q 0 m x U o h y g L _ 4 4 u B m g t w U 7 x - 8 L v x l l B l 6 5 w U w i 8 5 M 2 9 6 c n 6 5 w U n s 6 3 N j j y V l 6 5 w U t q l 3 O 9 i p P m g t w U k g _ 3 P y g h K l 6 5 w U l 4 i 5 Q q 7 - F m g t w U o p p 7 R _ g _ C l 6 5 w U 9 n q - S t n e m g t w U x 4 h k U 1 h C s g j i y C j k H n 7 m 4 T l 6 5 w U n y u B j r 6 z S n 6 5 w U 7 w 4 D j j x 8 D h u s p F 3 u 6 n U _ w y I k 5 o 7 P g m n o U z h t W 0 o 9 s N 3 u 6 n U 8 j l r B 2 j x k L g m n o U p k k m C m 9 r j J 3 u 6 n U - 7 i o D 4 _ 4 o H 3 u 6 n U o v l w E n x x 0 F 4 j 1 B 6 r p 8 K n _ p i M p _ p i M p _ p i M p _ p i M y y D v 0 w 1 L p _ p i M z u r p w B 6 4 z i M p _ p i M j 1 1 8 J 1 u u D u g i 2 s D p _ p i M 0 j - p w B z t z z H l 2 r Q 0 j - p w B z u r p w B p _ p i M 6 4 z i M j u j 0 F _ h 4 m B h p 5 9 J p 6 w 0 J 2 v 2 z p D n v v 3 L m 5 l 3 L 3 u 8 x C - g 3 q D t _ 3 9 u B m 5 l 3 L w q r _ u B n v v 3 L m 8 i m D 4 0 z 8 C i w 2 z M i w 2 z M i w 2 z M z x g 0 M 2 j 4 l J 8 5 2 I 1 x g 0 M i w 2 z M z x g 0 M k y 9 u y B y o 9 r G w z 4 h B z x g 0 M n 1 x v y B i w 2 z M z x g 0 M 2 o i i E s r u r C g p - f v p 7 4 F t 2 i v C z w 1 k D o x 6 l L o x 6 l L h g k m L v s q 4 s B x s q 4 s B 8 u t m L o x 6 l L m q n R i y 7 5 G h g k m L v s q 4 s B h g k m L - - j m L 7 p 8 K o 7 y x O k 7 y v C 2 i g p J q 4 j s V i q 7 q B x 9 5 g M q 4 j s V r 2 q R z k 0 j P q 4 j s V 4 u l D z 3 v y S i k t t U o o L k g q y B w r q o D _ 2 n s B i z - 3 Q x l r 4 Q h q k y F y i m g D j 9 j h j C 8 _ 1 n D 3 v o o F k 4 s g j C m 7 r x B g 0 r k I k 4 s g j C 1 r 9 O h m 8 z L m 4 2 4 Q i z - 3 Q 8 p Q m l n 3 P z l r 4 Q o j i t N 5 y _ F i z - 3 Q z l r 4 Q 3 8 - z J y k t f i z - 3 Q i z - 3 Q z z l v G o h 4 s C x l r 4 Q i z - 3 Q v 8 o _ D 8 v g u E h v 1 o F 1 9 w 4 C 4 h 2 s O k z g s O g z x B k 4 _ 3 M t q r s O r q r s O k z g s O - m y B h 1 0 3 M 4 h 2 s O 4 q w w 5 B k 7 y B h 1 0 3 M r q r s O k z g s O t q r s O - m y B h 1 0 3 M r q r s O m 8 y q L 1 2 k m C u p i y Z _ _ n B - 1 o 0 X x i 7 t H x u 9 t F j z w y Z _ _ n B g _ 6 z X 8 r z t H 5 0 q u F 9 4 q i B u v 5 h L 4 q j w C t q q 4 G u m v v R y 7 m w R h 1 H h 8 t 4 Q u m v v R n 0 3 2 H n w q - B 7 z 9 _ l C j n 0 0 B - 8 5 s I - g 7 v R 4 1 2 4 P 1 v t B 7 z 9 _ l C u p r k G 5 i h 9 C u m v v R h m k e v 2 o h D 6 u y k V u x q I x n m 2 Q 3 u l k V 0 3 6 B 7 p q - S 1 m i 8 U h a 3 u l k V s i 8 u S r v 7 C 6 u y k V n x t m Q o 6 t K 3 u l k V 6 6 r j O 9 - y W 6 u y k V g 6 0 k M 2 2 s n B u t i 2 R 8 v 5 V g z r d 2 _ o v T j q g 6 S p 6 F s - t 9 t C r v 7 U - 9 _ - M 4 _ o v T 6 l s 7 C 8 k o t H 2 _ o v T v 8 3 z G 7 r s s D 4 _ o v T m z _ 9 L g z r d 2 _ o v T 2 y s 6 S p 6 F j k 8 t P w i r n B s 1 2 O 3 5 3 5 S q x r 5 S p n 3 S 1 j w 3 M q x r 5 S g 0 t 8 E q t x w E - o - 4 S 9 i _ r N s 1 2 O q x r 5 S o x r 5 S 0 s 5 S 1 j w 3 M q x r 5 S g 0 t 8 E h t r w E o x r 5 S _ 3 z r N 7 y 4 O 7 m h x K v l _ j B z 8 x 8 J 6 p 5 k B p w p 4 R 6 t 1 4 R m z n 5 B j y 9 o I t r h 5 R n 1 2 g O y p i H 6 t 1 4 R p w p 4 R h 1 x 4 D s g 7 l F p w p 4 R 6 t 1 4 R 5 w S o 2 3 0 Q t r h 5 R 2 p 3 u G z k y 5 C 6 t 1 4 R p w p 4 R x 1 r R 8 _ 2 j M p w p 4 R _ - o 8 J 8 p 5 k B 4 t 1 4 R 6 t 1 4 R m z n 5 B j y 9 o I 6 t 1 4 R g j j L k r i U 6 6 v 1 O r 5 r s D 0 k h _ V 2 6 n f 9 r 3 z e h 3 T o - 3 l g B p - k Q 1 8 2 z Y t i g u C x z 3 8 Q _ n s 6 F q r 5 z K k o _ 0 K m - w 5 F o w 6 9 Q i 7 y t C w 7 8 5 V _ p m H g n v C q q x m S s q x m S r g w 7 C 9 - k 0 G n o l m S 9 8 3 s N 2 i 5 L n o l m S s q x m S 7 q s 7 B 9 9 4 t I q q x m S 9 v m j L r y 9 b 7 4 7 5 o C w 7 o i B r k q u K v 4 7 w I 6 7 4 p B 2 k h k N v 8 x 2 I m 7 v O t 5 m x 0 B r 5 m x 0 B i _ 9 g M 1 0 Y 2 k h k N r 5 m x 0 B 3 s r k N 2 k h k N q s l E 8 s q 0 K 1 s r k N 3 s r k N 6 z 0 g B n j q x D 0 o u v O o 3 s o B j l k q Y z s 3 r D q 0 1 y J s s 3 _ W w r T 8 m 2 p Y z w 0 _ H w v t u E 5 i k q H 7 p l u G 4 k z s G h g - 0 C q 9 p p R o 9 p p R 4 _ t 0 B h z h p I q 9 p p R 3 1 1 p R 2 g B j u 8 g R - k _ o R _ v k 1 I r j o v B 3 1 1 p R q 9 p p R p 8 - D _ k w q M 5 w v 3 O 3 w v 3 O 5 n 5 v C w 5 t j F 5 w v 3 O s 1 k 3 O o s 6 3 O 7 h 7 Q m g m 2 J s 1 k 3 O o s 6 3 O q 3 u 4 N i 1 Q 2 s 2 9 6 B 3 w v 3 O p 3 r l I - g m C h m k H - 9 d z 6 k 5 L z 6 k 5 L - 8 9 l v B z 6 k 5 L o v q l v B o 4 g y D m 5 s s C z 6 k 5 L z 6 k 5 L s x u 5 L z 6 k 5 L u x u 5 L s x u 5 L z 6 k 5 L h g u I x 9 2 w I 4 _ j c 5 i h e x 9 g 8 J j x z z L 1 _ h i F s - o v S p k h 7 B t 8 0 _ a n 6 7 G 1 2 3 - f 5 v 9 F - g 0 q b y 6 6 3 B m t m 5 S y h k 9 E z - 7 6 L j 3 s 1 J i 4 0 v G v o t g Q z q r J j 5 g N q h 5 D 3 x s 7 Y h l m 8 F 1 j 5 x G 1 x s 7 Y - i t B 3 o 6 5 W 8 3 _ 7 I j v 1 g E o k q 2 S o h q n B l z _ 3 H 5 l - 3 W 9 g n U 2 8 3 5 P 2 x n j T z 4 j F 5 l - 3 W s k h j K - h n x C 5 l - 3 W g 3 _ 9 D m v m 4 H 5 l - 3 W 9 g n U 2 8 3 5 P 2 x n j T z 4 j F 5 l - 3 W 3 p k n C 5 z r l C x w Y 7 p 1 h b 6 h 5 2 D p t t 3 K m - y g O g n g B t t 3 p X l 0 0 Y 4 0 s z P v 4 5 5 R q q _ L t t 3 p X r 1 k v H y r r s E u i l q X n k 6 x B p x w 6 M i 2 x i V s i 6 B t t 3 p X x 2 2 1 F y 7 m u P l 8 m J x g u h Y s s 7 r G p 8 1 0 F l p y g Y 3 y h P _ w r 4 R - u t i O n 6 p q B l p y g Y 5 k g 1 D 8 x 2 9 I 4 k g h Y q z F w j 5 p X h n 1 6 J 8 5 z j D h o x _ C g v 4 1 E r m o L 0 _ x _ S v z r o M v 1 2 i C - m 8 u Y r w 4 k C y v 3 j M x j r k T m v v K q n u u Y r i h v F z 8 t 5 G 2 m q v Y q m 9 C w i i y V t 8 h q K y p r g D q n u u Y 3 9 n s B 7 6 r n O 4 s v 1 Q y y 5 X - m 8 u Y q o k m E 7 2 g t I - m 8 u Y u E 8 u _ q Y s l 8 w I 7 6 t j E 9 m 8 u Y v z _ Y v z i w Q s q s s O 7 m z q B q n u u Y z p - i D 5 q t 4 I s y b 5 v 0 j y B 1 3 y S j k h 3 H p n p x o G h 2 8 h H n p 1 t L z 5 j i B k u t 9 G 0 t h 4 4 D m t v t N t v 2 F i x j w K u 8 v 1 1 B m t v t N t v o i M t g l B o t v t N 5 4 v v F o p p k I - 6 y - K r p o q B s w m 9 T i q y - O 5 9 l L s w m 9 T k 3 4 z T q n B s w m 9 T 8 v w u K o o m t B j x j 8 I v 4 2 8 L o r w p F i u s g R _ 1 4 0 C 5 l o h X m 8 9 c p v 5 - d _ _ s C - j h i h B t o o F 8 w r y c r g v l B k i w 5 V 2 1 6 i D 6 l w q B r 0 x v E w i x r S z - x y E r n q z E w i x r S v x j 6 P 9 0 h D y 1 1 t p C 4 3 3 q C n 1 z 6 E h 3 _ _ N p 2 8 v S g u K k r 3 z R i x w v S g w m q D k 3 n k G p 2 8 v S - h p x M h 4 q S i x w v S h s k v S g k 1 d k 9 y k L k s - j F 0 x v w F i k 3 t C p v 8 5 M z q m 4 O p u 0 1 B w 1 9 r a 2 x q f n 0 y m R w m s 2 K 7 n v v D w 1 9 r a 1 v x F n x 6 o W 1 r s p H 3 4 5 9 F g x 3 6 Y r o Y t m s s a j 5 g x E l h _ g E j l k f 2 _ h y G v 8 q l B h v g r 3 D s 3 y B n j k i B - 1 x 7 J - 1 x 7 J g 1 8 u n B - 1 x 7 J v 8 q u n B o y 6 7 J q y 6 7 J - 1 x 7 J g 1 8 u n B - 1 x 7 J g 1 8 u n B - 1 x 7 J - 1 x 7 J - 1 x 7 J 3 t u v n B - 1 x 7 J - 1 x 7 J o y 6 7 J - 1 x 7 J - r t p B g q n 2 Q 8 u h z B x p k v a 7 0 q M 8 7 0 o h B k N 8 q w g h B 5 i h O i 9 - h a 2 g n 2 B q v 4 9 T r q 9 4 D 1 7 k 0 O m 0 x 1 G 9 z t k K n q r s K - j s h B 3 0 6 l J r m 5 _ Q 8 q 5 v G h 9 h v C 2 x t _ Q r m 5 _ Q w u n - C m z q 3 F v n 0 6 B 1 l v w K u l y n F n p z q G u 0 2 i X y r 6 a 8 o q k P r 8 h 8 S n m 3 G h i l q G l u u z C k z 6 6 t B j 5 x 6 E u x l t B 0 w u u L _ 2 s w 8 M y p g i H 9 h w D 5 y g r B n t q _ R t _ s p H 0 h 2 o H - r 6 - R h w z q B p k o t U 3 k 1 8 B 1 3 s m G 3 t _ r W z p x x B 2 6 5 k M 5 t _ r W - 9 - B q 8 o i U h w - 7 P 5 v 7 R 5 t _ r W t n x 9 I k p m h D _ 5 r s W w 7 8 _ D 2 _ 3 v H 5 t _ r W 8 9 5 f l m 9 9 N _ 5 r s W 5 t _ r W l m 9 9 N t o w K 4 5 z t U x x w z H 9 w k 8 E 4 w u 1 Y r k 1 M u v _ 5 S 2 n 1 g M 7 h s T k x 8 7 B o 0 v j H 4 n x i U h 2 1 j F u o x 9 E 2 n x i U 0 _ i r H r _ n k D 4 n x i U r 6 s - J - _ _ 3 B n y k i U 3 i p g N 1 h w Y t - 5 Y n o h W 0 5 y 5 T s s n 2 F o 9 m o E s - r 6 T 3 _ 8 j J 5 7 r h C v s - 5 T 8 l _ r N 4 p j U l w s 9 B 2 t w x F - r 3 L u 5 7 u S v _ n v S n i 2 n B r y j k K y j 0 v S - l z g I z l 0 k C v _ n v S u 5 7 u S j t i C r h t r Q u 5 7 u S w y 2 8 D 6 m q k B 8 q 9 Q 3 0 _ p J 4 n t 6 P h v w 7 B o y s x c 1 u q D 8 v n m Z _ 4 j h E j z w j L r 2 8 0 N u p 5 2 C o y s x c p 2 B 4 - o j c t 9 y - C s 8 6 h N _ z j 1 L 7 r 7 2 D z 9 z g a s u 7 B w - z N 6 q i L _ r s n X 7 j 1 h D h 0 k u J 5 3 _ m X w 4 8 C w p t t U u 7 6 v N w p h q B g s s n X v l 5 _ E 6 p 5 2 G 3 r y r B h g x 5 J r l y g B z 1 u 6 d o v h E l q - h a i 2 1 _ C 7 4 3 - N j 2 3 w J x p 1 0 F v 8 5 5 T 2 g 1 g B 3 q p p Q 4 l h j H m 3 - - M 9 w 1 - M 9 w 1 - M 0 l q R 5 i v n I m 3 - - M 9 w 1 - M t 0 n P l 4 x t I y n w 2 C 3 p x x Y - z o O u 5 p y f _ m k D r 6 0 l c n i m 1 B 6 r u 4 S 3 7 u k F v u o o L 0 x 0 w K 6 z 1 0 F 0 2 m 6 R t p 2 _ B 2 9 _ g b 7 p 2 F j 2 5 y f 3 g _ J y y w 0 Z s 2 o r C 0 y g 9 L 5 5 j g B - k r u B 0 k w r V i 3 n j J w j v y C 0 k w r V r h 6 6 G w l 4 g E 0 k w r V 2 k 3 8 E h m _ 5 F r i j r V l h - o D 7 1 7 8 H y k w r V 6 2 x - B 6 4 q q K r i j r V 4 g y g B 8 t 6 h N - m 9 r V z 2 1 L o q p k Q 0 k w r V p u q B 6 o s w T t 5 q y T y 3 o B r i j r V 2 3 2 n H _ p o 6 O u x x a n 5 q u f _ 8 I 4 0 t s e 5 k 3 m B x k 1 p U 6 q h u E s y 4 n M m 1 _ 1 J 5 h m n G y n y _ Q 0 1 7 m C y h 5 o a k 8 r H 4 9 6 t f m q 5 I w j r 6 Z j h g r C n i r z Q k 2 i u G i - m t J n p h y M 4 0 k o E z _ u 2 U 3 y 1 j B 8 y i 8 e 6 u C 2 9 6 t f h 2 o d m 6 k 0 V t l l 7 D 9 n 9 o N u p g 6 I l l q _ G x r 3 5 P 5 9 h 1 C 2 j 7 F 5 s j g B 8 j z v J - n T 1 l k 1 i I q 7 t r K q _ t s p B z y 7 j 9 C j 4 k r K j 4 k r K q 7 t r K j 4 k r K j 4 k r K 6 2 i h E 0 8 0 u B q 7 t r K q _ t s p B n l - n B 1 q 9 - H p u 0 o N r u 0 o N s t h l D 1 r w v D 2 k q o N 4 h k i 1 B p u 0 o N 1 s 8 k D 1 r w v D 2 k q o N i 4 _ o N 2 k q o N p u 0 o N g w p U 9 x m S t x I o 8 y - O o 8 y - O o 5 o g P l 8 w t F q w l s C o 8 y - O w q _ _ 7 B n s 2 Y w 7 0 _ I u q _ _ 7 B r j j 8 K r n y K o 8 y - O 0 5 z 4 B s k _ v D 5 v 1 i K x h j r o B 5 v 1 i K y g 1 r o B 5 z n s G o _ v N x h j r o B q v _ i K v v _ q h F q v _ i K x h j r o B 5 v 1 i K h 8 O y o x 6 Q 9 4 s F i 2 i g W z 0 3 n M h i w t B i 2 i g W i t g s H 3 3 2 8 D 1 _ v g W 0 u 2 3 D 9 5 g z H i 2 i g W 2 8 v q B z o u w M 1 _ v g W q 3 s E 3 j - 0 S 5 y q q S 9 4 s F x t 1 - V z 0 3 n M i u z t B x t 1 - V i t g s H w q 8 8 D x t 1 - V g t h 4 D 9 5 g z H x t 1 - V 8 n 1 G 5 4 q 7 H t 0 n 0 J s t w 0 J g - o o E 1 m 0 i B t 0 n 0 J s t w 0 J t 0 n 0 J w 7 _ z J 5 w r x m B t 0 n 0 J t 0 n 0 J t 0 n 0 J s t w 0 J t 0 n 0 J t 0 n 0 J t 0 n 0 J s t w 0 J t 0 n 0 J w r y H s 9 t M 0 k 7 4 O 6 7 U t p m 9 P x 3 v 8 P u g 7 8 P 8 v 3 K l 6 o z L t p m 9 P x 3 v 8 P 4 x x 2 B m l h m H u g 7 8 P s g 7 8 P l 0 _ j E t l u 6 D x 3 v 8 P u g 7 8 P 2 r g z H 2 6 v w B u g 7 8 P x J 4 3 j 2 M t w x k G w h u 8 M r w x k G 1 8 j 8 M r w x k G w h u 8 M k w q k G w h u 8 M t w x k G w h u 8 M r w x k G w h u 8 M k w q k G w h u 8 M t w x k G z 8 j 8 M t w x k G o l g M _ x n D k k 2 7 J t x l v n B v g - 7 J 8 9 4 4 4 C v g - 7 J 4 4 z u n B v g - 7 J t x l v n B k k 2 7 J 2 j m 2 B h 8 v s D k k 2 7 J k k 2 7 J r x l v n B k k 2 7 J 4 4 z u n B v g - 7 J x g - 7 J p 1 5 t D y h 7 m F p 8 - r H i v 5 q B m l r g P z m g g P i o 1 - O 5 r l w B q n 9 - G m l r g P z m g g P y k 7 g N g h m C z m g g P m l r g P z m g g P 9 k 2 v E 5 h m i D x 5 k h 8 B z m g g P t 4 2 M p 3 g w K m l r g P z m g g P - j 2 i J s i y X x 5 5 7 I t _ 9 0 F 7 s 0 x J 2 k 9 x J v 5 4 n m B 7 s 0 x J z 8 l y J i 0 o _ 4 E 7 s 0 x J 2 k 9 x J 4 p n n m B 2 k 9 x J 7 s 0 x J v 5 4 n m B 2 k 9 x J 7 2 4 g 2 C x t 7 K _ 6 2 9 B j 0 O n 8 n z a g o 6 r E 0 l n t J h i i w S 2 1 t X n 8 n z a _ r p B 5 y y x s 2 C h n r 3 D l 2 g g Q m s 1 - P n 8 u z E j - 0 t D r s 6 - - B q h 3 s H s v o 0 B w g x g g C z q t 6 K 3 3 g Q m s 1 - P m s 1 - P x 6 o 9 O k p T m s 1 - P t s 6 - - B w 5 - F 9 1 g 3 M m s 1 - P m s 1 - P 3 l s g B i v 7 1 B p 0 h _ B v 8 s z 4 h B 7 8 i n B w s n 4 E q t k 9 s F x n - J v w k n Q 3 g y U _ 3 m t Q p 0 2 q Q l p k V 4 p p y X _ _ 0 7 F y F q h p 0 U t U r _ 7 v U s _ v 3 U t U 2 k v v U p i j 3 U t U 2 k v v U 6 3 9 C h m g z O 2 8 5 8 C j 6 o 2 F w 3 p 2 C g v p u I z 9 2 e r 3 u 7 L 2 i l x T i r u p D h 0 t 5 G i j _ x T 1 x 7 g H u h s k D 2 i l x T - s o l M s z 9 b i j _ x T l q 3 1 S 2 n K x l j l u C i z r F 1 3 g O 3 y v 4 G 8 4 q 9 M 8 4 q 9 M m u k 1 z B 5 _ y t G v - 9 j B m u k 1 z B 8 4 q 9 M 8 4 q 9 M 8 4 q 9 M 7 q u H 0 4 l 2 J u u k 0 u G t - i _ D p n g j C 9 j p v K 5 v o 9 p B _ _ - u K 9 j p v K 7 j p v K 9 j p v K _ _ - u K 9 j p v K 7 j p v K 8 l 2 8 p B u 9 t k D 4 3 7 7 C 2 4 w F 4 8 3 i L t v 7 g O u 8 w g O u 8 w g O 5 7 - h C x j z q F t v 7 g O u 8 w g O u 8 w g O g l y h G u q 8 0 B t v 7 g O u 8 w g O r v 7 g O m 4 n j M n 8 n C t v 7 g O u 8 w g O r v 7 g O u 8 w g O _ h o S y t h _ I u 8 w g O x 6 2 w L r _ o D _ y z 0 L 9 n 9 0 L z 1 w o I 5 4 o J 7 n 9 0 L 9 n 9 0 L 9 n 9 0 L 5 3 4 z u B 9 n 9 0 L _ y z 0 L _ 5 4 o I 3 4 o J 9 n 9 0 L _ y z 0 L 9 n 9 0 L _ 8 m 1 L _ y z 0 L 9 n 9 0 L 9 n 9 0 L z 1 w o I 3 4 o J 9 n 9 0 L 9 n 9 0 L 7 n 9 0 L 9 n 9 0 L 9 n 9 0 L 2 h g K 1 6 q s H 4 x z k - C 1 i i 1 H 5 _ u H 9 k m j p F 4 i u y K 4 i w o o I v 8 k y K 4 i u y K v 8 k y K n t h r B 3 l i L 2 h p n D k 7 _ 3 N 5 q p 4 N 4 2 z g 3 B 2 y D 1 v - p N 6 y _ 5 7 D 1 i n 1 D j - j n D 4 2 z g 3 B 4 3 m B w v 9 B s z o l M 5 n 8 u B 9 r y i W y 2 7 g H n 4 v m E 9 r y i W n _ 5 o D m j - q I 5 _ s j W 3 1 j e 2 n 4 8 N 9 r y i W k 5 R m s 1 7 U _ 5 o _ P q 7 _ P q 1 - i W j 4 _ 9 J 6 v v s C 9 r y i W g x q r F p 8 q 2 F 9 r y i W l n t l C 4 4 8 s K q 1 - i W x h _ M r 9 t w Q 8 6 6 m U h 8 p B q 1 - i W s m 5 r N 8 y 6 i B 9 r y i W 2 4 i B - - Z 2 j m w h C p n Y q k 6 k P 0 1 j s Q y 1 j s Q p n Y 3 k l l P r n 4 r Q 0 1 j s Q n n Y 3 k l l P r n 4 r Q 0 1 j s Q o 1 Y j k v k P - j v s Q r n 4 r Q p n Y q k 6 k P 0 1 j s Q y 1 j s Q p n Y 3 k l l P 2 j m w h C s 5 X 3 k l l P r n 4 r Q w x u B _ x m h J u n y o o B t i 2 h K r 0 _ y 6 C w h - h K w h - h K 8 k i t D n z l _ B v n p u s B v - u j L m t 4 j L v - u j L t n p u s B z z 6 l B k 2 t h F v n p u s B m t 4 j L i s 2 t s B v - u j L t n p u s B v - u j L k m v 2 C k x v 7 C m t 4 j L v - u j L t n p u s B v - u j L i s 2 t s B j 7 h k L u J o w k 8 K k 9 u s G v u 9 T 2 3 0 - K h 4 x 5 r M 2 3 0 - K i w n g L 2 3 0 - K y j p v D h 0 u j C k - 1 7 v F 4 - y - r B w v i _ i D 5 j _ - K i q n u B o n N x 9 d t 8 _ j D q 9 p p p B s g u q K z 9 k q K - i 8 p p B z 9 k q K j - u 9 8 C z 9 k q K z 9 k q K u g u q K s g u q K - 3 h F t w r n J 4 9 x C l q w k K q 2 6 j w B r h v g M m 7 4 g M q 2 6 j w B 4 9 x C l q w k K s 0 w - w N 4 9 x C l q w k K x i n j w B j 1 i h M 1 j o o s D l k x C w q 5 k K x 1 j t g G m 7 4 g M m 7 4 g M t 3 y C l q w k K j 5 1 9 w N t 3 y C l q w k K x i n j w B p k m x D x 0 m w D y j z w Q 1 Y 6 5 5 3 Q 6 5 5 3 Q r 6 2 u M j 4 h K y l h g j C v h s - I i 7 r m B v n u 3 Q n s l 4 Q k q g i G l - _ 0 C v n u 3 Q n s l 4 Q 9 z 9 2 D s k 7 1 E 6 5 5 3 Q v n u 3 Q o 7 r _ B y 2 4 o H 6 5 5 3 Q v n u 3 Q 0 0 6 X 9 k z t K n s l 4 Q 6 5 5 3 Q _ y t D s 8 l l O 6 5 5 3 Q 3 1 o j P - 7 r B v n u 3 Q 6 5 5 3 Q r 8 4 n L _ 4 u R n s l 4 Q j 7 l J t v t 2 I i h g x L v 0 p x L 3 t 2 w L v _ 9 v F q w q j B n 9 j k u B y 2 w j u B y 0 r 5 n D 3 t 2 w L y _ g D - p j x J g h g x L p 9 j k u B g h g x L _ g 4 m B 1 j 8 s E t 0 n 0 J t 0 n 0 J r 0 n 0 J t 0 n 0 J t 0 n 0 J t 0 n 0 J s t w 0 J t 0 n 0 J t 0 n 0 J t 0 n 0 J s t w 0 J t 0 n 0 J t 0 n 0 J s t w 0 J t 0 n 0 J t 0 n 0 J t 0 n 0 J s t w 0 J s k s t B 5 g m u F x v q K r z 3 r K g u g r O _ t g r O g u g r O g 6 w P g y 5 x J u o 6 r 5 B g u g r O q o 7 V 1 x s 4 I g u g r O 7 k r r O n 3 1 q O 7 9 q d x 5 q g I 7 k r r O n 3 1 q O g u g r O y 2 3 l B u m z p H y 5 5 h C k v p - M k 3 9 i B _ h v y W l z h 0 C x u _ t R x w m 6 E l p - _ M 9 t v 1 H 4 1 s l J 2 8 y l L s 8 z g G 3 o t r P - 4 5 w D j m i m U z z q 2 B 4 v 5 8 V l u x v K - u 0 y v B p 3 u 8 L p 3 u 8 L g m x m L p q K 1 n i 9 L 2 _ g y v B u v 4 8 L p 3 u 8 L p 3 u 8 L 2 2 y j L 4 2 h B 0 y r B 0 l 5 j P o 4 2 4 Q j i j 7 N 8 6 v E o 4 2 4 Q o 4 2 4 Q - z z 6 J l 3 t d v y g k j C 7 t i w G p 9 q s C 8 6 _ 6 D s 6 l 4 J s g p q D g i h - G 4 y z 8 T v - r 2 F j n 2 K t 5 9 B 7 7 i o P 9 i N 7 5 5 k Q 7 5 5 k Q k u u k Q t 9 x B m 8 7 t O k u u k Q 7 5 5 k Q k g 9 J y n y - L l k q z g C o n s Z _ 6 i 5 J k u u k Q 0 l l l Q 8 m g w B - p w 5 H 4 7 g 0 g C g - 4 t C z s r h G 7 5 5 k Q 7 5 5 k Q 0 m h z D w n l w E 7 5 5 k Q 7 5 5 k Q o s l - E z 3 l m D 0 l l l Q k u u k Q u q u y G 4 j 1 j C 7 5 5 k Q 5 5 5 k Q x n k t I p h h o B l k q z g C 9 0 3 u K 9 6 1 T 4 s z y g C 6 9 5 3 M h t v G k u u k Q 7 5 5 k Q u 6 3 n P o t N 5 5 5 k Q 7 5 5 k Q k u u k Q w x y B 2 s m t O 0 l l l Q k u u k Q k g 9 J y n y - L 0 l l l Q k u u k Q o n s Z _ 6 i 5 J 7 5 5 k Q 5 5 5 k Q j 4 8 v B 3 j g 6 H 4 s z y g C n s 9 t C k r y h G k u u k Q 7 5 5 k Q j 7 7 y D 3 n r w E 5 5 5 k Q 7 5 5 k Q v i - _ E s 5 q m D 0 l l l Q 7 5 5 k Q r i n y G 4 j 1 j C 4 7 g 0 g C i h 8 s I p h h o B 4 s z y g C 2 5 g v K 9 6 1 T 7 5 5 k Q k u u k Q 6 9 5 3 M s k u G 0 l l l Q k u u k Q w 6 3 n P m t N 7 5 5 k Q l k q z g C w p x B r k x t O 0 l l l Q 7 5 5 k Q 0 7 5 J - g 8 - L 7 5 5 k Q 0 l l l Q o m n Z j 2 r 5 J 7 5 5 k Q k u u k Q 7 1 j w B x r - j D 5 g g q S z m v m C s r 0 p M p 6 u 8 R r g w S s 2 7 9 Y x t z 9 D u n _ h J n 1 _ q W o 1 n C p 6 - m N o 2 9 4 E 9 z _ J 7 t 7 o O 5 5 3 5 S n 2 8 _ D h z _ v F q i k 6 S p l 4 2 L - 1 3 a 5 5 3 5 S 5 5 3 5 S q w y I 3 5 9 y O 5 5 3 5 S r v 1 5 D t q n 2 F 3 5 3 5 S w j h u L 8 p k d 5 5 3 5 S 5 5 3 5 S 9 1 p H 0 4 4 8 O 3 y 8 0 D u 3 - w F 4 q u s F j m x x D s j 8 1 R h g o 2 R - i z L 8 x t - M j g o 2 R y q 7 w J h j h o B h g o 2 R s j 8 1 R 6 _ 1 7 B x n - h I h g o 2 R _ t h 6 O 1 8 h E s j 8 1 R s j 8 1 R 2 t p x E m v 7 p E s j 8 1 R s j 8 1 R _ k s F 9 6 7 s O h g o 2 R - y j s I s y _ 2 B j g o 2 R s j 8 1 R t 4 i s B z 6 p m J s j 8 1 R x 1 y s N i y w J s j 8 1 R h g o 2 R x t p 4 D q 6 q k F s j 8 1 R h g o 2 R h 2 w B i z 1 8 P s j 8 1 R j - _ p H g p j o C h g o 2 R s j 8 1 R m z g f o 0 l s K s j 8 1 R l t j h M 7 2 s R s j 8 1 R s j 8 1 R 1 6 5 h D _ x k h G h g o 2 R s j 8 1 R 3 Y k g v u R h g o 2 R s 0 9 p G 0 j m P j x 3 Z x 9 M 3 _ n n N s - 1 h O 3 y g i O s - 1 h O 5 l m j B - w r p H s - 1 h O 7 5 l n 4 B q 2 o _ D i 4 t j D s - 1 h O 3 y g i O s - 1 h O 9 k 0 x I r 9 4 V 3 y g i O s - 1 h O s - 1 h O s - 1 h O x 9 M _ n y n N s - 1 h O s - 1 h O s - 1 h O 6 k p j B 9 w r p H s - 1 h O s - 1 h O s - 1 h O l q u _ D i 4 t j D o z w m 4 B r y 6 C 0 v 8 G 4 0 h m E k 2 - 0 O m 3 0 - F 2 5 - 3 L 8 t g k I 5 7 - k J 1 z 9 x K z k y 8 G 7 r r q N 9 9 s _ E x 0 h t Q 3 n w q D 2 g t 6 T - h 8 g C v 3 n x X 5 s w h B 1 x 3 y b j o t M r 8 v _ f 9 z y B 1 n h x i B - v g B p w x u g B l 8 2 K z 9 0 h c 7 4 1 e t 7 g - X h m 9 8 B 3 3 u n U 2 i o l D m 7 9 4 Q 9 x l 4 E 7 3 3 0 N z w m 1 G 6 h v 7 K 7 - v 8 I 9 n 8 r I x - h u L 3 o 7 m G g 5 t 2 C k 1 _ c 1 j w y L q - w p u B s - w p u B 1 4 o J t 3 v m I 1 j w y L x 3 9 o u B p n k q u B 2 v m y L 1 j w y L x 7 3 9 B x 4 2 h E j w C n t j D t 6 5 h n C i s t 4 D 1 - 1 l F u 1 x i n C q n S s q x 1 Q n k s 4 R q 8 4 u G i s p I i r 1 i N j 2 9 g O 0 9 m y B 4 k t - Y 2 6 v l C k 2 m t M z s 6 0 R j 0 s U 4 k t - Y 8 g k 3 D j z r t J k q z 1 V 2 m 3 D n p 7 - Y i k 0 1 F 9 2 _ 6 G 4 k t - Y x w M o 2 u 8 X 4 w 4 h I v 7 p 1 E 4 k t - Y - s o K w q x 0 T j Q 5 z h 8 3 h B 6 l t 6 B 9 9 m 6 i F j p v 3 o B 3 w v l K w x 4 l K s s p t u L w x 4 l K z 2 _ _ G 8 5 1 J w 1 g o C y h h D i 8 v p E z y n m U 9 6 h 3 H u x - 9 C 8 7 6 l U p - y 7 J 6 o 3 6 B 8 7 6 l U v u 8 n M j o 0 f 8 7 6 l U z - t 8 O 9 j 9 M z y n m U 3 y n 5 R 8 o t C x y n m U z y n m U 8 n H - g 7 t T z y n m U w k p G s 3 g t Q 8 7 6 l U m j z U 4 g i 0 N 8 7 6 l U - s o r B x _ h j L z y n m U l w j q C u - r 6 I i i w - T m 9 j p I i 4 t p 0 B 4 p s i N 4 p s i N 3 x 1 i C 0 7 n 3 E z i i i N 4 p s i N z m i q 0 B 4 8 s h F j 5 _ 7 B 4 p s i N j x 2 i N 4 p s i N z i i i N 6 u z p J _ y o K j x 2 i N 4 p s i N z p 5 o 0 B w v 0 k E 9 z z V k o g x B 7 4 q l W v - y 2 G 9 t 6 v E 7 4 q l W 3 p j 9 C 3 j 4 g J g j 4 l W - z z V 0 5 q j P 0 4 x z V u 5 D 7 4 q l W 1 n 9 l O 3 p v c 7 4 q l W 8 2 j q I m 6 1 q D g j 4 l W l 8 5 - D _ - _ q H 7 4 q l W y 1 h o B w 7 z 8 M g j 4 l W z 6 3 B o h 4 g U y 7 y v Q 5 3 t N r t l m W 4 1 8 i K z t i r C 7 4 q l W o v z o F 6 o w 6 F g j 4 l W 5 p 0 - B y u i 8 K k m n u K o v _ _ F g k v m K g k v m K j y g 6 o B 9 i m m K l l 4 m K g k v m K 3 q 0 m C o 8 z l B z g r r S j u n B y k u 2 Q u k 3 r S m 7 i k E o p s i F z g r r S w y 8 _ O w i x F z g r r S z g r r S r u w g C n l y m I 1 g r r S 9 0 s z K 1 t 5 h B 3 x p t p C 2 0 8 U - u g j M m 7 i k E 2 i h 9 I j h H - s k p f 1 5 s b u l 2 y W 6 i 7 j D k 4 7 p P k 4 q 5 G 6 _ z t J s 9 x 8 L 3 - - _ E 9 u 6 s S t 2 4 9 B n o 9 p a s 7 z J j 1 g n g B 1 u 5 C u z 9 _ c 6 _ q p B k m o 0 U p h 6 8 D 6 4 2 2 N u p 4 9 H w l 5 l I 9 - z s N 2 i p i E y w o o U s l t s B x y n w c i o 1 D j 1 g n g B q n k I p w v 4 a k 4 g 6 B 6 u 0 4 S u t _ 4 E t l i m M 3 0 o l J r k x g H i 0 7 _ O h 7 3 o D 8 1 k m W i 6 - d m 7 7 5 e l x Q j 1 g n g B r j s Q - t s 0 Y u 5 w t C t q v - Q 9 y 8 w D _ z z x K n x l U z g y p T i z l p T v s 6 B n k 7 n R z g y p T j s 4 z B z j u 3 J i z l p T q u m q F o 4 k r E z g y p T n h x k L v 4 w j B i z l p T p u k k T t K z g y p T i z l p T w - 7 g B i v k t L i z l p T 7 9 m m E u 7 q D g - Y n 9 u v T y v m D q q g s W u 5 8 1 L 1 _ i 3 B q q g s W 3 p 5 7 F 6 h u q F x 2 t s W j t g h C m k x 9 K q q g s W 3 m _ F y k w v S 1 _ m r R 7 t o K q q g s W x 6 m h K n o _ t C q q g s W l o n 3 E r x r x G y 0 u 5 K w - t l B 4 5 - w M 7 l 4 6 D 0 s h w C 4 6 z x M 4 5 - w M 4 5 - w M n 6 p x M l 6 p x M z j t 6 D k r q w C 4 5 - w M w 1 v k y B l 6 p x M 4 5 - w M 2 0 y 6 D k r q w C 4 5 - w M 4 5 - w M l 6 p x M 5 j n 8 J 6 n 6 K 0 s l j C u w z _ N s 6 g 7 M t o 7 x C y 3 z 8 a p i j J g x _ z V p z 6 j H o _ s q G y j 4 i X g 4 z E p i l 8 a - s u i D n 2 z 4 L i v 1 j P n z 2 1 B i t 2 7 a n j y W 1 4 5 M g q _ t B h _ n w C 2 i w i P 2 i w i P 2 i w i P 7 t _ M s m x x K r m _ q 8 B k 8 9 k I z - 6 h B 2 i w i P l i 7 i P 2 i w i P g i l G m 4 0 n M k 6 l o _ B 6 x l j B q 5 t s I m 6 l o _ B 6 2 2 y F q m h w C i 5 n y P s _ g s J z w 5 v C 0 r n 3 U v y l c r z k i N 2 r n 3 U t y l c o s 6 h N 5 n 0 3 U y 9 i c 0 6 u i N 1 v 6 2 U t y l c t z k i N 0 r n 3 U v y l c r z k i N 2 r n 3 U t y l c o s 6 h N 5 n 0 3 U y 9 i c 0 6 u i N 1 v 6 2 U t y l c 0 6 u i N 4 5 x I 8 1 r i O 0 z 6 t E - s g x E _ 5 k 9 R h 5 w 9 R 8 s R - u 8 6 Q _ 5 k 9 R y 0 q 2 F x s l t D h 5 w 9 R _ 5 k 9 R 6 8 t F x 9 t z O _ 5 k 9 R l 5 k k H s w o u C h 6 h 1 n C 6 _ s P - 9 h x M j 5 w 9 R o _ 2 8 F z t r B i 2 5 6 R h y x j D 9 i m h G 7 3 t 6 R 2 o z 8 Q l 7 M i 2 5 6 R 7 3 t 6 R s 6 5 - E _ r n _ D l o s q n C j k j E 3 p o o M 1 q 2 I 8 r r j C j j k r V 1 o n j C j j k r V 8 r r j C 9 3 k u S y x p C j h i i Z 9 w f 3 6 o r X 7 p 6 n I 7 x i y E j h i i Z _ g i K 9 7 u 4 T 8 l s z K s x k i D q m w i Z j z 0 c w 0 y v Q h k u o N y 3 y 7 B j h i i Z s n 3 4 B 3 o 7 w N 9 3 0 m Q _ 2 4 e j h i i Z 5 9 p _ C i s q 6 K m 2 u v T 9 8 q L j h i i Z l 4 m t E _ x m u I j 5 m g X j 4 t B j h i i Z - w - l G l w p r G j h i i Z 9 w f 5 6 o r X 7 p 6 n I w w 8 x E o m w i Z p u g K q u 7 4 T 8 l s z K v x 0 h C w 2 _ F s y m L j q w o e q 7 1 O _ - u o X z j o 5 D 6 k x 0 M _ t 9 q K q o i n F w w i k U z v g h B l q w o e 9 3 h C k t x 4 O u 3 2 m D u 4 3 _ J l 2 g - J u 4 3 _ J u 4 3 _ J u 4 3 _ J m u - y G 6 v k L 9 6 u _ J u 4 3 _ J u 4 3 _ J l 2 g - J 4 0 4 V g 4 8 h U v v 4 K 1 l 6 2 X _ x q 9 D h n k h M q 1 u t L 9 0 _ o E 2 m _ 7 W x 2 l O _ i 8 1 d j 3 o R s 3 _ m W 3 g 8 x E w r o - K j 3 z w M h - 8 0 D q 4 h s Y 9 q r I g j 8 1 d 1 _ p Z n l 1 4 U 0 r - n F 8 p n - J 3 i t 0 N w g z i D 7 2 k _ Z k - g E g j 8 1 d 6 k - i B z 9 p s T o 1 t - F v 4 u g J 0 q i 6 O j _ 6 x C 2 1 y 1 B i y 4 v D u r y _ l I - z 4 7 I 3 j 9 H n - h k C 7 x t x W z n r t B w z y l Z 5 p i b p m s _ b 9 t v N o 4 5 8 e q 2 z E 0 u t _ h B 9 v M y s g o j B u 6 Z k 2 _ r h B 6 8 8 F 4 o m r e 9 h 0 P s n j u b 3 v i e z v h 5 H - 6 9 w F 0 7 z m S _ B j u o p S i r 8 o S v r q y D 3 y _ 1 F j u o p S v z 4 r O 3 i w H n o w o S i r 8 o S y t m g C 9 l 4 1 H 4 v 4 C y o i R h n j 9 O p i 5 9 O h n j 9 O m l 4 s D u l o i E t 8 n o m E h t 7 J v v 4 9 K r 2 7 1 7 B 3 x r 5 J 5 q k R t 8 n o m E t _ y s D j 8 t i E k 7 l 1 7 B 0 k u 9 O h t 7 J v v 4 9 K k 7 l 1 7 B i t 0 5 J 5 q k R h n j 9 O h 1 o 1 E j x i t F l 8 v - B j - l - O _ 8 w 2 K l y 1 g E k g o r a v j V p i y 7 b l r u _ C _ l q 1 M j 8 1 6 M 4 p 8 7 C r i y 7 b u y c m m g k a j 6 w j E g r 9 x K 6 y q k P p 0 w 9 B 0 k j 7 b z 4 p H 1 o u h X p w k v F i 8 j 0 I - p 5 0 R 8 j h l B 0 k j 7 b x v 6 T 3 5 u l U i n 4 g H p r 5 8 G 1 x 6 r U u m 1 S 0 k j 7 b n t 1 m B p j q k C y s s r G 2 - i 2 K r 2 r 3 D o 3 s h b 6 s X 7 v 1 o H - l m p F r 7 4 H 7 u k h V j i 3 2 I l 4 9 w E 8 x 0 5 Z 6 y u D i 7 n y W _ r x 4 H 8 2 l o F 8 x 0 5 Z r 0 b t x i l Y u t q 8 G u h _ g G 1 9 i 6 Z l m m 5 Z 3 8 y h G x l 0 7 G q u w l Y y l b 1 9 i 6 Z k 2 y o F 5 3 5 3 H q 3 i z W y 3 s D 1 9 i 6 Z 1 5 p x E j s m 2 I g u x h V t i 2 H 8 x 0 5 Z t 5 9 7 D i - i G 3 6 l - C r 5 h 3 K g x 4 2 K r 5 h 3 K p 5 h 3 K r 5 h 3 K g x 4 2 K g x 4 2 K 4 h r 3 K g x 4 2 K r 5 h 3 K p 5 h 3 K w 4 9 4 B j r u 4 D g x 4 2 K r 5 h 3 K p 5 h 3 K x q 7 q J 6 y g C s w l o O s w l o O r j x w E q i p 3 C s w l o O s w l o O n m w o O i - i j G z g 3 2 B s w l o O s w l o O l m w o O - j 3 8 H p 8 5 d s w l o O s w l o O l m w o O 2 t r _ J h g t M s w l o O s w l o O l m w o O _ g o n M u y v C v k 6 y C s o q m C w w w W n 5 s r Q q n 4 r Q 8 _ 8 o K w w w W n 5 s r Q z 1 j s Q 3 8 z o K w w w W s n 4 r Q x n - Z r - n 4 B h 4 y 1 D p 2 o m Q g o 5 3 E t 4 x l O 5 v 9 9 F p 3 4 p M 9 2 i o H w 0 9 x K 0 t 3 2 I i 2 i _ I g 6 9 p K m o h v H s 0 6 g M 5 _ - j G t k p 8 N 9 - g 9 E k 5 2 8 P h j s 6 D g _ r g S m 1 v 8 C v j 5 h B j 2 0 N q w l o O r 6 3 0 F 6 1 v _ B n n 5 _ 4 B q w l o O s w 0 y H x m q h B 1 6 6 n O q w l o O 1 6 6 n O _ l 9 5 J n h m N 1 6 6 n O 3 9 j g 5 B p m h q M s 8 n C i l w n O 3 9 j g 5 B j r m 9 E x m 0 l D h y y 0 S 6 8 p g J t z r 3 B m _ 4 y q C k 2 h C 7 y t w Q h y y 0 S 5 l t q D 7 i 3 m G h y y 0 S 3 k 8 w L p y o b o r m 0 S s 4 r u N g _ q L l g _ - V t 2 j i E 5 h 5 k H l g _ - V 4 4 1 w B n p j _ L l g _ - V i w z G 4 9 k _ R n r 3 g T t 2 u D l g _ - V 8 z 4 5 M r 4 u n B 0 l i y D 5 y n m K y 5 z u C i w _ j L h r 4 t V i 4 r C k y 3 g Y l 7 w 5 H z 4 v u E k y 3 g Y u t k d o _ 7 y P 8 m v k Q n 7 - Y 5 t l h Y q 9 4 3 E p 6 q t H k y 3 g Y m j 3 D o i 2 h H 0 o 7 v G 7 6 5 s R r 8 w P g 4 l i M u 0 l t R k t 5 i M v _ s P 7 6 5 s R 7 6 5 s R g w t r E u 2 h r E 6 6 1 z l C q 9 u P 4 5 6 0 G g _ t s I n i _ m O n i _ m O 1 4 q k D 0 q 6 - D y 3 o n O n i _ m O i t z m O 9 i g h F 0 j 6 q C n i _ m O i t z m O n i _ m O t _ u r H 0 u 9 j B i t z m O n i _ m O _ - h _ D s q y 1 B 1 v x p z E v l x v F 4 o w 1 F m 9 u m J j p p 7 G l 4 o w P 0 u 9 9 C o v u u X p w 9 U 9 2 3 _ f i l J n - h 8 e j q _ f 2 u x 0 V m r - z D r 6 s h O t o s 8 H v j 8 i I 5 x 6 4 N w 1 s 4 D p 3 p q V 1 j p i B j 1 q v e 5 5 R 5 3 3 9 f 3 r j T j T n r 0 4 J 0 q y 6 J 0 q y 6 J t m 7 6 J 1 v m Q q k o 8 F 0 q y 6 J 0 q y 6 J t m 7 6 J v m 7 6 J 0 q y 6 J 0 q y 6 J t m 7 6 J 7 3 3 5 J 1 u B l 5 h f q 5 g s 2 N 9 o 6 5 B 7 z 0 z E 4 r x l M o z 3 1 B n j j e - 7 o y K q i y y K - 7 o y K - 7 o y K - 7 o y K 7 5 1 m G 1 k u N - z 4 _ K 9 z 4 _ K h - w - x I - z 4 _ K j 3 r T v 2 y t G q o v _ K - z 4 _ K - z 4 _ K 2 - h - K q o v _ K h - w - x I j 3 r T v 2 y t G - z 4 _ K q o v _ K - z 4 _ K x r 1 q E l 0 4 _ H - o h y G 1 1 i y E z _ 6 i W 2 1 - - C y k 0 5 I j s g i W h k m a i 6 9 s O o 1 t i W 4 2 F w 3 l s V g _ 7 x P o t m S z _ 6 i W z q s 2 J h 8 p w C o 1 t i W l k m n F v u p 6 F 2 5 g k P p y 5 0 R z w 7 q B 5 x 7 3 U 6 j 4 1 D m k y s O l 1 2 l H 1 0 q m J 2 k 3 6 L q j l l F h r x 1 R 7 _ 4 o C w g 6 0 Y w z 7 R 7 7 i 0 g B n G l w h v g B _ 0 m T i _ h s Y h 4 3 r C r 2 s t R 4 s m p F m q 1 0 L 1 - 2 r J n 8 - g H z q 0 z O p h n y D y _ q g V w w z l B p X _ - j m L 4 5 p v E o j s w B g t 6 0 k D n x 6 l L g g k m L 9 u 3 3 s B n x 6 l L n x 6 l L 6 q i j C h n u z D y x k 3 s B n x 6 l L _ - j m L g g k m L n x 6 l L 9 u 3 3 s B g g k m L 2 - 8 Q y w v Y y s 4 m Q h 5 j n Q 1 x w o L x n q O y s 4 m Q j 5 j n Q _ 0 7 5 M j w t G y s 4 m Q y s 4 m Q w 4 2 u O y 7 y B h 5 j n Q y s 4 m Q y s 4 m Q y s 4 m Q 2 l v n Q y s 4 m Q y 7 y B w 4 2 u O y s 4 m Q h 5 j n Q 0 n s G _ 0 7 5 M j 0 m 8 g C m k s O 8 h n o L y s 4 m Q 0 z i - F _ 5 z s B p u 3 9 G 5 8 4 u K z q j q J t o w 9 H 4 s u h M 8 s 3 3 F i j r k P y y - 8 D r z k y S o y 5 t C 9 r 3 q W _ r x p B 8 8 3 g D 8 u 1 k D 4 k 4 1 K g q 7 2 q B m o m g B 1 r t k F 4 k 4 1 K j 1 n 8 q F 4 k 4 1 K 8 g p x F _ q x 1 y K 0 y 2 1 C 2 1 w t C o g u s S v w l j E 9 4 _ y O 5 m 0 m G 0 u w n L u x p 4 I y m r q I n 5 - 3 L j s 9 6 F z 9 r l P p - 1 5 D t q 2 g T 4 0 o m C 6 0 s q X j - h h B _ 8 0 h c v o y J n 3 r n h B l y G _ t z k i B 2 m 6 E v w q l E 3 _ o 7 G 7 8 y B 5 p p y X v q - i J v 4 w s D 5 p p y X 7 h u _ B h m k - L j l m v V 7 8 y B 5 p p y X u 7 n j J 8 x r s D o h 3 y X 7 h u _ B _ s 6 _ L h l m v V 9 8 y B o h 3 y X v q - i J 6 x r s D q h 3 y X 7 h u _ B _ s 6 _ L t q 8 6 H 5 _ z l L k t t r G - l 8 n D 4 k y 2 S i 6 6 r Q h z u C 6 t h 5 q C _ 2 6 x B v j z u J r 9 l 2 S 7 6 n 2 H o g 5 s C 4 k y 2 S 8 y 2 v S n R 6 t h 5 q C 4 p m o C 1 7 0 _ H r 9 l 2 S 1 0 t l J u - 0 1 B r 9 l 2 S 4 7 t 3 F y 9 q 2 H w 7 h z D - z t 0 S m h t z C 5 9 5 k V p g 3 4 B u z 2 6 X t j o j B p u 3 1 a k z 5 S j h t 1 d - n v H - l l 6 g B u m q B 8 n 9 l j B g r G u 3 2 n i B 8 i n E s k m q Q - - s 4 C s u q o E r j v n T 6 u m 6 B 8 h j h a s h 3 M o h u 7 g B j 8 H g r o 8 f - u 0 U _ x j q Y p m 5 p C 7 - q 4 R 3 2 i g F t 3 k n M 6 j k 3 I u y m 3 H h 3 h v N s u q o E q w 7 n T _ 6 _ 5 B 5 v x h a r o 1 M j o _ 7 g B l 8 H g r o 8 f q m y U _ x j q Y 4 v 9 p C y 1 7 k P 4 k h 8 I 9 6 u _ J l 2 g - J u 4 3 _ J u 4 3 _ J u 4 3 _ J l 2 g - J u 4 3 _ J u 4 3 _ J s l - q J h m K z k z 5 H h q y B j o 4 x n 9 C 1 y m E m 6 G 3 n n H - 3 p m Q i t p o U q u q U o w 3 2 N y _ v n U h 3 h o B 1 q 5 t L i t p o U z - o i C j 8 3 r J y _ v n U 7 u s j D 7 l 5 v H i t p o U t h 6 q E p h _ 6 F y _ v n U w 1 g 5 F s 8 B 3 x s u N 4 8 3 q D s 3 3 l Y 8 i 0 L 5 q r u e 6 7 v M y g _ 9 X n 4 6 t D 6 l i u N 9 j s v J - v 1 _ F x s t w S o k q v B s 3 7 t e z F _ g - p e r l l x B 4 3 z 9 C 0 p w Y v 4 1 9 L _ - r 9 L _ - r 9 L t u s y E l o l 3 B v 4 1 9 L _ - r 9 L _ - r 9 L v 4 1 9 L _ - r 9 L _ - r 9 L 6 r s g J 0 l v G v 4 1 9 L z i o k B g 9 3 n B m z 4 9 L h t p 1 E h s h 4 T 8 j 5 r B i q i x d 9 - g B 4 x x w f v n j V l w u h X 9 m j o D - 8 9 w O j l x 5 H s 8 3 _ H y r 8 p O m 7 k r D 4 - n 6 G 6 4 y 9 C z 0 z m K z 0 z m K u z q m K 6 1 8 m K h x 3 5 o B z 0 z m K o 7 7 9 E _ q y k B 5 g 5 _ T v 2 z i B i 4 g 4 L w s s _ T _ g w u C 6 t 2 t I w s s _ T m v 9 r E r u 5 0 F 5 g 5 _ T w - _ 6 G z 3 4 t D 5 g 5 _ T h u 9 7 J 7 y k 4 B 5 g 5 _ T 7 p 9 u N h - u U w s s _ T z u - y R u 0 s C 7 g 5 _ T 6 t u w C m j 3 i F l 6 y u t B 7 g z k D p l 6 x C o 3 - x 3 W u m I n 5 s D 3 8 y x h B p 2 F x o t t i B q j 5 D p k y w e 0 p 1 S n 4 7 g a _ v 6 s B 2 7 6 9 V n l k y C p z g m S 0 u 0 i E w s w K 9 m 7 1 F 1 h y n S z j z o I x 5 o _ B z - 1 - o C t r v J 3 p q 8 N 1 h y n S 1 7 4 l G - 5 8 l D o k _ n S m k _ n S y - Y 2 j 2 9 Q o k _ n S 0 _ g L 9 7 z I 0 m k _ M h h 6 9 M 2 1 o 5 z B n u i o D 0 6 _ m D n 8 u w 0 D 0 m k _ M r y m m K o v n F p s u _ M j s 3 g C q 4 x 8 B n h 0 T k 7 k 9 E 6 s l v G y 4 t j F 6 _ n r C s q r s O 3 h 2 s O j z g s O t o p B n q p t B i 0 z s K 6 r l 2 V 7 4 9 V n 8 k 2 O 6 r l 2 V 0 g x B 3 n j T k i u s P 1 6 n _ J r o n r D g n 7 5 Y y v o d 7 m 5 m Q p 9 s - N k z v x B m 5 w 2 N y 9 - q C m k x Q h t v s b m h u d 5 7 6 9 Y r z k u B 8 k v y W j 3 u i C i r l P k y g w N o j 5 p E i 8 8 o N r 9 7 _ H j 1 w s I r g u B m _ 8 - E y u q v S x 2 0 z L l i u Z 1 z 2 v S y q n 2 C j t v g F 6 9 l w B p m - i d 9 6 s B 3 r - 1 H k 1 j - H q _ t b y r _ 3 R m 4 m p K q 4 g 3 D w 1 9 r a 1 u h E n 2 p 7 W 4 y 4 _ G 7 4 6 n G 6 q p u Q h 6 p M l _ y 2 Y l m 3 D 3 y r m c 0 t w h C y w o h P 7 j q Q w - h j I x x i 6 K _ n 5 5 K _ n 5 5 K 5 l O g p a o q h t g B g w w E o o i v f w 2 F 0 3 0 G x i q 9 X h o _ w E t 3 0 r K 8 7 y t O g 9 6 s C j u i y E 3 5 x q F r k _ 4 O r z u g C w _ q 8 F 8 w q j 7 B 8 9 h k B t u k 7 R 8 _ 0 O 3 1 u z a 1 g s r B o p o n B _ 7 p p _ B z y F o 0 8 W h 5 n v b 8 8 i o B q w r s E j z u j G 6 r 0 1 C _ 0 5 w W 9 6 6 i B r 4 h v c g 5 y G r g q w h B u 3 T v n 4 9 f 5 v - Q g 6 n H t 4 h 8 D y 7 9 s B y k 2 C t t 1 t B w m h 8 G k 4 t 9 K o x s x H 6 8 - J _ z o n E 1 y 9 K z l s v B 0 9 l 4 W z n u x F v i 3 6 F o _ u X h 7 n t O 2 p 8 i B s n y i b u k w P 8 5 q 7 e p j 5 D k l 7 9 C g _ h 8 F 9 - t t J l 0 s J 9 v 5 h N 8 5 q m 0 B _ o v h N n y z v J k y l L x g h j Q x g h j Q q q 0 1 K - k 3 R v g h j Q k - - r C i m 8 5 E p 5 o 1 M w 7 y 1 M 0 w p X x 8 p P q 6 n p T v o r T 1 r 9 l O 4 8 1 0 U o - 1 V o g 1 7 N 2 j p s M y 5 r P w j 4 n L p m j j K i 9 e j 0 u n L 0 i g R 9 j x y I g 7 m i 4 B r i o 4 L - N _ u 9 E z h 6 m Y w 6 i 5 G p u 0 r F z h 6 m Y - y 6 O 8 p n - R 6 2 v w N u 6 t x B g - n n Y 4 - j i D r 0 u h K 2 9 u M 1 t u 8 I - 8 m 1 L _ n 9 0 L h 9 m 1 L q h 3 d k p h g G m y w 1 L _ n 9 0 L _ n 9 0 L k s - 0 u B h 9 m 1 L _ n 9 0 L 9 h s Z - 7 o n D v _ y U x v l n O q l j U t 1 o s N y x j q C m z w 1 J w w s v V 0 8 n j B 6 0 l m G r i v d 8 y n w Q m 8 v 3 M x x 7 H 5 l 4 h i C 6 6 r o L l 4 h Q 8 y n w Q 0 y _ w Q v x 7 7 J p z k b 7 l 4 h i C w 1 5 y I 9 i k p B 7 l 4 h i C i 2 7 x B y s 2 l B _ x n v E p x 8 q V q 3 j u E 3 7 9 p G p x 8 q V 6 3 6 9 C 0 9 1 u I n g z p F i 9 p y C w t s - o B u 6 3 n K w t s - o B 7 4 u n K _ 4 9 m 8 C w 6 3 n K k g 4 R l 8 2 - C h w N p w h 9 J n s y P q y j 5 O 8 m t G v w t E 4 9 3 d o w 1 q B 0 j t b w 4 5 v P z t m p C 2 o 8 r F r i Y z r r m c j - 2 C y u j s f w 4 S w 8 7 w U s k h 9 L q _ z t B 7 q l v D x k u 7 B u j l q P i - u _ H 0 w i m B p h 6 p P m - u p P n h 6 p P 7 4 1 P m 2 l q K m - u p P p h 6 p P v o s m G w w 3 g C p h 6 p P 0 2 4 m N - 1 r b k n 2 K o s 7 5 T r k 0 v I w s 6 r C o s 7 5 T 7 i g z M y 8 k a j - n 6 T i u y w R m u o C l - n 6 T p o 0 m B i g v u E x 0 x - L z 0 x - L o 7 n - L z 0 x - L l k 3 v G v h 6 a o 7 n - L z 0 x - L x 0 x - L z 0 x - L z 0 x - L o 7 n - L 9 3 p q I 3 y 2 K o 7 n - L z 0 x - L 7 6 s K y i l f q _ p 8 J x q s j I 8 u _ 9 K 3 p x m H i 4 1 g M w i i s G h r 3 k N q 6 - y F 3 p 3 q O z 8 r 7 E 9 m 0 u K w w g P 9 t q o H o m o m K n 8 z t J h n 4 9 H u i o 8 L 3 o y _ F 2 y 0 z O x q t o E _ i i 0 R u z k 7 C l 4 w 0 T p l Q r r 5 q C l 8 z m Q v v j j H v 4 r r I j g 9 t O y i u i D n 9 l r Y 2 _ n M 0 q q 7 e k l x I u 1 n s Z j r u 3 C 6 7 3 m P 3 u 5 4 H u _ z 0 H v p u k C q o 2 l E 1 5 7 q I 1 6 j j H w 5 - m Q p 9 w q C 8 7 3 1 a 6 k 5 E 2 0 r 6 e 8 p m S 1 y 5 m C s o 0 0 P w 3 - E w 5 j p f 4 3 r N h 3 1 u Y g v k 7 C w h k o P 5 n i u H r y t N 8 s - 0 G k 2 8 w G x 5 8 y P 0 7 8 g D p 6 h 2 W 0 5 s b 2 6 m j f n 6 M 0 s h s g B z h 6 P 6 x t 7 Y 7 h 3 p C q v 1 s R z 6 j u F q l t o L 8 x r K 9 j 5 3 E _ g - s P o s 4 u C n s 7 k b q o x C h o r l e 0 h r g B 9 n i l U 6 8 4 n F v m n o K z z 3 5 M 2 5 n 1 D h 9 w 1 X 4 w y M 2 t 4 8 T 8 9 9 1 B o p F s 0 6 q a i h 5 z E w 8 0 q J _ 4 w 7 R n s w e 1 g k i b u 8 7 m B 2 5 s 6 Q m s u j K 3 i g j E 8 m v y N m 9 6 p B v 5 5 b j 1 p g T 9 z t y H 1 h t u G 6 g w 9 U 1 i y Q u y n g c 9 w 4 m B 1 n m y R y m 4 w I l l r 0 F r n v u W n g 6 J u y n g c i 6 t z B 8 q o m Q 2 w s o G u x s H 0 7 g l I 7 z 9 6 I 1 z j o L y i u k G y 0 t 6 O 9 4 q 9 D i w q g E u x j 9 H y 2 i y L n p w k B x i 9 _ T 5 4 4 s P 7 r x J k p j B w 3 w B 3 q x 5 B g x t l M i z q 2 G o _ r t E r 5 u - V g l t o D 6 w i q I 4 h 8 - V u j z h B 8 v 8 t N r 5 u - V s u 8 B u 7 5 4 T 0 0 v n R 0 _ o J 3 p t 5 K 5 r v l C 3 4 v w I u u 1 g E z 8 1 n Y 9 l 7 e w l k x P q 9 j 4 P o 3 h d i - n n Y 5 k 9 B p v - p C i 2 n g O y 9 0 6 I v i v y G x v k n R g 2 w 9 B 0 o u s c 6 9 r B m i u 1 e - l l e q 0 i 7 U q 0 4 z E 1 1 k Y 8 y r p D o n 3 9 P m n 3 9 P y 1 j w B 2 j z 0 H _ 6 - 2 - B h 1 s 1 D z r 7 p E h _ r 9 P o n 3 9 P 9 9 6 4 G 8 j 4 9 B h _ r 9 P o n 3 9 P p - x 6 K r 5 1 P m n 3 9 P o n 3 9 P l 5 x 6 P 8 D o n 3 9 P _ 6 - 2 - B l 6 1 G g u O x v w z W y - g h E 8 o p n M - g s 1 K 6 z l g F 5 v 3 l L 9 j 9 Z 7 k 3 9 M i 3 5 E o h s S z 3 3 i C 2 z 2 L z s 9 K 4 m r _ J 7 9 8 1 M p p k 3 C z y h 1 D 5 t t x H 9 l s 2 I n v l y O p v l y O i H n y m n F r t l i H p g 9 i D 4 6 u 2 W 6 y t a 3 r x x f - o D z h w m g B g v j U r - l m B s t 9 o E w 6 h r m B p l g z J - l - C h 4 - 5 Q x 3 p 3 H 0 y - j D l q 6 1 U 6 j g 7 H _ k - n C v m n C 8 7 1 l X h 9 2 l D z 8 s s B 3 0 p y L z _ 2 s C m 3 5 7 F j 6 3 x D w 5 k o F 8 0 y 7 L o q u u v B k t u S 5 o 7 m H 8 0 y 7 L 8 0 y 7 L 8 0 y 7 L 1 s 8 7 L o q u u v B s 8 2 w E w 7 w 3 B 7 9 s M 4 y s s W 8 s w s B n 7 4 i V v r o o D v m 5 3 P k 9 h 9 F h n B s _ m 5 G j 3 z z L x 3 v n H g 5 l g H w 2 q w B z i t M w r 3 m S 5 t j n S m 8 0 5 B q 2 4 x I w r 3 m S 1 m 3 6 B v z t r B 0 - 8 P j 3 i 7 e 1 2 1 D m z C t _ g 8 R g 3 l v G i 2 0 a 0 - - y J h 4 o z J 4 - y r m B _ 1 m B i y r r L u q - w Q w - k X - s i l Y w 0 h 2 E v 8 9 x H m q x 8 Q 0 9 h J 0 7 2 v K u z 3 6 C k x 8 r E 6 i k B 5 h i u C l g m i L 0 p x n I i z n h B 8 p 0 - D q 7 z 2 D 3 h 9 _ R y 7 w R g 6 g M 9 5 6 g h C z j - 6 M t k u G _ 1 r o Q - o g o Q 9 - q n B - 1 t - D z 6 m 0 B g t g r U 6 o y j M x z h i B r l t r U k p o 8 N 9 k 4 T o h s 6 T z y C 0 k n n P 8 u g k O 7 u U 7 l y n P v j 8 m P v j 8 m P q 2 r n D q v 0 t E y k n n P v j 8 m P j q s _ N t p c v j 8 m P 6 h h 0 E o 7 w k D 7 7 r z P k g _ 9 B 3 1 t x G u h 3 z P 7 7 r z P k 0 5 6 G 2 l 8 4 B 7 7 r z P u h 3 z P 6 r l 4 O 5 - L 7 7 r z P p w j k C 0 5 n w E t - u r L x 9 7 q L u u l r L x 9 7 q L l 3 p k E o v j 5 B - i w s t B t - u r L - i w s t B 9 4 q s B 3 l 0 v F l 7 n - M r 5 9 l B - 0 5 p G m 1 9 _ M m 1 9 _ M 9 h 9 9 I u t 7 O 3 9 n z M 5 r 6 G k 2 m j Q t q - k B 0 o 4 m B k 4 t 7 Q 1 z x w B _ k p o I 5 r 5 7 Q k 4 t 7 Q t 8 o J 2 k s z H o j 8 2 C q 4 s _ D u l 6 J 1 _ x k G z 0 n n D o q y N u 4 _ 3 P 0 y y 5 C 3 _ h g Q h u l r G y 7 y l H - 6 w D q 2 g z P 8 - y 2 L l y O s w 1 D v 5 0 4 K y i _ 4 K 9 p 2 m G t j 4 Y v h v k M h v d y 3 o r N l u y p F 9 8 _ k B p i k 7 J s _ s 7 J p i k 7 J 1 k s s n B p i k 7 J p i k 7 J p i k 7 J t 7 N x q x y F v u i t E x 6 0 6 C z p 7 8 B w - l Y _ k h k Z 5 - k y B 5 4 - t V l r 0 1 C t j _ g S q 8 r i E 4 j r _ O 6 0 j M x i k a 3 u i k K 6 u r k K 2 u 5 j K 3 u i k K 3 u i k K w 9 2 w o B 5 9 o x o B 2 u 5 j K 2 x 7 6 J n w D - w l 2 P 3 s R i 4 s g j C 0 6 l 0 L _ t 7 O j 9 j h j C 0 9 r l I _ 6 2 w B n z 1 - i C p z 2 q F 4 k 5 l D i z - 3 Q i z - 3 Q q h 1 i D n h 6 u F 1 g 0 3 Q i z - 3 Q r t u u B r x 2 q I x l r 4 Q i z - 3 Q w 1 1 N i x n 6 L k o 5 9 F p j g l D u 7 1 4 J t i h z B 9 _ y o T 1 h 6 s R w s w B 0 x m o T 4 7 v E 9 k 0 - Q m i 4 B _ u s 1 W 3 l 9 q L r m i _ B _ u s 1 W 5 p m m C j y w j F m 2 p j r B n v x - E p o h - G l 0 l l R s 4 o c 8 _ j o K j n w w J y 7 w i B w t 4 x Q 5 o k o C y 9 l z G 5 9 _ 8 K k r - V h j o k R w y m C 4 u r s T g y y r T o m 8 P p 3 t 1 N p g - r T 9 3 w 5 C v y y u H p g - r T 8 8 1 _ G 1 v x j D _ t _ N 5 o p w M v p y _ N n j 6 d 1 z z j W g m j r I i 0 h p D q 9 g k W 6 k q l E 4 w s i H 1 z z j W k 4 x t B _ h 4 p M q 9 g k W _ - 5 D 0 n k - S 0 8 4 0 R _ 6 - H q 9 g k W x 7 v n L l h o 6 B 6 q h t K 7 - z h C p v 5 3 H 5 3 s l D - _ 0 6 U 5 l k s H m 2 9 s D _ h o 6 U m s - g H 4 1 8 0 D 8 h o 6 U 5 y 0 1 G p o q 9 D - k 7 5 U m t h r G 4 0 1 l E - _ 0 6 U 2 9 v g G p 1 p u E _ h o 6 U m u n 2 F 5 4 4 3 E - k 7 5 U 2 _ n s F o z _ g F _ h o 6 U k v x i F 4 y z q F _ h o 6 U 2 - j 5 E o y x 0 F - k 7 5 U n w l w E 4 x 4 _ F _ h o 6 U 0 g k n E r u h p G _ h o 6 U k x x _ D 7 5 o 0 G - k 7 5 U 3 v t 2 D r h 8 _ G _ h o 6 U l 6 s u D 7 6 m q H _ h o 6 U 0 i w m D q v i 2 H 8 h o 6 U k z h - C 4 t t k G 7 9 4 H 5 7 9 v O v g y 7 F m i z p L 8 k K o - o i T - s C v 1 0 w T - 1 7 v T m r x V h y y 9 M o 4 n x H q v 4 3 B - 3 x w O u t l I 5 i v 9 K 7 3 - i 6 B - 3 x w O t 1 a q z - p N 7 3 - i 6 B v 3 w k N 4 - i B _ 0 p 2 i E j v n 4 K - o h J 8 w 8 w O - 3 x w O n r i l D g 6 n i G 8 n x C m 7 n w a i h i 7 D i 0 j l K g g x 1 R m 1 x c n p 5 v a p p h 2 B 2 o 3 5 O m _ 5 j H i x 8 J t t z m P u 5 k U u 0 k g W 6 9 n 2 J k 4 1 v C j 9 x g W r k t t F 3 0 5 y F u 0 k g W 1 s n s C t q l 9 J j 9 x g W o 4 r S m s o v P g i 8 3 V u a s q m g H 2 h o 0 D p w 5 r B j m 6 r D s - q r G s j 8 r m B 8 g z y J 9 p n v 5 E j 5 7 y J 9 p n v 5 E l 5 7 y J 4 1 m q 2 C 8 g z y J 9 p n v 5 E 8 g z y J 9 p n v 5 E 4 m 1 p F k y 6 i B g 5 R _ y w g V 6 i h i S 9 4 y D - x 9 g V 3 l k s Q _ l o J - x 9 g V - 5 w 4 O j g y R - x 9 g V j z n o N q n w c - x 9 g V r m _ 5 L 3 7 i q B i x q h V z r q u K 8 x x 6 B _ y w g V j t z 3 F _ 3 z r D j 6 - 3 O y _ 0 3 O y _ 0 3 O 4 - I 7 - w g O j 6 - 3 O y _ 0 3 O h k o p J l _ g U y _ 0 3 O j 6 - 3 O y _ 0 3 O l 4 u 1 E h y i 6 C y _ 0 3 O j 6 - 3 O y _ 0 3 O o g j 0 B q _ m y G j 6 - 3 O y _ 0 3 O y _ 0 3 O k l 7 E _ i 6 8 L w _ 0 3 O y _ 0 3 O _ v i m B 5 r 1 1 U k k 7 F i w t y Y 8 z 6 _ D z t 9 w L y 1 n 0 M 0 2 n r D u 2 o D 8 j 2 l B h y r h C i y h o N i y h o N q l 2 o N i y h o N l 3 5 8 E 4 w n h C z 7 r o N i y h o N 1 7 r o N i y h o N l o m 9 E x v j h C i y h o N 1 7 r o N i y h o N z 7 r o N l o m 9 E w u - g C i y h o N 1 7 r o N l p _ g 1 B 6 w s 9 E z t 7 g C z 7 r o N s s 8 B l s z q i j u B t 6 5 D k y z n J o s i n J o s i n J j - q n J l - q n J j - q n J o s i n J o s i n J k y z n J o s i n J j - q n J o s i n J l - q n J j - q n J o s i n J k y z n J o s i n J j - q n J o s i n J l - q n J j - q n J o s i n J j - q n J l - q n J z 6 t 8 k B o s i n J k y z n J o s i n J o s i n J j - q n J l - q n J j - q n J o s i n J k y z n J o s i n J o s i n J j - q n J l - q n J j - q n J o s i n J o s i n J k y z n J o s i n J j - q n J o s i n J l - q n J j - q n J o s i n J k y z n J o s i n J o s i n J j - q n J l - q n J j - q n J o s i n J j - q n J l - q n J o s i n J j - q n J o s i n J k y z n J o s i n J s g - 8 k B o s i n J j - q n J o s i n J l - q n J j - q n J o s i n J j - q n J l - q n J j - q n J o s i n J o s i n J k y z n J o s i n J j - q n J l - q n J z 6 t 8 k B o s i n J k y z n J o s i n J o s i n J j - q n J l - q n J j - q n J o s i n J o s i n J k y z n J o s i n J j - q n J l - q n J j - q n J o s i n J o s i n J k y z n J o s i n J j - q n J o s i n J l - q n J 1 v y q F u h i R o s i n J j - q n J l - q n J o s i n J j - q n J o s i n J k y z n J o s i n J j - q n J l - q n J o s i n J j - q n J o s i n J k y z n J o s i n J o s i n J j - q n J l - q n J j - q n J o s i n J o s i n J k y z n J o s i n J j - q n J l - q n J o s i n J j - q n J o s i n J k y z n J o s i n J j - q n J o s i n J l - q n J j - q n J o s i n J j - q n J l - q n J o s i n J j - q n J l - q n J j - q n J o s i n J o s i n J k y z n J o s i n J j - q n J o s i n J k y z n J o s i n J o s i n J j - q n J l - q n J j - q n J o s i n J o s i n J k y z n J o s i n J j - q n J l - q n J o s i n J j - q n J o s i n J k y z n J o s i n J o s i n J j - q n J l - q n J j - q n J o s i n J j - q n J l - q n J o s i n J j - q n J l - q n J j - q n J 8 g h r C 3 _ 3 o C p y y _ k B i y z n J i y z n J p y y _ k B i y z n J i y z n J p y y _ k B i y z n J p y y _ k B i y z n J k s h _ k B n l 8 n J i y z n J k s h _ k B u 4 k o J i y z n J k s h _ k B p y y _ k B p y y _ k B i y z n J i y z n J p y y _ k B i y z n J i y z n J i y z n J n l 8 n J k s h _ k B p y y _ k B i y z n J i y z n J p y y _ k B i y z n J i y z n J n l 8 n J i y z n J i y z n J i y z n J 0 w w 5 z E n l 8 n J i y z n J k s h _ k B p y y _ k B p y y _ k B i y z n J i y z n J p y y _ k B i y z n J i y z n J i y z n J n l 8 n J k s h _ k B p y y _ k B i y z n J i y z n J t k u 4 z E w 4 j - k B i y z n J i y z n J p y y _ k B k s h _ k B n l 8 n J i y z n J p y y _ k B k s h _ k B p y y _ k B i y z n J i y z n J p y y _ k B i y z n J i y z n J i y z n J n l 8 n J k s h _ k B p y y _ k B i y z n J i y z n J w 4 j - k B k s h _ k B p y y _ k B i y z n J t y z P 5 q w v F n l 8 n J i y z n J i y z n J i y z n J n l 8 n J i y z n J i y z n J n l 8 n J i y z n J k s h _ k B n l 8 n J i y z n J i y z n J i y z n J n l 8 n J i y z n J i y z n J i y z n J p y y _ k B i y z n J n l 8 n J i y z n J i y z n J l l 8 n J n l 8 n J i y z n J i y z n J i y z n J n l 8 n J i y z n J i y z n J i y z n J n l 8 n J i y z n J i y z n J n l 8 n J i y z n J i y z n J i y z n J n l 8 n J i y z n J i y z n J i y z n J n l 8 n J i y z n J i y z n J i y z n J n l 8 n J i y z n J i y z n J n l 8 n J i y z n J 8 9 r u D u r 3 a y - 5 i K u - v s o B j - i j K l - i j K l - i j K y - 5 i K k y y q J 2 3 P l - i j K y - 5 i K l - i j K s - v s o B l - i j K l - i j K 6 _ r j K y - 5 i K r 8 k 2 I 9 l 6 C x 3 w g R o 3 u 4 C g s 5 h G h t 5 - Q o i l g R _ t x T 7 z 2 l L o i l g R l p l l Q v _ K h t 5 - Q x 3 w g R z i 4 6 J h l m f o i l g R h t 5 - Q _ n x i F z r h w D o i l g R o i l g R s x h 8 B 6 4 0 y H t n n v L _ g t O t x l l O q 8 - l I w 8 9 Z i m w l O 6 8 6 k O 6 8 6 k O 8 3 s l M p n t C r x l l O 3 k k 0 4 B 6 8 6 k O i 7 - D p 2 g 0 L 3 k k 0 4 B r x l l O 2 k 4 e v 9 4 3 H 0 7 u z 4 B i m w l O p h x y C l p 2 0 E 3 k k 0 4 B _ 3 s o D s 5 i 8 D j j 5 v E 7 o z 4 C h h 9 _ g E k t k m F h k 0 o C 8 2 k q 5 B 9 r w q O 4 v 8 9 F y 9 j 6 B 9 r w q O y i 7 q O q 1 l q O 1 1 u 3 G g 4 q t B h h 9 _ g E v 3 s y H _ q k i B 8 2 k q 5 B 9 r w q O 7 x 9 u I j n u Y n k 6 q 5 B q 1 l q O s 6 p t J p 5 t Q y i 7 q O q 1 l q O 9 r w q O h w 3 s K 9 j g K h h 9 _ g E i m q u L j n l F y i 7 q O q 1 l q O 9 r w q O n x w x M 2 s 8 B h h 9 _ g E 4 z 1 1 N 7 2 H 9 0 r x D 3 t 8 4 C g 6 i g L u k v g s B 2 z p - r B u k v g s B g 6 i g L u 0 v m I z y w G 5 t 5 - K p m s g L h s 8 - r B _ 5 i g L 5 t 5 - K g 6 i g L 5 t 5 - K p m s g L q 8 q F 9 - 9 4 J m w u 8 y B 8 p q 3 M h n g 3 M o 7 I p q 7 h M h n g 3 M 9 1 i 9 y B h n g 3 M p r q y G 3 r m g B m w u 8 y B h n g 3 M 8 p q 3 M h n g 3 M - 7 z k C 6 r o t E 9 1 i 9 y B h n g 3 M m w u 8 y B s y r E w l m n K m w u 8 y B h n g 3 M 8 p q 3 M z 1 y h I u j - Q h n g 3 M 8 p q 3 M h n g 3 M h n g 3 M 5 o 6 M g 9 t 5 I 1 s 5 g C t l 6 4 E z 0 w g N i u m g N z 0 w g N m 7 6 g N k 7 r g G _ 6 y q B z 0 w g N z 0 w g N m 7 6 g N i u m g N w 9 z k M z n P m 7 6 g N i u m g N z 0 w g N z 0 w g N i 3 v R 8 8 k l G o _ i 4 J o _ i 4 J z j 6 3 J - 4 r 4 J z j 6 3 J i h k y I m - m B o _ i 4 J m _ i 4 J o _ i 4 J o _ i 4 J _ 4 4 g n B z j 6 3 J o u x v I - 7 - B v 9 0 2 N 9 C 1 o h 0 N u u q 2 N v - - 1 N v 9 0 2 N v - 6 l E j i 3 3 C u u q 2 N u u q 2 N v 9 0 2 N u u q 2 N w z 0 E _ g 2 g L v 9 0 2 N u u q 2 N u u q 2 N z w 1 6 F - p 8 0 B s u q 2 N u u q 2 N u u q 2 N u u q 2 N k 1 h S r k 2 2 I u u q 2 N u u q 2 N u u q 2 N 3 z o 4 H 4 2 8 a u u q 2 N u u q 2 N 6 k t 5 2 B 6 o n o B 0 j _ 0 G u u q 2 N v 9 0 2 N u u q 2 N 9 o 0 _ J 1 v w J u u q 2 N v 9 0 2 N u u q 2 N u u q 2 N v n h n C j o t 8 E s u q 2 N 5 7 g 2 B o _ r m E s y 8 _ J s y 8 _ J 5 o o 8 n B 5 o o 8 n B s y 8 _ J s y 8 _ J w k 6 8 n B o t 2 7 n B s y 8 _ J m 2 n i C 3 o y _ C x z l w - E s y 8 _ J s y 8 _ J 4 q p x - E l w l - J s y 8 _ J o t 2 7 n B 5 o o 8 n B s y 8 _ J r x t 0 B - k - 1 D 2 n y u K 4 n y u K j j p u K 2 n y u K j j p u K j j p u K j j p u K 2 n y u K j j p u K j j p u K p t u 0 C q g z y C 2 n y u K j j p u K 4 n y u K j j p u K 2 n y u K j j p u K j j p u K j j p u K 2 n y u K j j p u K j j p u K 2 n y u K j j p u K j j p u K j 2 x 9 F o s 9 B n 1 E h r x L m 1 s n P _ y 2 m P h 0 h n P j 5 n 6 B _ j t w G m 1 s n P u u l k M _ h 0 D k o 1 8 J - k _ 8 J g 4 8 z n B k o 1 8 J 9 k _ 8 J - k _ 8 J 7 5 h T l 7 p 0 F k o 1 8 J 8 h n 9 J k o 1 8 J - k _ 8 J k o 1 8 J 9 k _ 8 J r _ q z n B - k _ 8 J 9 k _ 8 J k o 1 8 J - k _ 8 J 9 k _ 8 J k o 1 8 J - k _ 8 J p g x Z j z 9 t I z 0 k Y - u n 5 b j p 5 g B - 4 j k S i m k s I 8 7 x 0 F 0 w 1 6 W q v 3 H - u n 5 b w v 4 9 B _ 0 9 h P 7 8 w 2 K n o 5 - D p 6 l r H 5 _ 7 s C y 0 z m K v z q m K u y h m K p z p 6 o B u y h m K v z q m K t z q m K v z q m K v z q m K u y h m K y 0 z m K s x F 7 x o 3 J u y h m K v z q m K y 0 z m K u y h m K v z q m K y 0 z m K u y h m K i x 3 5 o B t z q m K v z q m K l 0 z N _ v t y Q z 9 5 P 4 t m w T q s q m J p 4 2 r E y r l n a g 4 5 B z h 2 6 X w l 2 y G y n 8 w G x 0 k _ X q 5 1 B 1 k q P 5 9 j t t _ B - t y I i l w n O 1 6 6 n O 1 6 6 n O t s 8 _ C 5 5 9 m E 1 6 6 n O 1 6 6 n O q w l o O n 1 5 s E m 5 9 5 C 1 6 6 n O 3 9 j g 5 B _ 9 _ j G 3 8 g 2 B n n 5 _ 4 B q w l o O g t v k I 9 w k b 1 6 6 n O 3 u - w F s i i t B 5 l v _ J 9 q 9 9 J 1 n 0 4 n B 9 q 9 9 J 9 q 9 9 J y i m 5 n B _ s i 4 n B 9 q 9 9 J r 8 1 R x q 2 5 F 3 n 0 4 n B 9 q 9 9 J o o m _ J _ s i 4 n B q o m _ J o o m _ J 9 q 9 9 J 8 q t i F m q 6 i B p 6 s x 1 B w n g u E 0 z g t C - y i s N r p 3 s N - y i s N - y i s N p y m w C n n 4 p E i _ s s N - y i s N k _ s s N - y i s N l g h k B _ 9 g 4 G - y i s N 0 3 3 z C 7 k h v E w t 7 s O x n l V j _ 9 7 I 4 _ l s O o - l y 5 B x n l V j _ 9 7 I j 2 w s O 4 _ l s O h 2 w s O x n l V j _ 9 7 I j 2 w s O 4 _ l s O h 2 w s O m x n V l _ 9 7 I 4 _ l s O k v T 1 - i p L t 9 p k M 6 4 z k M u r 7 D s 9 7 6 J 4 4 z k M 6 4 z k M t 9 p k M z q w z w B p s 1 p I 0 j y L 0 z 8 y w B 4 4 z k M s w 6 q t D n 9 q 3 D n 9 k t C t 9 p k M m v t s i G t 9 p k M l u 5 e 8 i 2 o G m v t s i G t 9 p k M 6 4 z k M j f p j y 9 L 6 4 z k M - 5 l D x x 3 m I o 8 4 9 J m 8 4 9 J x 6 1 2 n B o 8 4 9 J m 8 4 9 J o 8 4 9 J h 0 8 F o j 6 s H o 8 4 9 J m 8 4 9 J o 8 4 9 J h - v 9 J o 8 4 9 J m 8 4 9 J o 8 4 9 J h - v 9 J x 5 h _ J - m j 8 _ E h - v 9 J x 6 1 2 n B x 5 h _ J h - v 9 J o 8 4 9 J o 8 4 9 J v y x r 5 C x 5 h _ J q q y 0 H s j I v 5 6 1 P 4 4 h p V t 0 6 C h 0 m 0 S 6 l h 4 U n r D t 6 u p V g g n 0 R 6 o w F p 3 0 o V 1 u x 5 O 5 w 6 S 4 4 h p V j p 8 l M r p s o B p 4 m o T 6 u 1 8 J 4 7 3 9 K h n h _ K 4 7 3 9 K m w p Z y g 8 6 F 4 7 3 9 K w y q _ K g s j 3 r B h n h _ K 4 7 3 9 K j n h _ K 4 7 3 9 K h n h _ K 4 7 3 9 K w g q 7 B o 7 _ 4 D j n h _ K h n h _ K 4 7 3 9 K g s j 3 r B w y q _ K 4 7 3 9 K 4 7 3 9 K h n h _ K 4 7 3 9 K t z 4 r D n t m l C j n h _ K h n h _ K 4 7 3 9 K 4 7 3 9 K 4 7 3 9 K w y q _ K 4 7 i 0 H 3 u 7 i F 0 h i o G q z 4 g Q - 0 r 7 C 8 q 9 l X p 5 v Y 5 x 4 1 f p h E 9 5 4 r g B 8 g j S l 7 k t Y 9 v k u C l j v h R h j 8 0 F k 5 j - K 6 t 6 l K 0 h i o G q z 4 g Q - 0 r 7 C u s o l K h w r w D y o - l L 1 0 s 7 I w - p E _ i 7 2 s B t 3 o m L i u 8 x y M u 5 y q F v j n i B p h 6 6 r W j k - 9 E l 7 j p B 7 x n 6 B u 7 m k E w 3 p u L u 3 p u L p l g u L p l g u L p l g u L u 3 p u L p l g u L w 3 p u L 1 0 1 E k r 8 - I u 3 p u L p l g u L p l g u L u 3 p u L p l g u L w 3 p u L p l g u L n p 3 6 H z k 9 K p l g u L p l g u L p l g u L 5 p z u L p l g u L p l g u L p l g u L u 3 p u L 3 j 6 C z t m m P _ 5 5 o S i l m g D 7 q 3 u G _ 5 5 o S l 0 p m N 9 m l N 7 h u k p C u n v y B g h w j J h 3 t o S y x u - G 1 3 i x B x z k w K z z k w K z z k w K z z k w K o u 2 g q B j 5 o h q B z z k w K j w 1 x _ C z z k w K p g m p D i q n h C j w 1 x _ C z z k w K _ q o 6 E 3 w j 8 B n 9 s u F i 1 k 1 D y 3 o h S y 3 o h S u 4 s B z o - p Q y 3 o h S g q m u F i 1 k 1 D y 3 o h S w 3 o h S w 4 s B i 7 z p Q y 3 o h S g o h 0 E h s 1 9 C - 1 q n s D n 7 4 g M r 2 6 j w B q t l 5 B 9 _ o x E n 7 4 g M k 1 i h M y i n j w B l 7 4 g M n 7 4 g M q t l 5 B 9 _ o x E n 7 4 g M k 1 i h M y i n j w B n 7 4 g M k 1 i h M q t l 5 B 9 _ o x E s h v g M n 7 4 g M j j 3 g H 0 q 4 x F q w p 3 U v m C k _ 1 p U v s 2 3 U v m C k _ 1 p U q w p 3 U v m C q - q - F n u k h B j 2 w s O x 3 g o E j 2 5 - C h 2 w s O j 2 w s O 4 _ l s O o y m o E h 2 5 - C j 2 w s O 4 _ l s O 4 _ l s O o y m o E 4 y _ - C 4 _ l s O 4 _ l s O j 2 w s O x 3 g o E 4 y _ - C 4 _ l s O j 2 w s O 4 _ l s O o y m o E h 2 5 - C 4 _ l s O j 2 w s O o 9 l _ D j 6 m n E i _ t z S - s o x B 8 0 o u J z k 6 z S 2 m 7 g I w r q m C l 7 _ u q C s 2 L - h u 2 R x k 6 z S l m j 8 C u 1 o 7 G z k 6 z S x - 6 5 K i s 3 h B o o 3 v q C v y i K 8 r 2 i O z k 6 z S i p h 0 E n m 4 1 E z k 6 z S 7 - 2 - N 4 g x K m r m 0 S r y E v u n B s u i y D i w p v h C 8 o 3 D _ u 6 h I n p r k L m 7 h k L s 6 p p k D m 7 h k L 5 q t y s B 8 o x h B j k j r F t y n x s B q 3 0 k L m 7 h k L 5 q t y s B n p r k L m 7 h k L n p r k L w i 3 h B 6 y 8 q F n p r k L h o 0 o H w x o n B k - o R 8 i t 2 N _ t 3 1 T y 6 r l C 3 k 7 4 I x 8 q 1 T h r 7 8 E z - g _ E l 5 p 7 C m 0 4 w C 6 l y n P 5 0 s 4 I 5 3 q c q z 0 8 8 B 6 l y n P x 2 0 g B h 9 u r I z k n n P z k n n P 4 g 1 4 I i t t c z k n n P u j 8 m P 6 l y n P i y 3 g B h 9 u r I z k n n P z k n n P 4 g 1 4 I 5 3 q c z k n n P z k n n P z k n n P x 2 0 g B 1 o - r I w q 5 l K x k w q K n x 5 - D 1 t y s O 4 r - 0 G x k w q K v 1 n - J t 9 _ 9 G z q o - N p s q n E y t v v B 2 x g p C x s m 1 J z s m 1 J z l s 0 m B o 4 9 0 m B z s m 1 J x s m 1 J z s m 1 J z s m 1 J o z 9 0 J g m v 1 J o z 9 0 J z s m 1 J o 4 9 0 m B z s m 1 J 3 k i X n o 0 r H g v k r J 2 0 0 O n t x _ N m 7 m _ N m 7 m _ N n t x _ N o i o K u 5 k h K m 7 m _ N t 6 z 5 3 B s m h p D 6 0 n 2 D p t x _ N m 7 m _ N n t x _ N r 6 7 q J - x 2 O m 7 m _ N m 7 m _ N t 6 z 5 3 B x 1 p K 5 6 7 g K t 6 z 5 3 B m 7 m _ N s m h p D 6 0 n 2 D z n n x 9 D g v k r J 2 0 0 O y v s y C 0 z g l C 5 i p e t j _ p S 6 m q q S - - l Z u q - v L 4 m q q S 1 0 5 x H 5 v - q C t j _ p S p q 2 q S o i u D t m s z P 6 m q q S 1 q z 5 E 4 x t r E p q 2 q S - 5 6 s Q 2 t 1 B 6 m q q S t j _ p S _ _ l 1 C q v s g H 6 m q q S - 8 l m M m n 5 T y v 3 p p C w r 8 k B 6 k 9 o K t j _ p S 0 7 2 z I 2 y 6 5 B 4 m q q S n 5 v 0 I y 8 y m C n B r 7 v 3 W u s r 3 M 7 - g u B r 7 v 3 W 7 g 1 0 F z t 4 2 F r 7 v 3 W q 9 7 s B 0 4 k 7 M n g - 0 W n B r 7 v 3 W v v 1 3 M - m 6 t B _ q 9 3 W 7 g 1 0 F z t 4 2 F g 4 5 j P 2 2 _ P h h p u I i 7 l b m u u 1 O o u u 1 O z z j 1 O h 2 m 5 E x l m 2 C o u u 1 O z z j 1 O z z j 1 O m 4 o l C x k k y F z z j 1 O z z j 1 O o u u 1 O h 4 i S x r i v J z z j 1 O o u u 1 O z z j 1 O h l B x 6 g t O o u u 1 O z z j 1 O o y x 8 J _ n - O o u u 1 O z z j 1 O z z j 1 O h 2 2 8 F _ x 9 _ B z z j 1 O z z j 1 O x 7 4 a 8 o n h G w _ - t K 5 k 2 2 p B l 6 2 t K 2 x r H 6 w g y H 8 1 t t K l 6 2 t K l 2 6 3 p B 8 1 t t K l 2 6 3 p B l 6 2 t K 5 k 2 2 p B w _ - t K 6 s 5 7 9 C j u q s E h z o p B u t o 3 p B 8 1 t t K l 2 6 3 p B l 6 2 t K o 0 - C r k i - H 1 u o 3 J 1 u o 3 J l v g _ m B 1 u o 3 J s 0 - 2 J 1 u o 3 J g p x 3 J 1 u o 3 J 1 u o 3 J 1 u o 3 J g p x 3 J 1 u o 3 J 1 u o 3 J z u o 3 J u 6 u 9 m B 1 u o 3 J g p x 3 J 4 3 l 2 G 1 s g J 1 u o 3 J l v g _ m B 1 u o 3 J 5 l 9 8 m B g p x 3 J 1 u o 3 J 1 u o 3 J p - h h H 3 y q r F o v _ l D k m z n X 1 u 9 w C u n 4 t K v 6 g o X 1 8 U u q _ 7 V 4 2 4 r M s j u 2 B 7 x l n X n _ y p E 8 g n F w u q 2 C j 4 r 0 B 7 o 0 1 D 9 1 8 m K q 3 l n K 5 4 u n K q 3 l n K 9 1 8 m K z j 2 9 o B q 3 l n K q 3 l n K o 3 l n K q 3 l n K q 3 l n K y g k 9 o B 9 5 l 2 C k w k 1 D y o w I 0 p s 1 L 2 9 6 u P 1 h m v P 2 1 5 _ D w w x 4 D 2 9 6 u P 1 h m v P 6 0 q g M s p _ G 2 9 6 u P w r m 9 9 B j l s g B 3 y 8 x I 2 9 6 u P 2 9 6 u P j 0 s l G 6 2 m j C 2 9 6 u P 2 9 6 u P 2 9 6 u P 6 S j t _ o P s 7 5 7 9 B _ 5 8 n C o s r 9 F 1 h m v P q j 6 0 M m 5 k G y 6 9 p D j i n 1 H p v x i V u s 9 w C s j 5 - I 6 v k i V 2 y o 7 B 0 _ u t K 4 v k i V w t - o B q u w _ L 6 v k i V 6 8 h a w y 9 y N p v x i V 3 j u O m r 2 q P 6 v k i V 8 4 p G u 4 6 l R p v x i V i - t B o y j l T 1 9 1 9 U w F 2 n 3 t N 9 6 - T i 3 1 q P q _ p s K o _ q P i 3 1 q P m 8 r r P i 3 1 q P u 9 l h B k 1 v s I i 3 1 q P x 5 g r P 9 r 8 u H _ 1 7 s B i 3 1 q P i 3 1 q P x 5 g r P u h - I 0 1 4 u L z 5 g r P x 5 g r P 0 i 7 g F u g y 5 C i 3 1 q P i 3 1 q P m 8 r r P 4 u B q k h h P i 3 1 q P i 3 1 q P i h r i D n - 3 1 E - g g _ F 9 w h h C w l g o O w l g o O 0 5 v t B z t w 1 G w l g o O p 7 q o O w l g o O s p s r C 7 0 0 g F w l g o O w l g o O n 7 q o O r 3 z w D h k p z D w l g o O w l g o O k x 1 o O g h 2 9 E w u p t C w l g o O w l g o O n 7 q o O 5 w q y G j - 7 u B 2 4 - F 6 v _ i I p 7 q 6 I n 1 7 B t g u q K 0 9 k q K v g u q K p 9 p p p B 0 9 k q K v g u q K t g u q K 0 9 k q K r 9 p p p B t g u q K y t t q H s 4 n M u h k z G o g y 7 B 2 v g v P _ 3 2 v P 2 v g v P 3 k M j 7 9 z O 3 z r v P 2 v g v P j _ o w C 3 o y w F 2 v g v P 3 z r v P v p t r J r o u Y g n n v E _ - l s D u j 9 h B 0 x 6 2 I w 9 t 7 P y 9 t 7 P n r 3 q D - r z 0 E l 1 i 7 P h m 5 7 P 5 1 _ 7 G t x k 7 B l 1 i 7 P h m 5 7 P 4 1 - 1 L 6 j k K l 1 i 7 P y 9 t 7 P h m 5 7 P 4 2 2 B t n 2 h O y 9 t 7 P l 1 i 7 P 1 g g i B 0 x 6 2 I y 9 t 7 P l 1 i 7 P n r 3 q D - r z 0 E 9 v r 3 B v 8 1 k K 9 h 7 v I o q m s D 1 l p z W 6 z t m D m 4 u 5 I 1 l p z W 8 9 g O m m g 4 Q x v - s S k 4 7 G g 0 2 z W g m v g K l _ 4 w C i 0 2 z W g 4 7 k E l u g s H g 0 2 z W i q x a j _ w 4 O j 1 g 0 U q - t B i 0 2 z W o _ s 1 L o x r 5 B 1 l p z W q s 1 n F j k r i G 1 l p z W z j q r B m 1 h 9 M 1 l p z W 1 r B g x - n W n 3 h u N t j _ l B 1 l p z W p n p u G t 3 j 9 E 1 l p z W p 3 5 - B r r y l L 1 l p z W n 7 0 C v 2 w _ T 4 q y 5 C 6 p o k C v t 2 4 I s p 7 n G o 3 p 3 S j - i p B l x v 6 d i 6 2 B h w j r b 4 8 v x C 7 s g _ O v t 2 4 I s p 7 n G o 3 p 3 S 4 l m p B j x v 6 d n l 2 B v i s 3 D 1 j p 9 D t 0 z 3 K v 0 z 3 K t 0 z 3 K t 0 z 3 K i 9 8 3 K 7 q h _ q B t 0 z 3 K - k s s B v 3 k t E t 0 z 3 K k r s R 3 9 t j W w k t 9 j T p n u t W p 0 u e 1 u i F 8 7 q q Q p w 0 2 T - g 9 m B p r s k L m i h 3 T x m 7 n D g 5 w _ G p w 0 2 T i 4 2 o G y 6 7 3 D p w 0 2 T y o 9 o K k _ 2 w B k i h 3 T r 5 o o P 2 j i J p w 0 2 T m i h 3 T j q c l 8 t o S p w 0 2 T h p j Y g r - 3 M m i h 3 T - p 6 u C z i g W 0 5 5 0 D l h k p R l h k p R j V l 0 5 h R w 5 v p R z i - z I i l 0 v B u z _ k l C 8 l r 7 C n 4 4 i G l h k p R l h k p R t v o G 3 h 5 5 N 2 7 2 e _ m 9 o I x w 1 l O w o r 9 F u j 8 4 B s l g m O u l g m O x w 1 l O x n n 6 I g x m U t 6 q m O x w 1 l O x w 1 l O n n 8 p M r 6 j C s l g m O u u 6 g J j h z M u 0 n 0 J t t w 0 J u 0 n 0 J u 0 n 0 J u 0 n 0 J t t w 0 J u 0 n 0 J u 0 n 0 J u 0 n 0 J y m 5 0 J u 0 n 0 J u 0 n 0 J u 0 n 0 J t t w 0 J u 0 n 0 J u 0 n 0 J t t w 0 J u 0 n 0 J j j r 3 B o - t x D 4 l g k J _ 4 _ B q 5 y 4 q B 5 k 4 1 K 2 s h 2 K 0 s h 2 K 2 s h 2 K v p g 4 q B 0 s h 2 K 5 k 4 1 K 2 s h 2 K 0 s h 2 K 5 l g i H h i _ L 5 k 4 1 K q 5 y 4 q B 2 s h 2 K 5 k 4 1 K 2 s h 2 K 0 s h 2 K 2 s h 2 K 5 k 4 1 K q 5 y 4 q B 2 s h 2 K p 8 n o F o x r e 1 0 q 2 K 5 k 4 1 K v p g 4 q B 0 s h 2 K 2 s h 2 K 5 k 4 1 K 2 s h 2 K 0 s h 2 K 2 s h 2 K v p g 4 q B n 4 q 3 D x m n 5 B 2 s h 2 K 5 k 4 1 K 2 s h 2 K 0 s h 2 K 2 s h 2 K 5 k 4 1 K 1 0 q 2 K 5 k 4 1 K 2 s h 2 K 3 h - 5 E q t x k B _ _ 3 j - C w 8 k y K h _ q k p F 5 i u y K w 8 k y K 0 u t i E 8 o x w B 5 i u y K w 8 k y K w x 3 o q B 5 i u y K w 8 k y K w 8 k y K u x 3 o q B w 8 k y K w 8 k y K w 8 k y K r 8 7 j J p p w - Q 4 - t 5 S v s n c - o 5 w L 4 - t 5 S 0 9 h 2 F m j 8 5 D v 3 h 5 S 1 u 6 H i k o x L n u 8 1 O i 9 m t G y 6 j 2 B i p n 2 O n u 8 1 O n u 8 1 O v n 5 j D 5 8 2 o E n u 8 1 O p - z 3 B 7 q v z I p 6 l w B k u r h V 5 x 6 i D 0 m 1 u Q o 6 o n F 4 9 y u M k k s 9 H 5 l i g J - 8 y l L i p n P h 0 i q B h z r g O 9 4 g h O h z r g O 5 2 z w D o 1 u v D h z r g O 9 4 g h O h z r g O 1 2 3 s I 8 _ 5 W h z r g O 6 z m j 4 B h z r g O 1 l f s w q 3 M 9 4 g h O m o 8 h 4 B q x 2 t B i - 6 v G _ l 2 g O h z r g O h z r g O r y n B 5 _ c l v u o K m t l o K 7 x j Q i 4 5 m G j v u o K m t l o K m t l o K q 6 r h p B m t l o K q 6 r h p B m t l o K x 2 5 g p B m x 3 o K m t l o K m t l o K m t l o K q 6 r h p B 7 x j Q i 4 5 m G m t l o K j v u o K m t l o K m t l o K q 6 r h p B m t l o K p _ 9 h p B m t l o K t p g G h k o 8 E 1 w 9 n M s l i v E 6 6 i l U p m u o B i 6 v h e n g S q m y w f k o x X 3 x _ z W z 1 o t D _ 1 8 l O o o 4 h I p - y 2 H y 6 q 1 O 6 q 3 l D 6 v u p C s g i 9 C q g t z L h 4 m 3 5 F r h j q C 7 s 7 x D q g t z L h 4 m 3 5 F q g t z L q g t z L 3 g g h E v t 3 _ B i x k t u B 3 0 2 z L q g t z L q g t z L y i r u u B u _ 5 m G s 7 0 a q g t z L q g t z L i o t N l - 3 q L 1 0 m o R 3 o y D t 0 9 y O 1 0 m o R 8 4 n 4 K s o z Y 1 0 m o R 1 0 m o R w p 4 o E n u w r E 2 s y o R 1 0 m o R 0 i s X 7 r z 8 K 2 s y o R _ w m t O 6 8 i E 1 0 m o R 4 s y o R i - i 2 G z - 3 u C 1 0 m o R 4 s y o R m m t 8 B y v p 3 H 2 s y o R 1 0 m o R x k b _ 1 i _ P 1 0 m o R 0 8 1 0 J h 5 n j B 4 s y o R 1 0 m o R n 9 7 y D _ l x j F 4 s y o R - g g i C q 2 i t H j 5 h O o p y n M h n t q R v 9 6 x M 0 h m M j n t q R s u h q R y - 9 j F q g s z D s u h q R s u h q R 5 5 9 e y - j j K h n t q R l s 5 9 O _ l 6 C j n t q R h n t q R t h t 1 G 2 k 3 v C r w j u E p h x y D u 2 _ 1 O r x p 2 O l u v B 4 p z i N t x p 2 O u 2 _ 1 O 2 h 6 4 K 4 2 2 J u 2 _ 1 O 8 0 z 4 6 B - 2 y q G 7 g x 3 B u 2 _ 1 O u 2 _ 1 O u s 0 2 O _ 2 0 h D 3 u k r E u 2 _ 1 O h w 0 3 N 4 y j B s m r j E 6 9 - q N i p 5 m I z k g 9 H l 7 1 3 N l x j 8 D u l 7 1 U v 6 6 o B 0 v 4 h d y p 1 C m l w n g B j v 4 J n 4 i o a h q o _ B 8 t 9 q S i r - - E k z q 7 L 4 t 2 u J 9 s 0 4 G 7 y 8 q P v - h j D 5 _ 4 0 W 5 o i b q g z r f 7 j G v g - g F p w - r G 7 u 0 r P u 9 2 6 C o q g g F p 6 u u 9 B o 6 9 p L u t 9 J 7 u 0 r P 6 - k v 9 B l y u o B 1 m i 6 H 0 9 n 2 I l y i 8 D 3 2 r 6 L i 6 6 e g g k h G g u 1 6 L 3 2 r 6 L 3 2 r 6 L 3 2 r 6 L g u 1 6 L 3 2 r 6 L 6 t n p H o 0 u R 3 2 r 6 L g u 1 6 L - x y p v B g u 1 6 L 3 2 r 6 L w - h 6 L i 6 6 e g g k h G g u 1 6 L 3 2 r 6 L 3 2 r 6 L 3 2 r 6 L g u 1 6 L 3 2 r 6 L 6 t n p H o 0 u R 3 2 r 6 L g u 1 6 L 3 2 r 6 L 3 2 r 6 L g u 1 6 L 3 2 r 6 L 3 2 r 6 L i 6 6 e v 6 g 2 E g w k D r u q 2 N t u q 2 N u - - 1 N u - - 1 N 6 x t D j 4 w s L u - - 1 N u - - 1 N t u q 2 N g 2 y 1 F u 2 0 3 B u - - 1 N t u q 2 N r u q 2 N u - - 1 N 8 w q R 0 5 p 5 I u - - 1 N r u q 2 N t u q 2 N 5 r v n G 1 k G o 6 k 5 J u l u y B 2 j x m T q v l 7 R 8 7 Z z 6 l 9 O s j k S y s n q H o 2 0 i N n w t 9 E 6 5 3 6 Q 1 o - - C s 9 _ h V j h 1 x B _ 3 m 5 Z x 5 u S w k 5 9 e - x s C 5 w 0 B - l m 2 K q - w p u B 1 j w y L q - w p u B 1 j w y L y 9 m 2 E r q 4 w B 2 v m y L 2 3 5 y L 2 v m y L 2 v m y L 1 j w y L z j w y L u 7 j p B i z m f z 2 p y O k o 8 g C o x h v b 9 l s J q w 6 i W g q i p G q i x v H q i _ j J s t 0 b 5 r - - H n 8 7 l D h o 7 o V x u x j G 9 8 z y E h o 7 o V s x t v E t 6 h n G h o 7 o V _ z w j D 0 5 3 j I h o 7 o V 9 2 v - B j 5 v o K y m u o V g 6 w j B 8 v 4 s D q 0 0 - M t z z u E _ n 2 _ F q 0 8 2 U x 1 n u E _ n 2 _ F r w p 3 U x 1 n u E 9 k 9 _ F v 4 v 2 U x 1 n u E 9 k 9 _ F m P p 4 E y g 0 e v z z 9 O 0 9 6 0 7 B n l 4 x C m t n k F 5 4 w 1 7 B 6 1 o 9 O g q i D m - v 0 M 6 1 o 9 O 6 1 o 9 O m h m q I n 5 2 e j w 3 n m E x 7 I 2 6 o m L v g _ 3 L o q 0 3 L v g _ 3 L g m v g v B k q w 9 J m 4 u C o q 0 3 L 4 2 n 4 L v g _ 3 L 4 t 2 4 p D o q 0 3 L l r 5 2 E p 2 w y B 4 2 n 4 L v g _ 3 L 9 q 5 3 p D v g _ 3 L v g _ 3 L o - t t B y n _ - E t p 3 g C v l v o J 5 k m u K k - o 8 D z i 0 h b 0 5 M 6 j 2 9 Z - z w 5 E z 1 h i J u r 8 n S 3 k 3 b k h 7 m G p g g 6 C x u g o M x u g o M 8 _ x t L w 8 O x u g o M y s q q u D x u g o M x u g o M 3 - g 1 C 5 r _ v D x u q w H y 9 i V _ n q _ F 2 9 r 2 B 9 2 7 - N t 8 w g O 0 p m g O n l h q M 5 1 3 B 9 2 7 - N t 8 w g O p q n g 4 B w 8 s W l i t u I 0 p m g O 9 2 7 - N z - t v I z v p q B r 8 - j Y u 2 t C q 6 5 8 a t w g t D _ k p l L s v _ 3 P u w t v B 5 v o 9 a _ - h a 1 p v r S 4 3 y k J i u y 1 E m z g w a k v B u l 3 9 a 4 q 2 q E y r p 0 J j - 2 1 R 4 z 8 e 5 v o 9 a k s s p B m i w s Q x u z k B x z u 4 E 1 w i 5 D o 3 s h b 0 x S 4 1 6 1 Z u j l x B p u j - I 2 v g v P 2 v g v P m h 9 M h 7 p 8 K 2 v g v P 2 v g v P i q v u E 0 t q q D t n 7 8 9 B x p z 7 M p 9 6 D 3 z r v P 8 j 6 v N w n g C 1 _ t 0 O s k j 0 O o s _ Y r i g 1 I s k j 0 O s k j 0 O 1 _ t 0 O j k _ B w u 7 5 M s k j 0 O s k j 0 O 3 2 2 4 L u p 3 z q q B s 0 s 9 V 6 z 3 z M 6 _ i y B v 0 2 i X z m l 4 E 9 2 x 8 G v 0 2 i X m - 5 U v 2 o C n 6 7 o B t q i j C 4 1 j h L s v 2 h L 4 1 j h L k z h m s B 4 1 j h L g g 8 k s B s v 2 h L 4 1 j h L 0 8 t B k i r 1 J 4 1 j h L k z h m s B 4 1 j h L k z h m s B 4 l m 9 B 4 t 6 9 D l o z x L j o z x L g 5 7 9 n D r 3 w X 7 o 6 u G l o z x L 5 z 4 _ n D k i o W 6 4 n o G u p r h s B w 8 w g L u p r h s B h 5 p v E j q n u B l w n g L l w n g L l i _ h s B l w n g L u p r h s B u p h E 1 w q _ u D l o m 9 E w u - g C s 8 y h 1 B g x h 7 E 7 2 w q D - u 5 k D m v z 2 H t _ v 3 U s u 0 k D _ l j 3 H t m 2 2 U 0 v _ k D m v z 2 H r u _ j J y w 3 8 E v p 3 8 B m r _ g b z 7 k G r j 4 4 f g 0 g I s j u - C r z - 1 K v 0 _ I 6 s 7 o P x 8 q 1 T l 2 q z B 0 g n h K x 8 q 1 T g 1 h h E q 0 s 6 D 8 k 7 U s x z B j 0 k z Z 6 _ 8 p F l t x y H 8 9 7 r X s x z B o q 2 y Z v v j q F x u 2 t H 0 q C q 0 v m J o 0 x i X 4 8 k F j 5 9 s T u y 7 1 O m i v e o 0 x i X 8 m w h G p 3 x B 5 m H 6 u j 8 J r y 6 7 J 6 u j 8 J 4 u j 8 J r y 6 7 J 6 u j 8 J y - x w n B r y 6 7 J y - x w n B 6 u j 8 J r h - r B 4 q i 8 D 6 u j 8 J 4 u j 8 J 6 u j 8 J r y 6 7 J 6 u j 8 J y - x w n B 1 m g w n B 4 u j 8 J r y 6 7 J g 9 7 Q 7 - i 6 G r n 7 w L - g o w L 3 u - r H 5 w 1 O u r q r 4 F - g o w L r n 7 w L k 0 x w L k 0 x w L o r n T - x g 7 G k s j 6 _ M k 0 x w L m j o - E l 2 p r B - g o w L 4 8 z i u B r n 7 w L q n z k H 1 6 z S p v z _ M 4 _ r k K p l w F k 1 9 _ M m 1 9 _ M t _ v 7 z B p v z _ M 5 i j Y o s 0 u H z t 1 2 0 D p v z _ M i h t 0 E n p 6 i C t _ v 7 z B p v z _ M m 1 9 _ M v 4 w 6 L 5 t a x w 1 k k K 1 l v o B 0 p 7 j G r t y t v G - r k 6 F p 0 l t B 8 7 2 1 0 D g g t f p p 5 x H - l q 8 E h 2 9 v C t q r s O k z g s O r q r s O k u w 8 E h 2 9 v C k z g s O r q r s O k z g s O k u w 8 E h 2 9 v C k z g s O 8 n 7 x 5 B - l q 8 E h 2 9 v C k z g s O 4 h 2 s O k z g s O - l q 8 E h 2 9 v C t q r s O r q r s O k z g s O k u w 8 E h 2 9 v C r q r s O k z g s O t q r s O - l q 8 E h 2 9 v C n 5 l x 5 B t q r s O i u w 8 E i n 5 v C r q r s O t q r s O k z g s O 5 h 2 R g 4 n 3 B 1 - s q D 5 o o o P q n 9 n P 7 o o o P 5 l D w y m 6 O q n 9 n P q n 9 n P z h h 4 D r w 6 7 D 5 o o o P q n 9 n P 9 l t y O h z H 7 o o o P 5 o o o P q n 9 n P x q y m D t n _ u E q n 9 n P 5 o o o P 4 8 0 v N y 2 2 B q n 9 n P 4 m v h 9 B 7 5 4 2 C j i h j F z j 5 g 9 B 1 1 n u M p 8 w E 1 j 5 g 9 B 5 o o o P m p l o C k _ 0 4 F 0 g j g 9 B - i v u L i k 2 I q n 9 n P q n 9 n P 7 o o o P u 1 g 7 B r 8 z v G q n 9 n P q n 9 n P 9 t u v K s q o O q n 9 n P 5 4 0 3 M m s - D 5 l - 7 Q m _ l B u 9 1 q P 2 5 q 8 Q l s 9 4 M s i i J 5 l - 7 Q 0 5 q 8 Q o w 7 j I x 3 y y B 2 5 q 8 Q 5 l - 7 Q t p u w E r 1 9 9 D 2 j r w j C x 2 5 _ B s 2 5 q H 5 l - 7 Q 5 l - 7 Q n 7 x O 6 1 g 5 L 0 5 q 8 Q j u - u Q 3 y C 5 l - 7 Q 5 l - 7 Q u m g t I j z o M 7 8 k H 8 i u 5 N t 5 o l 8 D z m o x B 1 s 0 j G 3 y j 5 N j z 4 5 N 3 y j 5 N 8 g r 3 I g t t S t 5 o l 8 D 8 i u 5 N g w l d n _ n z H m m m m 3 B 3 y j 5 N 7 _ r k H t s 3 i B 6 i u 5 N 8 i u 5 N 3 y j 5 N j z 4 5 N 1 l q O y 7 p o J 8 i u 5 N t 1 z v J i 2 _ n D w 8 q 1 T w v u g D i z p p H w 8 q 1 T z 0 g k G p 5 i 7 D w 8 q 1 T 8 m 9 f 5 r u S 6 k p 8 K p 6 - 7 K p 6 - 7 K 6 k p 8 K p 6 - 7 K p 6 - 7 K p 6 - 7 K 6 k p 8 K v 9 j i F p y h j B 0 l 1 6 F 3 j w l B v _ 9 r Q t _ 9 r Q i j i u D 4 p 2 5 E o w y r Q o w y r Q - q n u D 4 p 2 5 E o w y r Q v _ 9 r Q n 7 8 t D l w 8 5 E v _ 9 r Q o w y r Q i j i u D t j w 5 E 4 s p s Q o w y r Q i j i u D 4 p 2 5 E o w y r Q s s h t G p s j w B 1 g m 2 K 4 o v 2 K 4 o v 2 K 9 u 7 K w p q n H 1 h h 6 q B 2 o v 2 K 4 o v 2 K u x u 5 q B 9 w 4 2 K 5 j s o r F 0 s z n K k h F 0 q 1 q g D 4 o v 2 K 0 q 1 q g D 4 o v 2 K 1 g m 2 K 9 w 4 2 K 4 o v 2 K _ 0 w p B t q 3 h F z 0 h K r n i r I q 7 p m r D q t j 9 L 3 r x 0 v B w 5 s s C p w m 0 D 3 r x 0 v B - 0 5 8 L q 7 p m r D y 9 g t G v 6 h b 3 r x 0 v B - 0 5 8 L 5 r x 0 v B o t j 9 L 9 u 6 p C s y u H o 2 0 l t v B 4 r _ - K z u r s M x u r s M 5 k p - F i k 8 k B n u i 2 1 J k x p i L i 9 l B 0 4 x 3 J j m l F g x v 6 H j 7 y R - z p q 5 J 4 r - 6 H g 4 w R - 3 w 7 F j 3 6 o B 3 z v t F k v 9 y Z k h p B y i _ y X 2 g i u H 1 z v t F r l v y Z k h p B n 6 r z X 2 g i u H w m 2 t F r l v y Z k h p B y i _ y X z 3 p u H 1 z v t F 4 l u - M w h u 0 B _ x u U w w q q N r - r 6 T l k g i C t p y i J z 5 y 5 T w 7 v p E 1 _ _ 0 F s s - 5 T 3 t u q H 2 j r h D z 5 y 5 T g 8 2 l L _ 6 k n B r - r 6 T q n y 6 P 0 - i H u s - 5 T k t - 8 J 8 g _ V g 3 2 z Q s 6 v 3 B s r - i d 4 _ y B 1 4 5 3 a 3 1 u j D s g v i F x 2 4 y B 5 2 s 2 B l j 9 k N v i p l S v 0 p O q k r q Y l u 5 n F 6 g s - G - l 9 p Y 9 r n D 0 i q p V h y t 3 K p k D z m g m M v y y r M - 9 h B 4 v q j L 4 w 8 r M v y y r M g 6 h v x B o 0 o r M 1 r - w B 5 m k m F v y y r M 4 w 8 r M o 0 o r M v y y r M v y y r M p 7 k o F _ g g w B g h 6 t x B v y y r M 4 w 8 r M v y y r M - s y m L o w c 4 w 8 r M v y y r M v y y r M o 0 o r M 4 w 8 r M v y y r M w h i Z u 7 Y l x o z F r 3 s g 1 F q z 6 p L 8 - z 6 l D o _ v q C i h j s D r 3 s g 1 F 5 j k q L x u 3 5 l D m 9 j l F m t l m B r 3 s g 1 F q z 6 p L 8 - z 6 l D y g 8 j J 3 9 3 D 8 - z 6 l D q z 6 p L r 3 s g 1 F 4 k v W 1 - 3 r H j 3 j i N j 3 j i N j 3 j i N 6 o g 3 M w y C j 3 j i N j 3 j i N q _ t i N q k o o 0 B z i 5 T 1 0 q g I q _ t i N j 3 j i N j 3 j i N j 3 j i N s p 8 z C _ 1 1 - D j 3 j i N j 3 j i N 1 y 8 o 0 B q 5 y g G 5 v m r B j 3 j i N 1 y 8 o 0 B j 3 j i N o r 6 5 K r g u D 3 l 4 i N j 3 j i N j 3 j i N 3 7 6 v G u p u a 8 r k w J g _ y v J 9 0 7 v J 9 0 7 v J 8 r k w J 9 0 7 v J g _ y v J 8 r k w J 9 0 7 v J 9 0 7 v J 9 0 7 v J 8 j q - l B 9 0 7 v J 9 0 7 v J 8 r k w J g _ y v J - z _ 4 C _ g h g C 9 0 7 v J 8 r k w J 9 0 7 v J g _ y v J 8 r k w J 9 0 7 v J 9 0 7 v J 9 0 7 v J 7 0 7 v J - t p h H 4 j h I 0 h r z G i x 7 h B r s u _ M t k 7 n v G i 8 p D p - 9 3 K n h 9 5 z B 0 m k _ M k y 4 _ M k h m 5 C y 5 i 3 D x _ r y 0 D r s u _ M 0 o 8 j J y z 2 K k y 4 _ M 5 t j i D y 7 u y G g g p 5 H x l 7 7 E q 0 r - Y w w 1 I 6 t 8 h U v 0 h x K v g k i D q 0 r - Y q z q e 3 k o m Q i j h 2 N p t 4 J s h u F w - v J j s 5 o b h m 8 s B r 8 3 - U i j 4 q D x s - w P 6 0 5 i G 7 8 v 8 K 8 1 h o C u l y p L v - 2 5 M g t t a m s 7 j U 3 p - 7 P o 6 - H n i o k U _ 1 l p T o g J m s 7 j U m s 7 j U h r m D 2 n 0 s R m s 7 j U 5 h 2 Q s s 4 B 8 w t c q j z v T k 3 2 8 Q 5 3 - C q j z v T 5 z m v T 7 x 3 K p 8 k u D y l j 3 D 7 3 B 6 - i k S g h u v S k x m j D 8 m _ t G l m 6 v S 0 o o j M s y u V g h u v S g h u v S x g _ Z 8 k 0 x L g h u v S 0 4 z 7 G s 4 i 6 C j 0 6 9 p C 7 3 B 8 - i k S 9 7 h v S k x m j D z s l u G 2 z w M y u t z G o z o 6 7 D 2 l q K v l 1 7 J o z o 6 7 D y m 4 E 7 t 2 G q l z t B i i - w G 3 y g i O s - 1 h O s - 1 h O 1 l s x E j 5 3 z C 3 y g i O s - 1 h O q s p a n k s 7 C s w p 3 U - m h O v t x k P q w p 3 U h n h O q t m k P v s 2 3 U - m h O s t m k P q w p 3 U g j j O s 0 l 0 B y t 9 4 M 7 5 t p I w 9 k 0 B i h k p R 7 o 4 o R 7 - i 4 C g n z n G 7 o 4 o R i h k p R 3 o i G 8 j j 7 N 7 o 4 o R s 5 v r L 2 t 7 T 7 o 4 o R 7 o 4 o R g - u z E j g p h E l y v j l C w 4 t b j 9 g u K 7 o 4 o R h i _ 8 O t z 6 C 7 o 4 o R 7 o 4 o R 1 0 t C 0 x 2 4 L s 1 4 B k 7 w 6 L k p i v 5 D 5 y l _ I 9 m - O j r g - 1 B g h - v N i h - v N m w s p E 8 0 l y C l _ 8 8 3 G 3 7 y q B - w r r G _ _ 1 3 D y m _ s C q 5 h 3 K - w 4 2 K l 2 k m G h j 6 T - w 4 2 K - w 4 2 K q 5 h 3 K o 5 h 3 K q 5 h 3 K - w 4 2 K q 5 h 3 K o 5 h 3 K q 5 h 3 K - w 4 2 K q 5 h 3 K o 5 h 3 K y v r _ B x s z r D k - E o 6 8 B v 4 6 1 Z 8 w 6 h E y j m 8 K x x h q O u k 3 q C 3 g y m c o 6 8 B v 4 6 1 Z 8 w 6 h E y j m 8 K x x h q O u k 3 q C 3 g y m c m 6 8 B x 4 6 1 Z 8 w 6 h E y j m 8 K u 1 q k E 2 3 o g H q k l t S s y - X _ 5 h 3 L o k l t S r n u h H z w x 1 C - - 4 s S 3 o x t S k l X 2 4 l k R - - 4 s S 5 u p 4 D l k 5 w F 3 o x t S i y 9 7 N 4 x m K n g s t Q l j 2 C - y q 4 N i _ h r C n m v v b w p - F h 5 - j X t 7 9 3 F s 9 3 i I o k 0 6 N u m 5 C 6 w 8 _ K r s - 5 r B 6 w 8 _ K x z 9 - E 8 p v y B - o j 8 C 7 - z k I 5 z t 2 U y i o 8 C 7 - z k I 2 v 6 2 U u v _ 7 C 7 - z k I 2 v 6 2 U y i o 8 C 7 - z k I 5 z t 2 U - o j 8 C 7 - z k I 5 z t 2 U y i o 8 C n 6 k 5 H 3 r C m z 2 t L m z 2 t L 9 0 w j F 6 k n o B m z 2 t L m z 2 t L m z 2 t L 0 u k 4 t B s m _ 2 t B n l g u L y m - - B 0 s 3 7 D s m _ 2 t B u 3 p u L j u 7 H m 6 3 z J z p g 5 B o 3 s h b u s 4 R h j s 7 T v 1 z - H y v u 0 F 0 n 2 i Y 0 q 3 C h u 7 h b i 7 z m B o i 8 U 2 7 j L _ 4 p t K 2 k v l j E 3 i N 5 w - 2 N k x 3 p 6 B 9 y t 9 L m g p E 2 k v l j E 6 j t 7 I 6 g 0 W h 2 n y O 9 4 _ V o s o j M 9 6 z u G v o 8 z D o 9 z 3 T q h 4 s K l i v v B o 9 z 3 T 2 t k p P i s k J g j r - u C 3 3 W 1 2 p u S o 9 z 3 T r z j W k - q h N o 9 z 3 T 1 p y p C 8 N z i h r z P t l i 8 K y k - k C j _ o _ N s y 6 y M v q z 3 C 7 p 1 h b 7 3 7 F g i u 5 W v t p p G m 2 q o H 6 y - h V p j h M 7 p 1 h b y k - k C k w z _ N r x w y M v q z 3 C 0 g k i b z q 5 F n y 7 5 W w w w p G v k E h g p y o z C 8 q r d i q h 0 C y t 1 - V 6 v w b r 5 r k O y t 1 - V 0 2 V s u t 0 U x g p u Q 1 u 6 M l l o - V z u _ 2 K 2 2 l g C l l o - V 2 n w m G 8 x y 6 E n x 5 X m _ y w I q r 6 n z B w n - z H p 0 o V 2 l 7 5 M 0 l 7 5 M 5 h x 5 M 2 l 7 5 M 5 h x 5 M x m s w B 8 q 1 w F 5 h x 5 M 5 h x 5 M 1 p l 6 M 5 h x 5 M 7 w 9 2 K u _ 9 C 2 l 7 5 M 0 l 7 5 M l s u C 1 3 p j u s E - _ _ h F 7 n 4 o J x 8 u x H - r y k N 9 u 0 2 E j 5 l 1 R 5 x 7 w C k p s 8 W 1 2 z g B s 7 r 4 E w 5 3 x C p 8 g o K 6 u q q 8 C p 8 g o K m _ p o K 1 8 5 Z z 6 7 p F 6 9 - c u 3 o w P 4 z 8 o F z g x _ K 4 y v 8 K o 3 w q F o u t w S 2 _ x 2 B m m 4 j c l _ _ C g g 6 u f m j v P 4 i u k Y z y j 8 C 4 3 q p P t 9 k p H v w 6 u I 0 1 m 2 N 3 j q 0 D h 1 t j W p 3 p a g g 6 u f y 8 I p z 8 s e 7 5 w m B h 0 n r U n v 3 s E r 7 _ v B r g x n D 6 z m v T _ g o 8 C s y 4 r H t k 6 u T n 7 w 1 G 6 h n r D 6 z m v T r o h g M j n 4 c t k 6 u T 7 o g 9 S u s E 6 z m v T 6 z m v T l 6 o V n 9 - 9 M 6 z m v T 3 6 s 8 C 3 8 w r H 6 z m v T u x p 1 G 6 h n r D 6 z m v T r o h g M j n 4 c 6 z m v T q - z 8 S u s E 6 z m v T 6 z m v T i k r V 4 3 1 9 M 4 z m v T 3 6 s 8 C j 2 T g l m 4 D 4 1 j h L v 5 u l s B x i t h L 4 1 j h L v 5 u l s B x i t h L v x - 8 C m u h 2 E s - r 6 T t 2 s l D z k h k H 0 5 y 5 T l 1 j 7 F q v n k E t s - 5 T v j r q J h - r _ B v s - 5 T 0 x 3 z N 5 4 w S v s - 5 T - 1 p 2 S x k Q 0 5 y 5 T s - r 6 T 7 5 p I l 1 4 w P v s - 5 T 6 m h q B 6 o m 9 K t s - 5 T 0 3 x l D z k h k H 0 5 y 5 T l 1 j 7 F q v n k E g U p g i 6 L k 3 g _ L k 3 g _ L g 2 t 5 v B 2 h k i F u v s u B k 3 g _ L 9 v q _ L k 3 g _ L k 3 g _ L g 2 t 5 v B 0 m s 1 I w j r I k 3 g _ L k 3 g _ L j p v p E g r l 4 B 1 y 3 5 r B r o v _ K 2 6 _ _ G o - r O 6 8 l _ K r o v _ K _ z 4 _ K 0 h 1 y i D _ z 4 _ K 1 y 3 5 r B m i s 4 I - 1 j J z j I 8 0 8 1 Y 5 0 h 7 G z t u _ F w g o y Z 3 z H 8 0 8 1 Y 5 0 h 7 G u q 1 _ F w g o y Z 0 7 H 8 0 8 1 Y 5 0 h 7 G u q 1 _ F w g o y Z 3 z H 8 0 8 1 Y 5 0 h 7 G z t u _ F n q 2 y Z 0 7 H 8 0 8 1 Y 5 0 h 7 G z t u _ F h j j d 9 o k 3 I x 0 8 v H _ x u 5 G k o v u T 4 y g c v 6 r y c g 6 n R - k p o V 4 2 j 5 F k o 5 0 I j n r z Q s u z z B v 6 r y c q 3 j F w v 9 u Y n _ h p E 3 w u W 3 j 1 x C 3 i k o M y z 2 g x B 0 - t o M 3 i k o M u v g M w u G _ 1 9 w c 3 l 4 C n l o 4 f n g p N j q w 8 Y w 2 r w C 2 q w s Q 7 _ h s G r w 1 1 J 7 s u - L v v 9 2 E z o w s T 3 3 s w B v 5 s x c o r 3 C l l o 4 f r w 6 G x s t B u n 9 z T v 5 w _ J t t 0 z D w g o y Z 5 r z M u n 9 z T v 5 w _ J t t 0 z D w g o y Z t 6 v M t 4 p 0 T g 8 n _ J w 5 5 z D w g o y Z i z x M u n 9 z T v 5 w _ J w 5 5 z D w g o y Z t 6 v M v 4 p 0 T _ 7 n _ J t t 0 z D n q 2 y Z i z x M u n 9 z T v 5 w _ J t t 0 z D w g o y Z g z x M v 4 p 0 T _ 7 n _ J t t 0 z D w g o y Z i z x M u n 9 z T v 5 w _ J w 5 5 z D w g o y Z t 6 v M v 4 p 0 T v 5 w _ J r t 0 z D 7 y o E x o q 0 T 3 9 5 e h 3 u w c u z 5 H z k l _ h B 8 B j j p i i B j 5 n H 0 s z 2 c 4 l 2 d x j 4 7 J 3 n j v G 2 z 5 5 H o h - j F _ 8 _ y Z o p n C 2 z r - W 7 2 x 5 H q h - j F j z w y Z l h o C 4 z r - W 7 2 x 5 H n u l k F j z w y Z o p n C z 8 4 v H j w l t B m 8 1 6 K s 4 k r r B l m - 6 K q w 3 7 B s w v 2 D m 8 1 6 K m 8 1 6 K l m - 6 K m 8 1 6 K m 8 1 6 K m 8 1 6 K r s 3 r r B m 8 1 6 K l m - 6 K m 8 1 6 K o j u J u h x x H m 8 1 6 K l m - 6 K y 1 w 5 K s q h 0 S q w k i C p m k 2 Y p v s U 8 l y u f 6 9 Y m - 7 n h B u z w H x y o i C x x q h F l p 9 r L n p 9 r L g 4 z r L l p 9 r L g 4 z r L g 4 z r L - w n j B g 4 t s F i w m G 8 - 4 G - p z t M - p z t M k p 9 t M i p 9 t M - p z t M _ 5 x 5 C m _ 5 t D i p 9 t M - p z t M r 4 u 3 x B i p 9 t M g - z j F 3 4 g z B k p 9 t M - p z t M i p 9 t M y p 8 - J o t 8 r C w g 7 0 Y v z 3 H w l r g U o 8 5 i L v w 7 1 C w g 7 0 Y y j j u B x l 6 j B - 0 8 o K - i k 4 N v w 3 O j k l m J q 7 u 5 7 D l 3 k t G 9 n u s B 7 n j - L 8 7 2 C 1 6 7 w G 5 z 3 i D 4 6 n z S x i 0 s R 9 o U v 0 7 y S 6 6 n z S 8 w 3 l C j o v h I v 0 7 y S v j n y J - g v v B i 6 5 P 4 6 2 P s x 1 y S t x 9 9 K o t p g B 3 n 9 r q C g x 8 L s 6 l 2 N s x 1 y S 6 i 8 _ E h 8 7 q E 1 3 h z S u 0 1 C 5 y g G k 5 w t C 3 0 3 9 X j h y W 1 v i v f l k P 7 9 l 7 g B 6 6 q L 1 z 2 y G y 9 r 3 E u l q h N 2 o i t H v 0 u Z 2 l y 5 w G t s 0 h N 5 D 0 y 4 _ M 3 w l m D 4 s g x H 0 7 h 2 O u 1 4 T o 0 q p J 0 7 h 2 O x 2 s 2 O 0 7 h 2 O q O s v q x O 0 7 h 2 O - y v 8 D 5 2 l u B x x 8 k y B j - m k E m g 0 o C q n 8 w M r n p x o G r v y k E 2 v r o C 3 n m x M 5 s o B n 4 0 1 B g 5 3 v b _ s o C x p y 4 Y - y p - E g 0 m i J k 1 w z R s 5 j j B 6 o h s H x 0 5 9 E 8 t h s F 8 x u s F 1 - g x V t k t o D 6 t n h I 2 j u x V y 8 j 1 B m 6 v n L 1 - g x V z q k T 6 m x k L 4 m i x E k y q 6 L k y q 6 L k y q 6 L t p 0 6 L k y q 6 L j j 7 j J - 9 q g B u 6 - 3 N p h 6 v U s 7 u C u 0 2 i X 4 j 1 _ J t k g 3 C s 0 2 i X 5 i 8 i B r v n D j x 3 x o G 3 7 5 z E w o 9 9 B 4 h 2 E 6 p s 2 X p - g j C v s k 9 O k j 0 r K 4 0 i s E 0 u - v I 9 w h h F p h 6 t B q t - r I n 8 8 2 Q n 8 8 2 Q w p - O 3 0 1 y L z g 0 3 Q n 8 8 2 Q n m f o 4 - p P s u o 3 Q o l 2 i O i 2 z D n 8 8 2 Q n 8 8 2 Q 4 i q w K r n h X n 8 8 2 Q n 8 8 2 Q z h t u H 0 3 g 7 B z g 0 3 Q n 8 8 2 Q r _ v 9 E k t 5 v D n 8 8 2 Q s 6 9 r C l z u n D 1 _ 8 v B r s 7 x M k z 2 3 W 6 g B q g 0 t W o 5 2 g N 8 l l r B k z 2 3 W 0 k 2 6 F 2 4 6 X 1 o u s B 2 j 8 F 1 j o l L i k r _ - D - 2 h a w y 0 n I r k r 9 - D u j r 8 B x o n 4 F z v 1 m O 8 k g n O 8 k g n O m w 1 s D 0 l g 3 D 6 2 k 3 N o 7 s g G 0 3 q 2 I 5 s u y O m g v 6 C v y 1 7 Z 9 - t F p 4 g o e o w t X o r 1 x V 4 7 0 w E - 2 j s L 2 o z w L o t o q D w 2 u t T v q m _ D y g 0 i H s 1 i z V i o k i C q g r p K 5 w 1 y V h 8 u Z - l x j O 5 w 1 y V 0 g 5 D 4 1 m w S 4 n t 4 T 0 g p B h 6 v z V n n h m P h z 9 R 5 w 1 y V q 6 v n L y 6 5 1 B 7 i n - R 2 n u G - 0 x k F q 4 p o I y 3 g x U 3 v 9 L - z t u a 6 8 k 3 C 3 x h m M i i 7 p P n 9 q w B n x w t a q y n i B o 7 l 8 Q x r h 8 K w 1 4 s D y i - t a q o z F 3 9 7 p W y g _ l H g 7 g i G s t 5 t Y l v o B y i - t a 5 l n o E _ y n v J r v 2 2 S 2 i q V u p q 5 G g q t m H r h r g B t 9 1 1 T m m t 8 F k r 7 i J - 1 h 5 O 5 8 x x C n j 9 2 b x - f q 2 - y d 3 9 t x B i x t 0 R h 9 7 i H 3 p i 3 H 8 s _ 0 Q t g j 7 B 5 i v z d s z D l k s - c r g 8 l C m l s 2 P g 7 8 s I s v 7 u G i t v E n o s j K 9 n 9 0 L 9 n 9 0 L _ y z 0 L 7 g x m F y 7 j p B 9 n 9 0 L _ y z 0 L 9 n 9 0 L _ 8 m 1 L 8 t l z u B 9 n 9 0 L 5 g x m F h 1 g p B 7 3 4 z u B 7 n 9 0 L 9 n 9 0 L q y n 6 B 7 4 4 v D q p n x J g z 7 l m B q p n x J g z 7 l m B q p n x J q p n x J q p n x J 2 4 4 x J 0 0 4 k m B q p n x J g z 7 l m B q p n x J 0 t - 0 4 E 9 g w x J 5 j q l m B 3 h - h E k z 5 g C 0 3 5 F 3 i 1 v N g r i 5 Q p r x v P j 9 a j 4 3 k j C l m h n L g y _ R g r i 5 Q 7 9 t 5 Q h p v 0 H r n 8 4 B w y g k j C k 5 h 4 E v o 6 1 D w y g k j C g 3 q x C g v v o G 7 9 t 5 Q 9 4 m j Q p 8 G m q j r B y p 2 1 H z r t 6 9 B k o 7 k H 0 1 y y B s z j 7 9 B 4 5 v u P s s i C s j 0 w N 4 5 v u P z 9 6 u P p 6 8 j D s n k 2 E 4 5 v u P 4 5 v u P o _ i 4 K z 0 1 N 1 r t 6 9 B 4 5 v u P t _ 2 X m 1 - t J 4 5 v u P o 5 X 2 m g J o 6 8 z B q 2 v 8 8 B o y n _ E o j 5 j D 5 q 2 7 Q 1 _ t j O l 0 9 D y _ h 8 Q m 3 q 7 Q n m 5 t J q u s i B m 3 q 7 Q g 7 x 2 O 6 _ s s B r v 8 z a s 1 w J x 2 7 o V - 9 k z H t - 4 4 F 2 z 5 0 Y 4 5 m B 7 9 - I s x - Q - m h v Q x 7 q k J 8 5 2 9 B g _ g f 4 p k C n l o g f o 0 5 S 6 q _ y Z t r 8 z B x 8 7 3 U 2 k j l D s _ q s Q m 3 l n F p k o x M 7 s x 5 H 7 7 q m J 0 m r 8 K u h 0 s G k s o v O _ u 0 i E p g 9 y S u u u p C y 4 - m X g g u g B 7 7 3 5 O 6 6 s 9 B m q 6 Q p _ s k b g z i g B v m 4 q Y p w j 0 B k 8 s 2 V l w j t C q 7 v m T h 4 - q D 7 u j 7 Q u m _ t E y x q 1 O q o m 1 F t q s 0 M m v 2 h H 6 n 2 3 K v n r z I g v m g J 8 0 r p K 5 0 6 t H 4 z w k M - y i g G 0 6 x k O j 5 m 3 E u p v p Q y 7 h z D q g p z S m w o 0 C 7 - x h V x 7 8 5 B i m x 1 X 1 h y k B 8 0 - t a 7 v j U t h 7 q d 4 0 y I p n h t g B _ 5 7 B o u z r C s m h y B 6 v 1 7 U z 6 m C o i u r X m _ g r J - m 2 k D 9 s g r X i x v s C 7 3 o 5 K 5 3 7 r X p l B s - r g X y 0 6 o L r o t l C 9 s g r X l 7 q t D 3 l 8 8 I 9 s g r X p 2 0 D 8 l n k D 7 2 s v N 5 s _ r B 5 i 6 r M z j q - V 8 h 9 E i _ 9 u S o o 2 v S 5 g - C 0 y L h 5 N v l p i h B _ x n J 2 6 9 s c 3 p n d 5 0 5 j Y 0 1 t 8 B i j 8 l U z 1 6 m D t l l z Q o 6 6 8 E s m g r N p u 3 9 G 2 w h B 7 6 8 q p 3 B 0 w s v O 8 _ l 1 C y x u - G _ 5 5 o S u _ 5 v M w 7 v R 8 5 5 o S _ 5 5 o S w k g r B u l v 2 J 9 8 l p S z n p r J v 7 p v B q r k v H x g u 1 F - 2 r 0 O k t i i K 2 n 1 N - 2 r 0 O q x 2 0 O o x 2 0 O m 1 x t G k g s 1 B q t g 4 j E q 3 w 2 B - p m 6 R 1 i 9 2 B y x 6 _ Z v u q O 6 n _ 8 g B 2 X p 6 z n h B w k g M i n k r C 7 q n i F n 3 o 2 z D w 3 k - D m - l x C y 2 j 7 M j 7 t 7 M 6 k n 3 z D g o p B r 4 u u L 6 k n 3 z D q v _ 2 F t 5 w v F 8 l t y B s - j j F 8 k 1 0 0 J 0 k s 8 F 0 k 5 l B l 2 _ q M l 2 _ q M m 0 o r M r s _ r x B l 2 _ q M k n H x w x 4 L l 2 _ q M 0 m 4 4 H 4 n 6 k E q 5 5 s D l 8 0 k D t 4 g j N l 3 m F 6 - h i C y 0 8 2 B q 2 o 4 P j v 9 3 P h o v q N 6 0 n D q 2 o 4 P j v 9 3 P s 2 o 4 P t 9 v O _ x y 7 K q 2 o 4 P j v 9 3 P x k - 4 C 6 s v p F 1 i k g - B h q o i H y 0 8 2 B q 0 t - _ B w y 5 q N 6 0 n D j v 9 3 P n 3 4 u L s r w f 1 s z x B y x h o e m N s w 8 t e - k 5 u B 4 8 q y S 8 r z 9 F 8 k 4 w J o v _ 9 D w t o b g 0 t 6 N k z 4 5 N v 0 n h F x 2 o l C k z 4 5 N g 0 t 6 N k z 4 5 N k z 4 5 N g - w B k 9 s n M g 0 t 6 N k z 4 5 N k z 4 5 N x 4 u 0 D j 0 _ o D k z 4 5 N k z 4 5 N k z 4 5 N o o - 9 M 4 n P k z 4 5 N 4 8 m p 8 D x y 1 u C 2 4 9 n E x _ J 0 2 g v R 0 2 g v R h 8 r x B _ 2 v 0 I 0 2 g v R 1 g k 1 P 7 7 y B h x s v R - w s v R 0 j l n G g 8 8 6 C 0 2 g v R - w s v R 3 - i i B p 1 j 9 J h x s v R w t 2 h O k z _ F - w s v R 0 2 g v R o 2 h n F s z _ y D 0 2 g v R w r 4 v R r r 0 V 1 l 6 o L 0 2 g v R x 8 h x M v s j N - w s v R t z z o P 1 6 h H p n 0 s N 1 w w y M y 1 8 7 C 3 r w v b w 6 r C - 9 k 2 Y - g m g F 4 6 3 g J y j m 1 R 1 z w i B 3 r w v b x 7 s b _ _ h 0 S s 0 8 r I r 5 s w F _ t 1 j P 0 o j I s o p 5 3 B p 2 2 _ N q t 7 C 8 u 9 5 L m k s _ N 5 x k u D 5 4 5 h G h 5 _ - D 4 u r r I 6 j t 8 X 6 y y B i p 7 4 V h i 1 j L w u w t C p _ 6 8 X 3 h s t C q 0 r j L v v o 5 V 5 _ x B m m 8 h C t o j 2 B 1 1 8 k I s m 3 1 L 3 y k i G j j j w O o t t p E q z - 0 R 5 y l 6 C 4 s s j V q q i 1 B - k m 7 Y 7 6 y Z - _ n 9 c s v j I p k 3 3 B k o 8 y G i _ z _ K k _ z _ K u h s 9 B 9 n y 2 D 4 6 h 3 K 6 _ C q o l y Y _ 5 l 8 C t z 9 z K q k v 7 U i l 6 E h p z y Y _ z 0 k G 1 z t k G 5 n 3 x Y n 2 - E 8 v 7 5 U _ o 5 0 K z t 3 7 C s o l y Y y o m s B h p x p O u p z r Q _ h w a h p z y Y p 8 2 6 D m 5 v w I 2 - K z k i m M 9 0 w 3 I 9 9 y 2 H u p x v N 3 7 7 n E h k u o T 5 q 1 5 B 6 k n i a s 6 w M 7 9 l 7 g B r w I i v w 6 f i u 8 U 5 6 k o Y i o o q C 0 s 1 2 R n x y g F z k i m M w g 5 3 I 9 9 y 2 H 7 1 7 v N - m w n E s x 6 o T q x x 5 B h z 1 i a 5 h v M 2 k 2 7 g B r w I n g r 3 d 1 8 1 h y c y v o d 3 2 h 8 Y 6 i 3 t C p w 6 3 L 3 m h 4 S h w 5 N j w l 7 Y w 3 _ u E - 3 t o I 4 r 5 9 S 0 g l K - i m l N z p 0 n V 9 8 n B v 0 2 i X g n 4 u K 0 m 4 u C v 0 2 i X 2 v m u C y n b _ 8 q i U _ x _ 8 C r 1 r 2 H g 9 q i U w v l 0 E _ w w t F x n _ h U v 6 t 4 G i - 8 w D g 9 q i U x k q p J h 2 0 h C x n _ h U 3 q q C v 7 w _ L 7 o y 5 K - 9 2 8 D m i _ g b l h E 2 7 o 1 b q u 1 t D - z m 0 L 5 i s l O y - 4 n C 3 o y x T 8 k 7 U p o 2 I r s 6 y U m 8 1 p J g 2 j h E o q 2 y Z p o 2 I r s 6 y U m 8 1 p J i 2 j h E j 0 k z Z p o 2 I r s 6 y U m 8 1 p J p g _ g E j 0 k z Z p o 2 I r s 6 y U m 8 1 p J i 2 j h E - x p r H x l m 5 H 0 l j g F m 9 1 h F 6 o 3 j U h v 3 - G u k n s D 7 _ j k U w 2 - p J 6 2 2 h C 6 o 3 j U o 1 l - L i k y h B 7 _ j k U 9 9 2 _ O h x l M z 1 3 q C 3 t s b v _ 9 r Q 4 - v l J w w k h B v _ 9 r Q o w y r Q 4 - v l J v 0 h h B 4 s p s Q o w y r Q - x 4 l J v 0 h h B o w y r Q 4 s p s Q s 5 y O 9 s g 4 B 7 3 h t K 9 m k - M 8 z 3 u D 3 - j 2 Y q 8 4 H 4 s 2 6 d 8 y p Y t 1 r i V r z l g F _ z 4 s K 9 m k - M l e 5 k F u o k s B - i k 4 N 4 y u 4 N - i k 4 N 2 y u 4 N z r 7 O x - z l J - i k 4 N - i k 4 N 2 y u 4 N o n 6 t G w o k s B - i k 4 N - i k 4 N z i 5 4 N - i k 4 N _ t 5 O x - z l J - i k 4 N 2 h z d r z s 4 H 2 1 1 j O u m k 7 D o x m n D 5 p g k O 2 1 1 j O 2 1 1 j O g u w r H 2 p 9 i B i _ q k O s r v u 4 B w 1 g g M m i 4 C v z k v 4 B 7 p g k O 2 1 1 j O s 3 3 G 9 q u 8 K s r v u 4 B 5 p g k O _ _ 7 u B t - 6 v G s r v u 4 B 5 p g k O - 0 _ 6 D 7 z r n D u 5 s i - D v 4 o r H r o g j B l 9 s h - D y 1 g g M k i 4 C 7 p g k O 5 p g k O s r v u 4 B s 3 3 G 4 p v 7 D m _ 1 2 D m 3 u 9 Q 6 z 1 2 B h 1 x r d 9 3 e p o j x b 5 p n 3 C o k s m O s - w 5 J h z i o F 2 r x 4 O h 1 k 5 Q i t s 7 E - m 9 4 F z 1 v n V 6 0 v w D o q 2 u H x 1 v n V n 5 r s C v k 8 r J z 1 v n V 3 v q v B 6 i h w L y 0 i n V 5 u m Z 9 j w 6 N 2 2 8 n V 4 j _ J t _ x _ J t h 3 q C 0 l n 3 C s z 0 p Y x w 1 2 B n h 4 j N j - 9 m S x 6 i O s z 0 p Y 5 8 o o F v y p _ G z x i q Y 7 w p D y 9 6 n V v 1 j 4 K p w i 3 C s z 0 p Y _ m 5 2 B i p i k N 3 6 l m S x 6 i O s z 0 p Y 5 8 o o F v y p _ G g w w q Y 6 z o D y 9 6 n V s _ s 4 K g 7 9 2 C 7 m 3 p L 8 3 i _ C k 9 p g B k 3 y 1 N 1 8 u j W s u X 9 r p 3 U t r s - P g l 7 P o m 8 j W u 3 h 8 J 3 0 3 t C h w p k W x 6 v n F 0 7 s 6 F 3 s i - B 9 - 6 s G 2 y _ m E m 3 r h N x t 5 x I x 7 n w H s y n t O - g y v D t h p 5 V z i 6 f p l u 1 e q l Q j 5 - i g B y p 1 C 9 - q B j 6 o N 8 3 4 x L s n 4 r Q q n 4 r Q j 6 o N 1 r i y L n 5 s r Q q n 4 r Q j 6 o N 1 r i y L r q n j J w m j _ C r z r u I r l q R j r i l 0 G v l 7 t I r l q R j r i l 0 G q s j u I 8 i o R q u 0 o N h k r 0 D l _ 9 m D 3 4 4 l O 3 4 4 l O m m u Z l y 3 o I y v q 3 4 B y t j m O 1 6 q h C j 7 7 u F y t j m O 3 4 4 l O 0 t j m O m y 2 7 D s r 3 n D 3 4 4 l O r x r D 9 3 l i J 5 v 3 y T x _ t F p j 3 s X p g 3 q I w 9 y 5 D l v y t X o r i 6 B h y y l M x o 8 y V 5 t l B k 5 k t X 4 3 6 0 J _ x 8 - C p j 3 s X g g 2 u C m 5 i 2 K k 5 k t X 0 X y 7 z k X r n h i L m l - o C m 5 k t X i x j m D y s _ p J s i 0 6 D x q h h F v l s _ N h l B v 6 q m O n m 5 7 4 B v 6 q m O o n i G s v v j L q k r 9 - D v s p a k h s m I 3 k r 8 - D z 1 6 8 B t w r y B i j p 5 C w 7 1 j U 8 t k k B n - z 4 e m s H m m _ 6 d j 2 z w B j j 7 z S 3 n w 1 F x x 4 g K 4 5 y u M - - l i E - 7 _ 7 V 5 r o Y z r z 5 e h _ s C u k v 5 b w g _ g C 8 q g g R l h 3 z G x _ p 7 I g y 5 6 N s i 9 q D 9 y l 2 X r 2 5 O n - z 4 e 4 i h H k t t w S 1 7 1 5 B p 0 z j O s o _ j O p 0 z j O 6 s q d - - h 7 H p 0 z j O s o _ j O p 0 z j O q r t 9 C i s o m E m 8 7 2 H x - s i B v 0 5 v L v 6 s w L v 0 5 v L u n j w L v 0 5 v L 7 w 5 - K 0 i G v 0 5 v L u n j w L v 0 5 v L v 6 s w L v 0 5 v L u n j w L s n j w L u n j w L u v v h C 8 6 p w G t k 6 u T k u h m H 9 p h g D 6 z m v T w 5 i 2 M q 2 j X t k 6 u T p j z v T o i B y l 8 l T 6 z m v T 7 - 4 a i 1 j n M p j z v T 0 9 r n D 2 9 5 6 G 6 z m v T v 7 5 l H 9 p h g D q i 9 - J m x z m B h k 2 g P o v n 5 D m 2 l 3 D 8 i h h P h k 2 g P _ i h h P q h - E - 0 2 j M 9 h s h P h k 2 g P q _ 2 s H v m 2 q B _ i h h P 8 i h h P h k 2 g P l i 3 r B 9 7 x q H 8 i h h P h k 2 g P i m j n M 8 i 0 E h k 2 g P 8 i h h P _ i h h P k v 8 4 D 9 k r 3 D h k 2 g P 9 h s h P h k 2 g P q h - E 4 O i j 0 p Q q 5 5 u U s n 8 M i y v k P q 5 5 u U 8 1 m U - 0 i 9 N q 5 5 u U 7 s o d _ m r 3 M 7 y m v U 7 t 8 n B j o p z L 5 y m v U p o s 0 B q 4 8 w K q 5 5 u U 0 s u i C 2 g 9 v J u s z v U k v h y C m m k x I 7 y m v U j j u j D 7 j 4 z H 5 y m v U x 0 1 2 D y w h 4 G q 5 5 u U s 1 t r E _ v 5 9 F u s z v U 8 5 0 h F u 3 0 l F q 5 5 u U w k _ 5 F 0 q k u B 8 q 5 p C r m 6 t I w v w p V _ 6 j H z 0 2 7 Z 6 4 - 6 D l - - 4 J u l h p T 1 o t P z 0 2 7 Z 6 x 6 g D k 7 v m L 0 x n t R 8 4 2 a z 0 2 7 Z 8 q 5 p C i y s 3 M h 9 t z P 6 n m p B v t z 8 Z x u 4 1 B i p t r O h i k 9 N 6 2 5 6 B x 8 1 h T l t m x D s x 3 n B q 8 h w P o 8 h w P - 3 2 v P r m n D z 0 9 i N q 8 h w P o 8 h w P 5 2 5 h D l 1 j 5 E - 3 2 v P q 8 h w P g 5 1 j K 3 n q S - 3 2 v P g p 0 - 9 B 6 4 y O n q v 0 K - 3 2 v P m 4 k j B 5 - i 5 D q I t j 5 t a 1 2 2 _ E q 9 2 y I k 1 p 2 T w o z Q t r w n Y 5 t n i B y 7 s v T 6 7 9 y O o - o L w 7 s v T y 7 s v T 6 h 2 C o r l g R y 7 s v T j w - r B h 4 l w K y 7 s v T y _ j n E g l h y F _ k s 2 B 8 u u 6 F n q 0 3 L v 0 h _ u B p q 0 3 L 3 i z F 4 r v h J v 0 h _ u B u g _ 3 L 1 _ n z p D t j h _ I 9 g k G p 1 z k G m 9 z J n p 7 - Y t 4 B y 5 m y Y _ g s 1 H h n g - E 4 k t - Y t m 9 H s - o o U 7 n w s K k q 5 k D 4 k t - Y z 0 8 c y o o D 0 1 S 5 w n o h D y P h q q 1 K i q 1 5 K 3 t v I 8 u 6 v U 2 m m u B 5 w x r R n - n 9 H h y j x G x j l y T m 2 x c m g 0 6 c j 6 j O s u h k W o p 4 l F 8 2 n y J j 1 _ i P 8 3 s m C n 6 k 6 c 8 n R 6 0 x u b t 2 3 g D 7 _ 6 l N 9 1 _ h F s s m 0 D - 7 m 4 K u j 9 s B _ r z s E - 7 m 4 K - 7 m 4 K _ k w 4 K 7 - x h r B - 7 m 4 K 7 - x h r B - 7 m 4 K 9 - x h r B 3 u q m F p g i g B - 7 m 4 K t 5 1 k C 9 4 9 n E m w n C n v 5 _ L r _ - 4 8 D w 7 0 i D i - - 7 D u m t 7 N 9 2 3 u 3 B k j 8 w K h p q H v 3 3 7 N u m t 7 N g 5 s v 3 B v 5 x g B j t w r H u m t 7 N y o i 8 N u m t 7 N 5 h h o G u 9 6 v B x _ o x D u 1 y p E 0 3 6 z R 1 7 0 5 G 3 4 v w C h o y t m C 8 q x e 4 _ 3 r K g g j z R g 9 h x M p x 3 N g g j z R 0 3 6 z R r t 0 0 D x 2 h n F 0 - p u m C 3 t u C q l s r P g g j z R _ o r i I z o 1 6 B 3 7 u z R 5 7 u z R g 2 4 u B g n k 9 I 5 7 u z R 3 v g l N h 0 H 6 o n P o r 9 6 g B r V 5 i q x g B 0 n 0 R 0 o i 8 Y h g k k C m 3 i o S 0 _ v 3 E 0 m n 0 M p j 4 r I 7 _ z h I i u 8 g N l 9 i w E w 3 w 2 S h g q - B 1 t r t Z v q l P o r 9 6 g B 2 X 5 i q x g B 0 n 0 R s v y i G 9 z n 0 E m k _ 2 H 4 1 k v E _ r r _ X 6 _ r e r 6 3 r P h i u w Q g 6 9 V _ r r _ X y 3 0 j F 8 m z 9 G 8 r r _ X p 7 3 G 5 2 i 1 T z z o z M v _ 2 5 B _ r r _ X v 1 y h D x n 7 8 J 7 k 3 s X n m D 7 k 3 s X i l L w x 6 3 C q 0 8 2 U 7 o p s I 8 l x 3 C q 0 8 2 U 7 o p s I j u i - B 2 l u 6 C m y z r B 0 w 4 r L j - l 7 1 F y w 4 r L v - u r L v - u r L s 1 q 7 E o y z r B p r 8 u t B v - u r L y w 4 r L v - u r L 3 s y r G 5 p m 0 C i n 0 B k o _ 7 g B 1 2 y H n t 3 v b j 8 u u B 5 7 n v U y 7 l 2 D j x z 8 B y g o g E w r t 8 V t 6 B k j 8 o W p t 5 9 N g w i f k j 8 o W p h m 5 H s 7 m 3 D h 4 u o W y q m t D y w _ n I g _ - i D 8 _ _ v F - q l F g 2 9 z W y m v 6 G 6 _ w v G 4 9 n o X n p z D u v 8 z a 4 0 x w D k p k 5 K _ 7 g 2 Q 5 g 7 k B v 8 t z a u - t p B h k m l Q 2 k k l B g 4 g n G h - v 9 J o 8 4 9 J h - v 9 J x 5 h _ J x 6 1 2 n B h - v 9 J o z r Q x 6 i _ F h - v 9 J o 8 4 9 J v j w m C i 6 m 3 C n y _ F w u n w P y u n w P l q 8 v P j g p e u m u 5 I l q 8 v P y u n w P 3 g i 1 F u q y t C h z y w P l q 8 v P 9 l r q O p 5 X l q 8 v P h z y w P l q 8 v P t y r y B 5 2 o m H l q 8 v P h z y w P q p o i H j 7 k 0 B y u n w P w u n w P s 0 v 1 K n h 3 n k a p w g E 4 6 0 x N l s x 2 E v u y i R n g x _ C 2 6 3 - U y r z z B w h o q Z 1 1 t V - 8 m i e n 3 q E 1 2 u n i B 9 1 G n u 1 p h B v 4 g J 2 8 s p c v - 5 e 3 y h 3 X 9 q y h C 3 r m x T 2 w k x D n p q 4 P v v g u F 2 s j s M u 2 j F z 2 w 4 B j 5 v w v D z u r s M x u r s M v h x u C 8 p 9 5 D o s 7 x x B i w h s M z u r s M s _ z w C 4 t w e s q 8 4 G q h 7 q F 2 n o k Y 5 k o Q z u 6 0 R _ 1 z _ N n - p s B r k 2 k Y 8 0 j t D 8 _ i t J u z t 2 X n g C 2 n o k Y j k o 8 I k v s h C r s w o H m w n 6 B u s j 4 D h q 1 5 K h q 1 5 K t t j p h D h q 1 5 K k 5 r n r B 3 s 7 y D & l t ; / r i n g & g t ; & l t ; / r p o l y g o n s & g t ; & l t ; r p o l y g o n s & g t ; & l t ; i d & g t ; 4 7 1 1 6 8 0 3 9 9 3 0 9 2 7 5 1 4 0 & l t ; / i d & g t ; & l t ; r i n g & g t ; 8 x o 8 w _ 9 l w b l 1 2 s H x n h x M x n h x M 5 8 m N 9 2 - s I g o r x M - 5 3 4 w D 1 o 1 x M 1 o j N s 9 n t I x n h x M x n h x M 1 o 1 x M 0 p 2 U p k 5 g B v 8 _ q E 1 5 q 0 F j 5 x 7 T q _ m l H x 2 s l D j 5 x 7 T u 1 5 2 K r l 6 s B j 5 x 7 T s w v _ O 3 _ j L j 5 x 7 T w s _ 7 T R y - r 6 T j 5 x 7 T s 3 v L v h j 8 O w s _ 7 T o 2 x t B 8 q o 1 C q 8 9 _ B 4 v l E u t 3 p X g 8 i 8 I 8 z l t D u t 3 p X _ l s n C r 8 m j L x 4 p p X u D - 9 3 m X k 3 h n L l z 1 l C u t 3 p X 0 k v v D 9 8 k 4 I 4 n i U n 8 n N z t x r P 1 4 _ p H 9 g o v B 1 3 o u 9 B z t x r P n q 8 G r n h _ L z t x r P s w 8 r P r 1 - y E n s 9 k D 8 q m r P o 7 v a & l t ; / r i n g & g t ; & l t ; / r p o l y g o n s & g t ; & l t ; r p o l y g o n s & g t ; & l t ; i d & g t ; 4 7 1 1 6 8 8 9 5 4 8 8 4 1 2 8 7 7 2 & l t ; / i d & g t ; & l t ; r i n g & g t ; y p n n 8 0 t 6 t b t - t B 7 w 9 o Q p y r v Q w - o U o h 3 y X 3 n 1 _ F n z 5 6 F 5 p p y X j v 0 V 7 w 9 o Q 7 1 j l J h z _ s C g 1 n e p w y r Q p w y r Q 5 v 1 u J j 9 k e u _ 9 r Q w _ 9 r Q p j k u J g 1 n e p w y r Q 5 s p s Q p j k u J g 1 n e 0 g 6 4 J _ s 0 u C p g j x V l u o K z _ l z Q p g j x V z 6 C 9 g t i V h t l u R n z 8 G p g j x V g - _ s N j 5 4 e 5 k P & l t ; / r i n g & g t ; & l t ; / r p o l y g o n s & g t ; & l t ; r p o l y g o n s & g t ; & l t ; i d & g t ; 4 7 1 1 7 1 8 2 2 9 3 8 1 2 1 8 3 0 8 & l t ; / i d & g t ; & l t ; r i n g & g t ; 2 h g p z v y 3 o b z r s t F 1 4 u m F 4 n m p I q i 1 l U j w o O 8 4 j 0 a n 8 m s C 7 u 5 i N k z h j O h 9 l - B 8 4 j 0 a p 8 4 U 0 j y _ S u g o j J v m 9 y E k x q m B _ r t S l 4 w t z B z l h R v t j l I l 4 w t z B h 7 t 7 M j 7 t 7 M 0 u r r G u - j k B o h l u z B j 7 t 7 M j 7 t 7 M y 2 j 7 M y j - Q k w r l I y 2 j 7 M j 7 t 7 M y 2 j 7 M 2 - 3 7 M 0 u r r G u - j k B j 7 t 7 M h 7 t 7 M j 7 t 7 M y 2 j 7 M j 7 t 7 M y j - Q v t j l I j 7 t 7 M y 2 j 7 M j 7 t 7 M _ x p 6 B n n x t B 8 l 7 g K p n y g K 7 6 w j o B 8 l 7 g K h 3 o J 3 9 3 8 G 8 l 7 g K 6 l 7 g K 8 l 7 g K p n y g K x k k h K p n y g K 9 6 w j o B 6 l 7 g K 8 l 7 g K l j m n 6 C w 3 2 g D & l t ; / r i n g & g t ; & l t ; / r p o l y g o n s & g t ; & l t ; r p o l y g o n s & g t ; & l t ; i d & g t ; 4 7 1 1 9 3 7 1 3 5 2 7 4 3 6 0 8 3 6 & l t ; / i d & g t ; & l t ; r i n g & g t ; s 0 1 s l w l k 3 b v - i q F w m 0 9 g C z r 9 F 8 9 z _ M 9 - q _ g C 0 l l N j _ r v L p t 9 8 g C v o t X 7 s 2 i K 3 l v n Q i 5 j n Q 1 l w k B l w 9 4 I 3 l v n Q 3 l v n Q 3 v o 0 B g h p y H 1 l v n Q 3 l v n Q y o - m C 9 - v u G 3 l v n Q u y 6 n Q w p 2 8 C y n l t F y m 0 9 g C _ _ p 1 D w o q v E l 4 i _ E p h 2 o C k 4 3 n t B x r - p L t 3 k n t B q 5 t p D m i 8 s C k 7 1 p L 9 l p 5 l D k 7 1 p L 9 l p 5 l D t 4 4 h H j z _ P _ 0 s 5 D 5 j n 8 G 8 w l 5 H n n 8 6 L z x q k G x w 3 i O o j l 2 E w 6 u w Q j t l u D x 8 r k T g v r s C 7 _ 7 _ V - p w w B 1 x z - Y l h h b - 0 y m c - 2 8 L j _ 9 z T u i 2 R r 4 1 t H z 4 z r B 7 _ u k P 2 _ j k P 7 _ u k P k o o d _ 7 _ z I 2 _ j k P 7 _ u k P o t i v J j t m V 4 9 z x 8 B 7 _ u k P p q g 3 B 1 m p 1 G 7 _ u k P 2 _ j k P t v g 5 L _ 3 3 G i - 5 k P o r 8 u H z 6 o q k a y t j 8 E v 7 6 j C g 0 q 7 C 4 5 w 8 J x 2 5 8 J 4 5 w 8 J k 7 z z n B 4 5 w 8 J s z i 9 J 4 5 w 8 J 4 5 w 8 J - 5 r 4 J t f 5 k 8 7 3 g C h j s k D v 4 o l E 9 t h h M 7 t h h M 7 g k H 4 8 y - I 3 7 r k w B 4 - s 3 C 1 8 h 3 C u s v _ L x z l _ L l - t v K o y x B x z l _ L u s v _ L 6 g r 6 v B u s v _ L 6 g r 6 v B i q h E 8 w 2 z J x z l _ L u s v _ L o 9 y z r D x z l _ L 6 2 6 b j 4 g s G _ o t I i 0 p h U h 0 u p D 5 w l 7 L o z 4 8 N 9 4 - q C 3 7 o 1 b u m 0 E o 7 l 5 X s w v o F 6 n _ 4 I p m j y L h _ u r B u r 6 y C - - 4 s S - - 4 s S x _ g B w t 8 8 Q o k l t S y v 9 7 D o s u s F - - 4 s S 3 8 w j O w r k J i 5 _ z p C 4 r m y B y 0 j n J o k l t S 3 t 9 n J 2 n i Z 7 3 7 t L z 9 w 0 N 1 9 w 0 N 1 9 w 0 N n n - k B x 6 g 7 G l t m z 2 B s v m 0 N j 1 - 6 K x 0 k F 1 9 w 0 N 6 1 e 0 y t h O 7 t k 8 M y n u g C x _ 6 h Z 9 w l 0 B k y 5 8 N u v s 5 P 7 x g i B 9 o 3 i Z r v o 4 C _ _ 8 l L 2 o 4 - S r 5 s N 4 v _ _ U s o m v B 9 j J _ 6 8 y N - _ r 0 g E v 6 w D 8 k 1 8 L s 9 q p O 3 - u m 5 B 8 o n K w m z q K s 9 q p O n n g p O z z 1 p O 8 i 0 U w p x 7 I r k s 2 g E 5 w x i B v 2 q w H y h s 1 g E p 5 k 0 B - n v o G s 9 q p O z z 1 p O s 9 q p O 9 h j p C 7 l 0 k F n n g p O z z 1 p O z 8 v _ J l j n 8 E l h l g B w j 3 w l E 4 z _ h D 7 w r t E 1 t 2 v l E 5 l v N n m v o K 5 _ r 6 O s 7 2 6 O y j 7 2 C & l t ; / r i n g & g t ; & l t ; / r p o l y g o n s & g t ; & l t ; r p o l y g o n s & g t ; & l t ; i d & g t ; 4 7 1 3 3 2 0 1 4 9 1 0 3 4 1 1 2 0 4 & l t ; / i d & g t ; & l t ; r i n g & g t ; x r _ m t g w 7 5 a x _ _ E 3 n y u K 1 n y u K i j p u K 3 n y u K 5 8 9 g _ C 3 n y u K i j p u K q 8 x h D r 1 6 m C 3 n y u K i j p u K i j p u K u s 7 u K k o - 4 p B i j p u K u s 7 u K i j p u K h x g 4 G 0 z m w I i z 3 q K p t u F 4 p v l N g 5 6 k N r h l l N r h l l N v x n j N 9 C r h l l N 6 z 3 0 0 B 4 p v l N r h l l N g r 9 E 7 t g v K g 5 6 k N 4 p v l N 6 z 3 0 0 B 9 7 p U m 1 u g I z k s 1 0 B o 5 n G u p 3 5 4 H & l t ; / r i n g & g t ; & l t ; / r p o l y g o n s & g t ; & l t ; r p o l y g o n s & g t ; & l t ; i d & g t ; 4 7 1 3 6 7 3 9 8 5 6 8 9 1 2 4 8 6 8 & l t ; / i d & g t ; & l t ; r i n g & g t ; 5 q j i 2 n - 6 p a - 4 j n C 7 j u j G o q p m G t q o z Y v 5 t E t 7 q h V o 8 8 u K t h p - C r q o z Y 8 j p p B 0 p 5 z O l z - _ P g 5 4 d w p 6 y Y w 0 p z D s p s s J 5 2 x 0 W j q p B w p 6 y Y h _ 3 i H v s p p F w p 6 y Y 1 n k K 3 y x q T 1 j n 3 L 4 h x r C r q o z Y q 1 p 4 B j t 0 m N z 5 h m F l 2 1 w B u y l i F 2 8 g 8 H n n k 7 W w 3 v C k z w y Z u y l i F 2 8 g 8 H n n k 7 W m g C 4 p u o Z g y k 8 E w _ r j I l r o u W i 0 o D w g o y Z j q _ 7 E w _ r j I i 4 1 u W l 3 n D w g o y Z g y k 8 E w _ r j I l r o u W n 3 n D n q 2 y Z 9 i - j E v p K i r 8 o S m 5 v w D p n i 4 F i r 8 o S - y t o O s s - H k _ 6 j p C m 0 2 _ B s h v o I j u o p S m 4 w 8 K s t s e y y - 1 E & l t ; / r i n g & g t ; & l t ; / r p o l y g o n s & g t ; & l t ; r p o l y g o n s & g t ; & l t ; i d & g t ; 4 7 1 3 7 1 7 6 2 2 5 5 6 8 5 2 2 2 8 & l t ; / i d & g t ; & l t ; r i n g & g t ; r q s 3 8 g 5 3 h a v h u 9 P o 1 o W z 6 s _ Q j m q 7 N w o r w B t 5 u w Y x u h 4 C 6 g 9 6 K 5 j 8 1 U i z m F r 5 u w Y 5 v x l G 8 u 2 i G 5 4 m t E s h 8 5 B 3 7 2 s K 1 7 2 s K 8 3 t s K 3 7 2 s K 8 3 t s K 1 7 2 s K h 5 2 3 C o 7 7 J j 2 k n P w r l 5 E z 0 g _ C q 3 v n P l 0 5 7 8 B x m 5 B w q 0 p L _ 1 y w L p p 6 o U t y 5 O h r j z O 6 x t o U 9 2 5 e 9 p g t M 6 x t o U h o s 0 B t p h s K 6 x t o U m u i w C r 9 7 w I r p 6 o U q g k x D g z 3 7 G 6 x t o U i l o 4 E 3 m r s F g 9 2 m J h g x m F n 8 8 u L v 3 p u L 6 p z u L u C t s w s L 3 g x 6 t B 6 p z u L v 3 p u L n 8 8 u L v 3 p u L q w 2 _ D j 8 p X g n s _ B 8 u j w d _ g B 6 s 2 6 d m 2 6 4 B 7 5 0 h R t h h p H k j s 0 H 6 l 0 w Q g k 0 _ B 8 3 k v d _ g B s t g H 7 _ 9 3 K s 9 y 7 M 7 l v u z B 5 4 o 7 M o r 4 N r o 5 y I q 9 y 7 M s 9 y 7 M 5 4 o 7 M 1 t 6 7 E & l t ; / r i n g & g t ; & l t ; / r p o l y g o n s & g t ; & l t ; r p o l y g o n s & g t ; & l t ; i d & g t ; 4 7 2 5 2 5 5 1 0 7 3 0 4 7 5 1 1 0 8 & l t ; / i d & g t ; & l t ; r i n g & g t ; w n t x v w 9 g 3 Z y 2 g r D o 6 p x M 5 5 - w M 5 5 - w M k w _ r H t m 9 V o r j 6 F 7 7 2 j M 6 q 8 6 Q m z 1 D 9 7 1 l O 6 q 8 6 Q x y g l O 5 v 4 D 1 _ 2 s j C l p 2 v E o _ 4 i B n s n h B y w i _ P y w i _ P 2 0 3 n N 8 7 g E p g t 4 - B n n 3 9 P 8 w k D 2 l u x N v u - j I & l t ; / r i n g & g t ; & l t ; / r p o l y g o n s & g t ; & l t ; r p o l y g o n s & g t ; & l t ; i d & g t ; 4 7 2 5 3 0 6 8 5 3 0 7 0 7 3 3 3 1 6 & l t ; / i d & g t ; & l t ; r i n g & g t ; k 4 5 q 8 3 1 j 1 Z 7 1 _ W s o 0 o M t r q o M t r q o M t r q o M x w u v D - i 4 1 C k 4 z 7 B m - m 6 M 2 v 0 w D 4 n _ 9 P q m 2 o F k p q 4 M g 9 g s H 5 n o _ J q 8 i 6 J 0 6 s v H v l z z M _ v x r F p 5 r 5 P 6 3 z w B w 3 y t K p i 1 r 3 D 4 p s H 9 r q p B r l z E 8 _ m _ I 4 9 6 u J 8 _ m _ I p 0 j v J 8 _ m _ I n 0 j v J 8 _ m _ I 4 9 6 u J 8 _ m _ I p 0 j v J 8 _ m _ I 4 9 6 u J 8 _ m _ I n 0 j v J 8 _ m _ I 8 3 4 k C & l t ; / r i n g & g t ; & l t ; / r p o l y g o n s & g t ; & l t ; r p o l y g o n s & g t ; & l t ; i d & g t ; 4 7 2 5 9 6 2 8 1 4 8 3 5 9 1 6 8 0 4 & l t ; / i d & g t ; & l t ; r i n g & g t ; t j 8 z o 8 w y r Z j m m e n n O v 5 9 _ M x j j 6 N i 0 t 6 N g 0 t 6 N 5 2 m k D w 8 s 5 D i 0 t 6 N g 0 t 6 N i 0 t 6 N k u 8 2 L 1 8 4 C x j j 6 N i q v p 3 B x j j 6 N j z g 7 B z 3 q y F g 0 t 6 N i 0 t 6 N x j j 6 N w 3 8 B i w h _ K y w o k y B x x 8 k y B v t v B q h y h L q n 8 w M x x 8 k y B q n 8 w M 0 x s 1 C 5 r y l E w 4 v w h E 2 1 4 B 2 g k 1 M 5 h 2 s O 7 n 7 x 5 B 2 1 4 B 7 i u 1 M w 4 v w h E t g 4 B 7 i u 1 M 3 h 2 s O g t _ v B m g 4 y B m 1 s n P r s m T 2 8 5 4 J h 0 h n P - z h n P g 0 5 t H 5 - l s B h 0 h n P h 0 h n P m 1 s n P o m k T 2 8 5 4 J m y p 8 8 B 5 q h u H g - x F w j 2 s 9 p C 8 u 1 B u x q M j h y 8 Z h 0 l o D z 8 o 5 K 7 1 1 7 R n z 5 X 4 t g 9 Z 6 w 7 t C x y o u M p 1 w 8 P r l 9 m B 2 t g 9 Z l o z 3 B v o h n O y k i g O p z _ 5 B 2 t g 9 Z n y - k B t _ y j Q t 5 h o M u x 0 w C 4 t g 9 Z j z p W 4 x 5 H & l t ; / r i n g & g t ; & l t ; / r p o l y g o n s & g t ; & l t ; r p o l y g o n s & g t ; & l t ; i d & g t ; 4 7 2 6 3 3 2 9 0 3 5 7 7 8 7 8 5 3 2 & l t ; / i d & g t ; & l t ; r i n g & g t ; y 4 g h l 1 p 7 n Z 6 x 0 3 Q q s i 1 G n n x s E j - w 7 V q 4 _ w D 5 s s 6 H h - w 7 V - w u s B 0 3 t n M j - w 7 V t h p H 2 h n 0 R y p 5 5 T n l 0 B j - w 7 V y 6 2 h O 5 v w b _ 3 j 7 V u 1 1 p J 8 o 4 0 C j - w 7 V 9 2 o w F _ 3 y t F _ 3 j 7 V u 8 o Q h w w T t m w q N 5 q 5 7 M 5 g i 2 C u 9 k q b h 6 t E g r 3 y X z s p 1 F - g s j I n i g p T r - r W u 9 k q b v - n s B 6 u y t Q x k t k K h g z l E l _ x - a t i B u 9 k q b o 2 n 9 D p 9 h y K _ p n 9 P v j _ w B u 9 k q b m w l T o 9 y 6 T 7 3 9 3 H x 3 - n B z i h r z P 8 m 6 h B v g w p C 8 5 9 s G 0 1 j s Q y 1 j s Q 4 p 0 p C 8 5 9 s G r n 4 r Q r n 4 r Q j z 4 p C 8 5 9 s G r n 4 r Q 0 1 j s Q v g w p C 8 5 9 s G - j v s Q r n 4 r Q v g w p C 8 5 9 s G 2 j m w h C 4 p 0 p C 8 5 9 s G r n 4 r Q y 1 j s Q 4 p 0 p C 8 5 9 s G r q 7 d 3 2 n t B 2 q n 4 S 7 7 0 N h 1 6 7 Y l 3 h v E k q x n I o s - 7 X w j K 2 x s 7 Y v t h k H l v 0 r F x u _ 6 Y 7 q z G 5 z g x U s o v s K 9 3 w j D x u _ 6 Y q 1 w g B u s n 6 P v n x o O g l _ N r 9 9 q I v p _ m r v B w l _ v B 3 g 2 i E g g p j q B 6 r y w K j u o w h V 9 o t S 8 2 h h B 2 o s V 9 h t u M z 4 t 8 S w w y 3 E w 9 5 2 E i i 6 8 S y g r v M p r l V j j y y r C s h v J - 1 x u O z 4 t 8 S x z h 0 D l r - _ F g i 6 8 S g 1 v 0 K r o z l B z 4 t 8 S z 4 t 8 S z o t C 4 9 j z Q l 5 w 8 L 5 x 1 3 G 2 o v 2 K 4 o v 2 K 4 o v 2 K 1 g m 2 K 9 w 4 2 K 4 o v 2 K 1 g m 2 K 4 o v 2 K v g y z G t z 3 P 1 g m 2 K 4 o v 2 K 4 o v 2 K 2 o v 2 K 4 o v 2 K 4 o v 2 K 2 o v 2 K 4 o v 2 K 4 o v 2 K 1 g m 2 K 9 w 4 2 K 4 o v 2 K u m s 1 D q 5 2 6 B 4 o v 2 K 9 w 4 2 K 1 g m 2 K 4 o v 2 K m 8 z n J 0 p 8 F o o 7 t E v w o 3 P 5 p 1 t E w 3 z 3 P 3 p 1 t E x w o 3 P o o 7 t E 0 p 9 2 P o o 7 t E v w o 3 P 5 p 1 t E w 3 z 3 P 3 p 1 t E x w o 3 P o o 7 t E o p 9 p F 9 0 z k G _ n 9 0 L 6 3 4 z u B _ n 9 0 L g o _ U 3 u 6 4 G _ n 9 0 L - 8 m 1 L 9 t l z u B _ n 9 0 L 8 n 9 0 L _ n 9 0 L p x g V 5 u 6 4 G k 0 5 G z 3 v 6 C z 5 v x D s _ 0 j Q s _ 0 j Q o _ t t G l _ i m C 5 p g k Q s _ 0 j Q t 5 4 z I 7 n p l B s _ 0 j Q u _ 0 j Q 0 t u k L 4 k 2 O s _ 0 j Q s _ 0 j Q j 7 u - N 2 z u C w j y 2 E 8 z v U 4 8 9 y Q 7 0 z s C 1 w v s G 4 8 9 y Q 4 8 9 y Q x n 1 u B w v 8 m I v t p z Q 4 8 9 y Q 1 m j Y 0 - 8 o K 4 8 9 y Q v t p z Q p y 9 I o 8 p y M 4 8 9 y Q v t p z Q u 5 j B j l u j P n 3 5 t P 5 n e _ 1 h 4 G s l 7 i F 4 p p y X 3 n 0 e _ g s g P 9 - 1 4 R x 1 h N t y 7 x X 5 q 6 3 G z x h j F 6 p p y X 3 n 0 e _ g s g P 9 w k p J 8 h 1 y N y m p 0 H r o w s C j y 3 m q C l g N _ s x z R 9 0 - x S s g j k D v 0 x u G g v z x S 2 q y 3 L q w 8 Y 8 9 v n q C p g o T 6 g y v M 9 0 - x S v o - 8 F z v B q h 1 k S 2 l s B j i n y Q _ 8 l p S 0 x m u E 6 1 w 2 E _ 8 l p S y 9 k i Q n y q C _ 8 l p S _ 8 l p S 0 y q 1 C 4 g 2 - G l s u m F 4 g - q C y t v 7 r F 3 _ 4 3 K i 2 v 3 K s w n H i 9 y 7 H 5 4 6 w s I 3 _ 4 3 K 3 _ 4 3 K l w 0 8 r F 9 5 3 u E q n w r B i 2 v 3 K 3 _ 4 3 K t 7 0 M h l p q R 1 9 r 7 C q t 5 w M k 7 8 1 N _ u 3 q C y j m q b l 0 u H m m - v W o m m n G n v l v H 5 0 o p U 9 q 3 Q y j m q b Z i 2 g 7 J h 7 s - i E 7 2 7 B 5 9 t 4 M x 8 8 x O o j y x O 2 h k m N y _ h B h 7 s - i E 1 r q p K - k 4 L x 8 8 x O o j y x O o j y x O g p n 1 B w 6 t m F 6 4 0 8 L 3 g r 8 L 2 o h 8 L w x 5 x v B q h l r K 1 g 2 B t h m x v B l 6 t _ I n n w 3 E m _ s q O k o s 3 C 7 x _ m b 3 _ y B q k 6 x d t l 5 u B 4 w u 8 R v z g - G - m t 6 H _ j 0 y Q 4 p 8 7 B q k 6 x d l t E w 9 6 7 c 6 5 w n C g 3 q x P n n m y I s 9 p m G 7 o W u s 5 j B - 4 x h L k s o h L k s o h L 9 4 x h L - 4 x h L k s o h L p m 4 l s B v 5 w _ F p 9 i 9 B h v 5 _ X o 5 - C o 3 s h b m r 7 k D m 0 6 3 L j q o 7 O h 0 _ 5 B h u 7 h b z y l R 7 m q 2 L p w 3 q C z p w q B h 4 3 y Z z 8 r 8 B x 1 - x N m 0 5 D 5 4 k y F 2 4 x 0 W 0 k s C p t 1 q Z 4 1 m u F y h 9 o H 3 p u u Y 3 z H 6 l n q Z z u z r G _ s z p G 6 l n q Z l 2 J p x _ q Y 7 x y q H z y 4 s F p t 1 q Z i u y C o n m x W w - - r I q _ k y E p t 1 q Z h s i H t j 1 5 U p z 0 v J l w 4 5 D 6 l n q Z 1 r 7 N 0 l r k T _ n w k C j u g t D l 5 6 4 C j o _ x Y 4 t k u B q 7 2 i O z k z y Q v j h Z j o _ x Y 1 g _ 9 D x h o 6 I n 1 7 x X k x K h o _ x Y 2 t - 0 H 9 n n 5 E j o _ x Y p 0 5 O 4 s 6 o S 0 z _ y M 3 6 p - B y n w x Y y 5 t g C l q B k l h 4 C w k 8 5 U 6 0 u 7 B x t s z X t g s k B j 2 i y a 5 j g T n 7 r 2 d 3 j n H 8 k 4 g h B 7 - f o l 6 j j B w j O q j n 3 h B 3 4 v F w o m r e k g m Q - x v 3 Q z g i n K _ z 5 x P n m 0 o C 7 v j _ F k k 2 o _ B 8 - u _ H y 2 t o B 7 i x h s E _ j l B r _ l j O 9 5 - n _ B 3 1 r o C r p x _ F k n g R 3 9 j Y 2 h 0 9 z B 5 q r - M _ w 1 - M x 7 5 E o k 2 q K 5 q r - M 5 q r - M _ w 1 - M 5 q r - M 0 w _ w C l q w h E 5 q r - M _ w 1 - M 5 q r - M 4 h 3 - E z _ j l G r x 6 B z o z k O 8 l i h g C 4 - _ U y n 3 l K 6 _ 9 - P 9 o p g Q n 3 9 8 B 3 v 1 7 G 6 _ 9 - P 6 g w n N 5 2 h Q s 0 v L j 0 3 w K 3 x 1 4 O 0 t g 5 O 0 s l k M 7 8 k E 3 x 1 4 O 3 x 1 4 O m 0 s u B 1 u x u J n u 1 4 I 3 u 0 p C 9 0 1 h U w k m 0 L 1 o t k B 5 - u i U x z 9 7 O k v q M 9 0 1 h U 6 _ k x S g 3 e o q i i U p 0 2 r D 8 y m m B z 9 x t M x 9 x t M p 2 j V 6 v n r H 0 _ n t M 0 8 7 t M 0 _ n t M x 9 x t M z 9 x t M q 4 3 p C 5 5 2 g E x 9 x t M 0 _ n t M 0 8 7 t M 0 _ n t M q l x F 0 w 6 T x 8 7 1 L r 2 0 z K w 9 m q F z z s j T z x u t B g 1 _ h e i y G j t 4 _ e v 5 h i B _ 6 t x U y r g z E g y l 2 L r 2 0 z K 7 s g q F j l 1 B 5 s x 6 K 7 2 n 4 L 1 - 1 h v B 0 g 3 v H - 4 t P 1 - 1 h v B q t x 4 L y s p i v B 7 E 4 n h m U t n 7 n D r p y q H j 5 m r U q v 1 m E y m o h G 8 g 6 q U n 3 8 p F v z x 7 E 8 g 6 q U 2 q 4 w G m 8 o 6 D 8 g 6 q U i 7 7 7 H h k g 9 C 8 g 6 q U 8 u v q J g r 3 j C 8 g 6 q U h 2 9 9 K i k r u B 8 g 6 q U m z 6 0 M 2 p g d l 2 T _ k z 0 a i v w c j i p i Y x s q _ B g r 5 7 T l r 2 s D o 8 6 h Q q 6 v o F j w x 0 M x - q x H j z y 0 J l y t k B l 6 p 6 N u l 2 6 C 6 0 2 u P k 5 w k H 0 0 0 0 I 6 1 y t N t 9 1 5 D g r y 1 V o r v d 1 1 h w f g h B - r l l f j v t h B k 4 4 i V q i y h E r p k - M f 8 n 2 m D k 6 l o _ B 0 j 6 9 L w q 2 H o j 6 h s E p 4 6 V n q n 3 J p _ y y P p 4 6 V q t p n D r g h n U _ t 5 l B - 1 3 z L u p 0 m U 7 g 4 h C 6 g - r J r g h n U 9 1 n l D w k k s H u p 0 m U 2 v x w E 4 s 9 z F u p 0 m U t t j j G w 5 q j E z y n m U g _ y 4 B m u - k L 9 o s h O 2 2 1 f z p w v W i h m o H p - p m E 6 2 9 v W g o 9 1 C 7 j p 0 J z p w v W 9 v h L 2 h t o R t n 6 o S 5 g h H z p w v W 7 q 4 r K w 3 l q C z p w v W t 4 q 2 E p x s 0 G z p w v W y l 2 n B 5 l r l N 6 2 9 v W w w D r u g _ V 4 1 h h O 7 w 4 f z p w v W i h m o H 4 4 v m E z p w v W 3 u x F 2 q _ K 6 0 v s R i y 3 o G 9 q q r J 2 k 6 i N g s 9 4 D 8 r m s W q 2 i W 2 w h _ e v j w C g o n 9 b 8 z _ 9 B 6 0 v s R 5 0 _ o G x h 5 q J 2 k 6 i N h 8 i 5 D 3 - 4 r W z h l W 2 w h _ e 6 8 w C 8 r p 8 b g w m _ B v 7 j s R g y 3 o G m 2 h r J 2 k 6 i N g s 9 4 D j 4 z s W n r g W 6 - g - e m q v C g o n 9 b 8 z _ 9 B k j 0 H z - 6 B 0 z _ 5 K k 5 r n r B h q 1 5 K h q 1 5 K r m t F & l t ; / r i n g & g t ; & l t ; / r p o l y g o n s & g t ; & l t ; r p o l y g o n s & g t ; & l t ; i d & g t ; 4 7 2 7 4 2 4 0 6 5 7 8 9 2 3 1 1 0 8 & l t ; / i d & g t ; & l t ; r i n g & g t ; u n _ p h - 0 z y Y 7 j h 3 B - l u k K 2 r n 2 V m 2 j Y z g j s O r x 0 2 V h 3 k C p j s r T x q - x S w y _ D 2 r n 2 V 8 k y 2 N v x r d 2 r n 2 V m h t y J j 4 t u C 2 r n 2 V y l 8 l G 5 m k 3 E p x 0 2 V 8 x - w D 6 h n 3 H r x 0 2 V m m 3 z B w p k v L p x 0 2 V y i j O k 5 1 _ P 1 t _ v J 8 w k i N o o _ n H h l 6 i D o w s 5 T v 5 z i L g 9 l o B h j 5 5 T o i x 2 P g m x H 8 1 l 6 T o w s 5 T g x W o o 0 v S h j 5 5 T h h 3 T m k 3 t N h j 5 5 T i 1 t g C m y 0 l J y 9 h V 8 s 9 6 H t k 3 7 R n 0 6 G _ r 3 - V _ 6 j 8 L 1 g p x B _ r 3 - V s - n j H k k j j E _ r 3 - V 9 l q x D 2 j 9 7 H _ r 3 - V 4 t 6 m B 3 p t 2 K h 8 y S u x u V 2 8 6 n R 7 k v n R k g y z E h k 1 g E v p u - k C g j v d 1 i n m K 7 k v n R 2 8 s u M & l t ; / r i n g & g t ; & l t ; / r p o l y g o n s & g t ; & l t ; r p o l y g o n s & g t ; & l t ; i d & g t ; 4 7 2 7 4 3 9 9 0 5 6 2 8 6 1 8 7 5 6 & l t ; / i d & g t ; & l t ; r i n g & g t ; j 7 l y t q s 8 w Y 7 q x y G r o 5 z 3 o B 8 z i v B _ m s p E t z j 6 j M u 5 0 4 K 6 r n 5 K k _ 6 j C y x _ k B o 6 y 5 P _ n b 2 0 8 j R p r o k R q j _ 0 I 8 k 5 t B 1 x j s E 0 9 5 _ B 0 x h 7 G s 0 i - E y o p v X 0 v j j B u m 3 t O g s 8 2 S x p z I l - 2 v X z v w z H z 5 t r E h y 7 u X q 3 s t B z p 5 r N 6 4 w _ T - g y E y o p v X 2 7 o t I 8 s i 5 D w o p v X p u 8 4 B 9 8 6 q M w 8 n o V y 3 4 B h y 7 u X s p z o J p u g o D y o p v X q z 1 l C n 4 m r L m o p z W 8 z I l - 2 v X 9 9 s k K 8 9 n 4 C y o p v X g 5 8 z C 1 j v t K h y 7 u X z 3 C _ 7 _ y D - 8 j x C x 7 3 3 P 2 i j 4 P p 8 i E g r g h N x 7 3 3 P 2 i j 4 P 9 5 n 6 B 3 x z 7 G x 7 3 3 P x 7 3 3 P _ j x v F 4 2 1 0 C x 7 3 3 P l w n 1 L 4 q 6 W 0 w z w L g 3 0 k H o 3 m x L g 3 0 k H 0 w z w L g 3 0 k H 0 w z w L g 3 0 k H 0 w z w L g 3 0 k H o 3 m x L g 3 0 k H 0 w z w L g 3 0 k H 0 w z w L g 3 0 k H 7 j 9 w L g 3 0 k H 9 j 9 w L g 3 0 k H 0 w z w L g 3 0 k H 0 w z w L k i 9 5 G 1 5 B t v g 0 Q s v - _ G j h i i C u _ 0 z Q u _ 0 z Q 1 m h l F 5 u v o D u _ 0 z Q u _ 0 z Q g 1 u z D v u 1 3 E t v g 0 Q u _ 0 z Q v 4 2 q C 4 m 7 v G t v g 0 Q u _ 0 z Q 7 5 8 q B - y 2 q F 5 w z d j j 7 q N r s 1 5 H h l g 0 I 5 3 x q M z 5 w 9 E w s i 8 R h m q o C 6 n h u Y 2 v 5 T 9 n o h g B v - E n h u 7 g B 0 8 q N 3 q v s Z & l t ; / r i n g & g t ; & l t ; / r p o l y g o n s & g t ; & l t ; r p o l y g o n s & g t ; & l t ; i d & g t ; 4 7 3 3 6 4 0 9 1 0 6 9 1 1 0 6 8 2 0 & l t ; / i d & g t ; & l t ; r i n g & g t ; n 6 q n w i 2 t h Y q 2 y i k J 6 7 H s 3 n T t 3 7 t e 6 8 u G 5 y s 1 Z 0 g 8 5 C h 2 7 3 O q s x t I r h z 6 G 4 g o o L o 4 v 2 B o 1 k v B p 9 5 j R p 9 5 j R - v m y D 6 k _ h F p 9 5 j R 2 s t N & l t ; / r i n g & g t ; & l t ; / r p o l y g o n s & g t ; & l t ; r p o l y g o n s & g t ; & l t ; i d & g t ; 4 7 3 7 9 5 7 3 1 8 4 6 3 8 4 8 4 5 2 & l t ; / i d & g t ; & l t ; r i n g & g t ; 6 1 0 g i h p s s Z z y x D j 9 z s O h 9 z s O 4 l p s O o 7 7 t H w v s k B w 0 _ s O 4 l p s O 0 x 7 m K v 7 x l B 2 m 4 v Y 7 n s K s 0 8 l T 6 1 w _ L g n s n C 3 m m w Y g m m _ B m 5 m 0 M w g j r S - y m O 6 m 0 w Y p r w 9 E 2 o 1 u H m h D 8 z B p g n 2 M y t r 4 y B x 4 _ j G o l 5 l B 6 9 8 1 M n g n 2 M 6 9 8 1 M 6 9 8 1 M p g n 2 M 3 n t w C v t i o D & l t ; / r i n g & g t ; & l t ; / r p o l y g o n s & g t ; & l t ; r p o l y g o n s & g t ; & l t ; i d & g t ; 4 8 4 5 8 7 6 4 8 0 6 7 4 1 0 3 3 0 0 & l t ; / i d & g t ; & l t ; r i n g & g t ; g w x 0 l l n v 2 U x 6 6 m B 5 l q o L x t o g t B 5 l q o L 7 l q o L m 2 g o L _ p _ E o 8 3 4 I 5 l q o L 7 l q o L m 2 g o L 5 l q o L m 2 g o L 7 l q o L m 2 g o L 5 l q o L l 5 o p E 1 l 4 0 B 7 l q o L 5 l q o L m 2 g o L 7 l q o L 5 l q o L m 2 g o L m 2 g o L 7 l q o L o 9 q v B m k 7 j H 1 z 4 w R 3 6 _ 8 K h 5 9 Y w 5 - i m C s 4 y l D h 7 g 5 F 8 4 s w R 3 z 4 w R 0 j l C x 1 r t P 8 4 s w R 4 _ p x I t z j z B 3 z 4 w R 1 z 4 w R w 0 4 _ B s 8 i 4 H 0 u k x R 0 p q w Q o l P 5 j o i m C - v 8 u G g r u 2 C 1 z 4 w R 8 4 s w R - _ q h B m p 1 g K 3 z 4 w R h x l y N k _ i I 8 4 s w R 5 s u k E _ p w 4 C l p 2 v K l - j v K i k t v K k k t v K i k t v K t s 4 o B g w l u E i k t v K k k t v K i k t v K n m _ 8 p B k k t v K 6 i 2 t C 2 1 5 n F r u p 7 H 3 r k z C h 3 i v T 7 l 6 y N m 2 g R u m v v T u m v v T q x Y 3 u 9 k S h 3 i v T 7 6 t i B n 3 8 s L u m v v T 2 o C 2 n n t L o l o y D 6 q t q C i g h 1 L l r 3 0 L l 1 q 1 L l r 3 0 L i g h 1 L i g h 1 L k g h 1 L o l o y D 6 q t q C i g h 1 L k g h 1 L i g h 1 L s t 4 7 I 5 g 3 l C w z g p K 0 9 u n G n y l Q 5 1 p p K 7 1 p p K 7 1 p p K w z g p K z 8 u 0 k F o 4 y p K w z g p K 7 1 p p K 7 1 p p K 0 j 3 h F g 0 t x B u y 9 8 C u - z - F 3 8 6 n R 1 8 6 n R 0 _ z I j 1 u m N 8 k v n R 0 s 5 k M z t n O w p u - k C g o - o F 3 k i u D 8 k v n R 0 0 m o R s l u n B w q 9 n J 3 8 6 n R v q m 0 Q 5 u F 0 0 m o R 8 k v n R i m z r I 9 0 7 y B w p u - k C u y 9 8 C u - z - F 3 8 6 n R 1 8 6 n R 1 v y I i _ 4 m N 8 k v n R j m x 0 C 8 x 5 n J o m z z L o w 9 w C l y k - Y s 9 l p B h 1 p 9 O w 3 _ 8 O s 9 l p B w 2 y - Y 2 w 0 w C 3 6 8 z L v x 2 n O m n t a l 7 _ 3 N 1 6 z 4 N l 7 _ 3 N 6 _ 4 k M 7 w y B 6 q p 4 N 5 2 z g 3 B l 7 _ 3 N j t j 1 C q 6 s q E l 7 _ 3 N l 7 _ 3 N l 7 _ 3 N 6 _ 4 k M r 5 z B l 7 _ 3 N l 7 _ 3 N 0 7 1 1 B u 1 k 3 D 6 t w - M 4 1 t s B x 2 n 8 F h 0 6 - M 6 t w - M 6 t w - M 6 t w - M h 6 g h C g p i l J l v 0 k K w v 9 k K l v 0 k K l v 0 k K s - _ y o B l v 0 k K 8 _ m l F x m j O j u h l L j g n J t t 8 p n E 8 1 u m D r j p r E m 0 4 k 8 B o i k 8 F 4 g x i O s u f g q o 5 Q p w v n S s t h v E w y 2 0 E p w v n S s s u u Q 9 u v B 2 3 4 _ o C 5 n r - C o q p v G p w v n S h 9 w u N n j z L - m t l M g 4 5 q C 3 y 5 8 B _ t 4 3 W x x 2 6 E u 5 s z G _ t 4 3 W o l u g B 4 z y k O q h s g V r j j B 1 9 l 4 W l z y v L 3 y 5 8 B _ t 4 3 W x x 2 6 E 6 v P m k r 3 N o o t j C r p 2 s b 0 u k J y u 5 i W _ 6 o r G o w k s H o o h p U u v i R r p 2 s b g 2 t y B 7 h _ 6 P x i 9 v K 5 p o - D j x 9 p b n C r p 2 s b 8 p - 8 D n 4 9 z K o h s 2 P u y 4 z B r p 2 s b _ _ p Q 4 s 6 t U v _ g p H s 1 _ t G k n 6 9 V i 8 2 J r p 2 s b 5 q g i C - _ 9 D v 8 6 u 9 p C k m _ 4 v T w 9 7 E 8 _ 0 7 H j t 4 r F 7 t 8 n a x D p 0 o k a y k 7 u F 1 t _ 3 H _ i 2 4 V 4 s 1 G 7 t 8 n a j 8 k w D k 6 _ o G m w r 6 E 8 h 5 x J 7 x x B - z 4 _ K 2 - h - K q o v _ K _ x 0 D n 7 o i C 4 k t - Y g p k I h s p m U m 8 9 t K x o g k D 4 k t - Y 2 x v d x s 7 p Q 7 q v y N r q q 3 B v g - _ Y s 4 z E 1 i t - O t i i y R y 9 w k C p t - t H k n 2 x R 2 5 l 1 Q u 4 L t i i y R k n 2 x R r 1 7 p G l t h 6 C k n 2 x R n u 1 Q 4 4 4 6 J 3 5 - h I s i 3 3 F k 0 1 o X y n s F r p 2 s b 6 x u v C h t z s N m l q 1 M w y 5 5 C r p 2 s b j 3 j D n n o n Y 1 3 - o F u 7 j 0 I x h x q S 5 4 h d r p 2 s b n 1 k i B j p 5 0 R 0 s 9 j J - 4 g 9 E 9 x y h Z t 5 1 B r p 2 s b 2 _ y i D w 8 o j M 3 w n g O 0 l q n C 6 r 9 v O - v o z C n 4 B - o s q k B n 4 B w q 9 q k B n 4 B y q 9 q k B w 0 B y q 9 q k B n 4 B w q 9 q k B y 0 B w q 9 q k B n 4 B y q 9 q k B w 0 B y q 9 q k B n 4 B w q 9 q k B y 0 B w q 9 q k B n 4 B y q 9 q k B n 4 B - o s q k B n 4 B w q 9 q k B y 0 B n s u r k B w 0 B y q 9 q k B n 4 B - g 2 5 D & l t ; / r i n g & g t ; & l t ; / r p o l y g o n s & g t ; & l t ; r p o l y g o n s & g t ; & l t ; i d & g t ; 4 8 4 5 9 2 6 3 0 2 2 9 4 7 3 6 9 0 0 & l t ; / i d & g t ; & l t ; r i n g & g t ; 5 5 g t 9 m 6 u x U 4 4 z 8 O k l u O 0 x i q Y 1 u 1 n F v 7 9 - G 0 x i q Y n 6 m D 6 r 2 n _ B r 8 5 3 C w u _ q Y y w D _ o g - v k B - o 7 p C n u n 9 M - - - j G n u n 9 M - - - j G - 4 7 9 M n g y j G - 4 7 9 M - - - j G n q 6 H & l t ; / r i n g & g t ; & l t ; / r p o l y g o n s & g t ; & l t ; r p o l y g o n s & g t ; & l t ; i d & g t ; 4 8 4 6 3 3 5 7 6 7 2 9 6 8 6 8 3 5 6 & l t ; / i d & g t ; & l t ; r i n g & g t ; w o p s q p 1 4 _ T 4 r w F o u m 8 K 0 r 3 1 H 7 4 v 8 K 0 r 3 1 H o u m 8 K 0 r 3 1 H 9 4 v 8 K 0 r 3 1 H o u m 8 K 0 r 3 1 H 7 4 v 8 K 9 o O _ w 4 B y - m r C s p g 9 l I i 5 x v J v z q j B w l 9 _ J v 2 p I y n z j 3 G 1 x _ 7 F y u t x B y n z j 3 G z m l F v j l E i _ x l Y v u t l D 3 s r 7 J q 9 s 8 W 5 s S j 7 - l Y p r 6 n I i h i m E l 7 - l Y j y v d o x r 1 P h y j 3 P q h i d j 7 - l Y - g - m E 3 8 5 m I j 7 - l Y r _ T 7 p p 6 W p v g 5 F v s 8 r 6 N l x n q F 3 4 i p W 2 u j z B s h t _ L 5 4 i p W i p o D g 3 _ r T g m z 4 Q y 9 w M y t 1 o W z y 7 9 J m o 9 u C z h 6 j C 8 k _ l G h n j 9 O w 7 8 7 L 7 _ x F h n j 9 O y k u 9 O h n j 9 O r u 8 0 E w o i 9 C k 7 l 1 7 B h n j 9 O - 6 m Y s u y _ I h n j 9 O y k u 9 O w 7 8 7 L k 5 w F 0 k u 9 O k 7 l 1 7 B r u 8 0 E l u 9 8 C 0 k u 9 O v x s y C i g 3 t F p 3 1 _ G g i 0 q E i k w p W l h 4 7 C x j p l J 3 4 i p W j 9 9 R 1 6 7 4 P n m i v U v t n B 3 4 i p W 6 z 0 h C r v u x k i C n 7 5 Y p m i a h j z m c i z j Y 4 r o 4 T t 3 x _ G 0 x 8 k H 4 5 i u T p m i a i n r - U i 5 q G m w w 9 p B i k t v K m w w 9 p B l - j v K 2 y k 9 l I 1 y u s C 4 3 4 7 C l - j v K i k t v K r 1 u p _ C i k t v K k k t v K 5 u l q B 9 g l h G z u 4 m F 8 i z q I 2 m 4 8 T p 9 h Q 3 3 i 3 a p 5 _ k C 2 z g 3 N 3 3 h p N g q s q C 3 3 i 3 a u h z N p 5 g t U 9 0 n g I 7 i r v F q w y h Z s j c 3 3 i 3 a l _ x h E z l n - J 4 t 0 p B t q _ w E 3 0 _ s N l l - k C w 1 9 p a 2 9 j W 9 6 v v S x i 2 5 J o s - - D w 1 9 p a w 7 8 C j t t q X g l m 4 G w u 7 s G 7 p 9 - X h w 2 B w 1 9 p a l _ k p E 2 w 3 r J i j h j T n i x S w 1 9 p a 0 g 4 r C 8 y z 8 M v l s 3 O s p v 1 B w 1 9 p a u _ w g B i 1 v - Q 2 _ s _ K z m m q D 6 m 5 9 P j w n i B 6 _ _ V s r o s P h z p g U 5 t w C p g 1 y W v 7 7 p L y r 4 9 B m y n y W 9 9 3 i F t i 3 n G p g 1 y W i p h q B - r i g N m y n y W r t B v 7 4 n W _ s k x N r _ 6 k B p g 1 y W k i z z G y g - 3 E u u i z W t j u k C 0 n p 6 K m y n y W 7 9 g E u 0 3 q T - s w - P 7 n o S p g 1 y W v h 7 q I 7 9 h v D u u i z W 8 4 n l D t _ 8 6 I _ y n s M r j i i B z y z 4 B 7 s n s K s i j 3 U z y z 4 B 7 s n s K q i j 3 U z y z 4 B q p _ r K t _ v 3 U z y z 4 B q p _ r K q i j 3 U i r 3 4 B 7 s n s K t m 2 2 U i q g T _ k m B j l 9 4 n B z 5 h _ J i g v 5 n B z 5 h _ J q q 3 v 5 C i 3 q _ J 1 m 5 i - E i g v 5 n B z 5 h _ J q q 3 v 5 C z 5 h _ J - _ 5 E 3 k 6 0 H g - I k n _ _ 5 X q x s r Y w 3 0 w E l h l 4 I 3 k 1 5 U v 2 6 I l o 1 7 Z 9 _ p 0 D k i 7 j K p y _ 5 S k z 8 R l o 1 7 Z 9 l 9 6 C p j j y L 8 t x _ Q k g h e l o 1 7 Z s o w k C m s i k N n g x l P m t p t B h h y 8 Z - y o x B m h 8 4 O 6 z q w N n n g B o 0 j 2 E s v u B i w 3 1 9 E 7 n t 7 J i w 3 1 9 E i k 2 7 J 7 n t 7 J _ t g s G x _ z R 0 2 w y 5 B h x 4 M n y 8 - J s q r s O 0 2 w y 5 B q q 6 M i 0 z - J 5 h 2 s O 7 n 7 x 5 B q q 6 M g 1 Q y s C k _ 6 m Y v x 2 g B 6 v j i b r w g R 7 j _ i e v w q G i 9 8 o h B p m b m u 9 l j B p u O i h p 5 h B o k j F u o g z e s y _ O 6 r 8 w b v h 9 d z r o 1 Y 2 z 4 x B g _ 4 s D x 1 1 h B h i _ _ L k _ 7 7 v B r l 3 l C m v 6 9 D _ o 0 _ L v w v 8 v B _ o 0 _ L h i _ _ L _ o 0 _ L s 3 t 8 D 6 8 8 m C h i _ _ L - r o 7 v B - h _ _ L m _ 7 7 v B - 4 t i G g - z f h i _ _ L h i _ _ L _ o 0 _ L 8 w i y B h h z o E v _ m x B 9 z 9 - T m 2 k g E - 6 q 4 N 0 6 7 0 H s - 1 1 I n 9 j u M _ m _ 4 E 9 5 h s S - h g h C 8 z r v Z h - h O _ g z 0 g B - D g n v v M x n h x M i o r x M g o r x M x n h x M g g m 1 K h z t C x n h x M t y q g I 6 3 m o B v r x 7 M t r x 7 M 7 4 3 t z B p g 6 C 9 g j 4 B - s m C 2 z r v P 4 5 m v J g h s X 1 v g v P 1 v g v P 9 3 2 v P u g m M q j 6 - K 1 v g v P 2 z r v P 6 h i s E _ 4 t s D 1 v g v P 1 v g v P 7 h x j G 1 5 h H l j r 5 D 2 2 y g O 2 m t z H 1 6 6 y I z v l 4 M t j 0 v E 2 9 o n T g o w 2 B 5 w 3 g b 3 x 3 H x s h s g B v k p D k y l 6 c o x k p B 7 3 1 4 U 9 i g 5 D 2 2 y g O r g 1 z H 1 6 6 y I o q 3 l D 3 6 - 2 G 6 - r 5 M 9 w L o 5 i h M 8 - r 5 M l 8 h 5 M m w z l z B x w q i F s 7 - 3 B 8 - r 5 M 7 l 4 j z D u n 4 i C g k 0 Z z y j t H g k 0 m L x y j t H j 1 q m L g p r t H o m h m L g p r t H h 1 q m L g p r t H j 1 q m L g p r t H o m h m L o g s w E 0 h g D _ g s 0 J 9 7 l y m B _ g s 0 J h 6 0 0 J - 5 0 0 J _ g s 0 J _ g s 0 J 5 3 8 n 6 E 9 7 l y m B i x t 5 2 C _ g s 0 J 8 k 6 1 C o 1 p i P v 9 9 B l 8 3 l W 8 5 9 2 J 8 4 u s D 2 6 m y Y o m 8 h B w h r t P 5 3 4 m P 8 l 3 j B 4 6 m y Y l p i p D w 9 u 8 J q g h 9 V r l u C l 6 4 x Y l x 3 3 G n w v y F l 6 4 x Y x y o I k i o 5 T s o r j B h 4 u 9 B l s 8 C u 5 n j g B v 9 t K o i s _ Z x 6 2 i C m o m 6 R 1 - 3 r F n l i n L z r - k K 3 s 4 k G q z g v Q 1 9 z y C h h m p B 0 l 8 w C 3 l p s O g 9 z s O t w i 4 I 8 n r W 3 l p s O g 9 z s O 3 l p s O 8 q w 4 D i r 2 B 9 0 5 8 L 1 k m 8 L 4 8 v 8 L u m s l D p n h 5 C 2 8 v 8 L 4 8 v 8 L 4 8 v 8 L z p j y v B 5 k o x C m 8 5 S 6 r 1 r Q r 3 7 9 C 1 k r u F i w p v h C r 3 7 9 C z k r u F x s g w h C r 3 7 9 C u x k u F x s g w h C g m r W 4 0 n F x 2 n 0 X 0 s _ Q m r 0 n f r j p D 6 2 n 5 b 8 p 2 7 B h k 4 6 R 8 u 2 6 F h 8 p i K 6 7 m g M u 8 x w E 4 - t r U u o n l B v n p 9 e u b l l k o f n 2 n h B r r 2 8 U - - y o E m _ l t M g w r 2 J o 7 m k G l q u q R o i k h C j m q l b v z y E l l k o f 1 v p O g y 6 m Y m y p _ C j j y G & l t ; / r i n g & g t ; & l t ; / r p o l y g o n s & g t ; & l t ; r p o l y g o n s & g t ; & l t ; i d & g t ; 7 7 7 4 9 7 2 0 2 1 0 9 5 5 3 0 5 0 0 & l t ; / i d & g t ; & l t ; r i n g & g t ; q 2 y h v 8 0 p _ c 5 o h y C m z 3 g K m s k B g 0 q f 2 s g s b m k z E X 5 u 9 w c j 4 2 o C k i M y 2 5 m H 1 s u 6 C - 5 1 i O u 2 x I - 3 w k D _ q _ 3 C k 7 o N i j r s I u 9 D 3 7 p i G m p o h R h n R l k t O o 3 g 4 J 0 - 5 3 J 1 6 z p D p o p l C i v u 3 G z 4 0 g E m l q 4 D o 0 y u D 5 x l 0 J g h _ 3 C l r q F k r F u W 1 4 - 4 D t y z x B 3 3 0 t G - - 4 C u _ 3 r I 3 7 t h D k - 1 J 6 l u j P 7 0 g C v j p i X 2 1 E 8 v n 3 X j e q 8 3 3 P z o U p 7 j 9 G 4 8 6 j B 2 6 v o L q 7 8 n L 0 1 _ 1 G m r u U - 9 z m M v g 1 5 D s s m 5 H 8 u v m C w s _ - K 7 j S 2 y - p N j 2 w s O 5 y 1 6 F _ v z r B i 4 k r K - 0 7 q K 5 7 i n B n q - w F m 2 8 1 D w _ 0 D 3 8 h l C _ 5 1 o F - 3 7 0 F w _ l 3 F z 5 c u 4 2 n I v x 5 n E 7 k i 9 C 5 h r g F u v o x C 7 r p Y p r 5 u I _ z i l H 2 w k r F 9 z 7 i F k 5 o B q 6 L 8 9 _ j I x - i L q 7 s o H k k k 5 B k p m q B x 0 i z S w z r L j - n g L y h 5 n B 8 s p i G v 2 k 7 E n 1 u - E 2 n t p F y 3 8 2 B k h w 7 G 6 k t q D 0 3 r w I 6 g q h C - w 2 a k o k n H v 6 n q E n g _ n B - - q m D m g 2 p R j 4 p C o k 2 2 M m k 2 2 M t t p D k 1 i u M 7 p h C w m j x J x w u 9 K 1 m g 4 C n s q v E y 3 o h S k j k u C l x 2 z B 3 r w j B z i q r I y 5 q D 2 k j U 6 _ j t I z m 9 K 3 i z p B 6 x _ 9 D j z u c m 0 q 3 L k o s b g h 3 G 7 h h v D 6 q o j n B _ v y q J o o L g t g m L m 3 4 V x j 6 3 J g t 0 7 D k 5 5 v D z 5 h g C j 1 9 t G r j 6 s L m o T - - j m L h g k m L q - 3 B y h 0 R h u 8 u K r j _ p S h 4 p T 5 5 t m J 5 i I 6 1 _ 4 K 0 x 7 O w k h 6 X g s w I h 8 k p F l o K 8 h n M o 3 6 j W r - l G 1 7 w w G - l i s C o 4 2 4 Q 4 2 6 B v r 4 B l h 7 - P 6 p h J 8 i v u L 0 k v j B v v v t M u 6 J z 0 3 w E _ u 0 i F j h 1 M u l 8 z M h o 2 i O - 7 5 D g 4 z r L p _ g v B 0 k o o F 7 x 4 5 J p q j V o m _ w M _ y _ B s k 2 y I 8 1 r _ H u y 2 Q 8 n g y B 9 u 8 8 I q u s o B n 2 x S 1 j r u N 1 j r u N 2 7 h i C x q n - D 5 h r 3 K s q 0 3 K 3 y s D s _ 3 7 L p k j 0 O w 6 j j D y 6 h 4 B 1 7 - E t j z p C w _ z B t 0 M g q 8 5 V 7 t 7 B 8 h h K q _ p _ J - m - x I y 9 v Y m h o q M 4 2 x k D w 3 k u C 3 j - w C 2 3 5 y L - g 2 l B z j u o D v r v 3 E _ z 8 2 G x y n s D m 2 7 C i - 3 c 0 w q E 2 i 2 h B w y x x M 0 n m P t s 2 i O n u u s B u m u v I 8 y 3 t D k n u l D 6 m h E - v o 9 G l g 7 o D o u s D 6 x g a 6 2 3 v G & l t ; / r i n g & g t ; & l t ; / r p o l y g o n s & g t ; & l t ; r p o l y g o n s & g t ; & l t ; i d & g t ; 7 7 7 5 1 0 3 5 1 5 8 1 4 2 6 4 8 3 6 & l t ; / i d & g t ; & l t ; r i n g & g t ; u 5 s 9 o k 4 r m d m 6 z 1 J t o j 6 K r D 8 D r z 8 j B i h l u I r n y 7 _ B n y j - B 6 g h _ D u l l q S i 2 8 3 B 1 5 8 C & l t ; / r i n g & g t ; & l t ; / r p o l y g o n s & g t ; & l t ; r p o l y g o n s & g t ; & l t ; i d & g t ; 7 7 7 5 1 4 2 2 7 3 5 9 9 1 4 3 9 4 0 & l t ; / i d & g t ; & l t ; r i n g & g t ; x 2 m k 2 v 7 h h d 9 k g h B - 7 u r I u - o e v 8 h j E v p y t D z 4 9 k B 6 j n 9 H 8 x 8 f 3 - k c u t t x L u w 9 z I o 4 8 G q 0 7 k C m v g - H 6 - 2 x J _ - h u B q t i 7 F 1 h q t C 3 z 8 k I u v h X 3 j n 0 N s z h N k s 7 1 N 6 2 v i M m u 2 l G u 3 g _ 5 E u j z B s m g t W - o i _ B 2 p j T i u q S t y z 9 E g p w m D p - l 5 G r 0 3 W i l h j B j 4 8 r J 4 6 k 4 C 7 1 p p K j u 9 u B n y u j D u q 6 0 E 1 g v I m m s 2 C h 5 0 v C y g 1 r C j 0 7 5 O h 5 0 v C r 6 6 l E s w 7 K g k z w M u n m B m x n u D 1 w w f 9 t i h G 5 i t Y 2 n z u K 0 p o R o 8 4 9 J 2 g 1 J w i - S j 3 s j V k 0 n m B 1 8 9 b m o k h B 3 y u 0 K 6 l o 4 H n g t p F o - l j G 5 _ 2 r K j g E r 9 j z Q u u f 5 y 4 O v r v m G t r l E y w u u L r _ k u L 2 0 t t C 1 w 9 5 H o 0 p K t q u t M l m q q D 6 g o u C k 8 s k B k 0 8 i F v s 1 P u h x - i B n i 8 w E s y z f & l t ; / r i n g & g t ; & l t ; / r p o l y g o n s & g t ; & l t ; r p o l y g o n s & g t ; & l t ; i d & g t ; 7 7 7 5 1 5 1 0 3 5 3 3 2 4 2 7 7 8 0 & l t ; / i d & g t ; & l t ; r i n g & g t ; o 1 g k 7 q 5 g n d n 7 0 x P v r 9 p G _ _ _ 4 w C t 4 7 S s h 2 1 I n p 5 8 B 2 z 8 j B p q o h Q 5 8 j E & l t ; / r i n g & g t ; & l t ; / r p o l y g o n s & g t ; & l t ; r p o l y g o n s & g t ; & l t ; i d & g t ; 7 7 7 5 1 5 7 5 2 9 3 2 2 9 7 9 3 3 2 & l t ; / i d & g t ; & l t ; r i n g & g t ; _ z 4 n 7 9 r 9 n d i u y 2 W o y o W u h r C 7 v - z O l t 7 - B i k h _ L m 8 j E p _ j g E 4 v 5 p f _ p o 7 G h u 5 n L m g k L 1 0 k k J k 9 4 D u i v y J h z 8 1 D & l t ; / r i n g & g t ; & l t ; / r p o l y g o n s & g t ; & l t ; r p o l y g o n s & g t ; & l t ; i d & g t ; 7 7 7 6 8 2 0 2 3 1 4 2 2 3 4 5 2 2 0 & l t ; / i d & g t ; & l t ; r i n g & g t ; 1 - 7 s x 4 8 y z d 1 o l c m s 7 t L n 0 6 l B y p m g B 5 9 y i G m q o C 6 2 k r M m y 0 G g n v g I h y 1 x E h s p 6 C z w o 8 F i 5 2 b 2 o i u M x p p 5 G 5 2 y - K l z 8 G j y n 0 D w w v 2 L z w w l B & l t ; / r i n g & g t ; & l t ; / r p o l y g o n s & g t ; & l t ; r p o l y g o n s & g t ; & l t ; i d & g t ; 7 7 7 7 4 4 0 1 4 9 8 2 1 9 8 0 6 7 6 & l t ; / i d & g t ; & l t ; r i n g & g t ; 1 k _ m x 5 g h 7 d i r u j D 0 k 5 a 9 u w 2 D _ 1 1 x D n _ g q I n 7 6 E p x z t V 5 h E t 8 n I g 8 l 3 Z o 8 x I o j n k B x 5 v m G v 2 p w N - v p B g - v 9 J s 7 y l B j 8 t o D y p - C 1 3 2 4 h B r 8 1 T i q 1 0 E y h o H t n i 0 D t s g K 1 8 v D 9 _ j i N 6 s m D q w s 6 I x g z s D p 1 4 8 G w 8 1 7 B w t l 1 F u m w p B n x 5 9 D y _ l W _ - x n F 7 w l 1 C h o 7 7 K q 6 l n E q _ _ t C h g i v L 7 6 y 8 B o g n 2 F - - z n K u o j s B q j y b n 4 q h B h p u o C k - y u E y g x 7 F o 5 8 h E _ 4 o v D s j v q E w _ y 9 F g u 3 F h o 5 r Q 3 w t m B 8 l l 7 E x 0 s 3 F _ 4 4 j J g t 9 u D 5 5 g w H 4 5 z t M o r 3 q D r 4 g t C _ p r q F 9 j a 7 7 J h s q b - 4 4 5 M q l 1 5 D - - 2 2 B 1 8 w 7 F q l w 9 B 7 j i y E 2 w _ T o r 4 9 I w 4 i f u F k 5 9 _ M 3 7 p i G x y I v s j p H p s t u B 4 _ p 0 G o m _ 1 J 8 r I i m p 8 c 0 3 l o C _ j L 3 r v _ N s o t h I 6 z g 3 B 4 g v P v y y i C j 3 h 4 I s w g x E w 5 y m C 9 6 5 n S 9 z j 7 H 9 v u e 5 r s - m B v r 2 1 H 1 7 7 2 P p s F w _ O k 3 t r j B 0 x K h J _ y L 9 2 p k H h q w 1 B y v 4 i z B 6 v n C 5 q l C y z 3 z P 3 7 - 5 E v q v 7 D w 0 9 h n B s 9 j - Q i n X n 4 2 B o V t k 1 m K w h i v E y n 1 D g w f 8 0 r m S s o 4 6 H 4 v s z C t t l D 0 5 1 P q p n 5 T 6 m 0 _ B o z t s C & l t ; / r i n g & g t ; & l t ; / r p o l y g o n s & g t ; & l t ; r p o l y g o n s & g t ; & l t ; i d & g t ; 7 7 7 7 4 4 4 8 2 2 7 4 6 3 9 8 7 2 4 & l t ; / i d & g t ; & l t ; r i n g & g t ; u 0 _ 9 2 2 0 7 _ d 6 r i h I q u v n B k 7 - 9 F k l y t F 1 0 i u F r u v v N 6 6 5 v N 4 g 1 m B r j g K o l j C g 9 r 9 F x 4 v S v m k P q s 9 y T m 9 _ M & l t ; / r i n g & g t ; & l t ; / r p o l y g o n s & g t ; & l t ; r p o l y g o n s & g t ; & l t ; i d & g t ; 7 7 7 7 4 7 2 9 2 9 0 1 2 3 8 3 7 4 8 & l t ; / i d & g t ; & l t ; r i n g & g t ; 1 0 2 l r m q p j e x p - 7 B 6 o 3 i B w 0 o Q q l 1 o M p 9 y w H 2 7 y p C p 9 x y C p 4 5 i F l 1 s B 3 w r G _ n 9 0 L 9 p z K h p j y E m g 3 l F 3 1 6 s F m m w k B p i t m Q o 0 n 9 E 0 z h 2 F z - 5 3 J n k w i C 9 6 l 3 E 4 m 5 r D k o h W t y 0 G & l t ; / r i n g & g t ; & l t ; / r p o l y g o n s & g t ; & l t ; r p o l y g o n s & g t ; & l t ; i d & g t ; 7 7 7 7 4 7 9 5 9 4 8 0 1 6 2 7 1 4 0 & l t ; / i d & g t ; & l t ; r i n g & g t ; 3 2 w z z k x w k e w i u O j n 3 1 S 1 9 0 u H r 5 j g C _ 9 t i D y u r l P t h 4 l H m h v C 1 2 y 3 B x 1 8 1 C t 5 7 - B - 3 i u B s s 1 o Z x 8 u k B 5 k 7 3 J r g j v S 7 w T 9 o 8 b y g y p T g w 0 4 N & l t ; / r i n g & g t ; & l t ; / r p o l y g o n s & g t ; & l t ; r p o l y g o n s & g t ; & l t ; i d & g t ; 7 7 7 7 4 8 3 2 3 6 9 3 3 8 9 4 1 4 8 & l t ; / i d & g t ; & l t ; r i n g & g t ; 6 1 i s m s z 7 l e - g w D 1 z g g R w o 7 U t l j 4 C 7 o j x F 6 x 2 x B h - _ o I 9 3 w k B w s x 6 S i o o P 7 l 9 J n 1 6 5 I j 2 w s O v 0 3 M - s x s O r n I 2 w n k E o u 5 o B 1 0 g 5 B g t o R 7 t w s M 3 1 p I j m s i G 1 8 g - B 8 4 o t C j 1 _ 9 J r w z 0 B 3 _ s G o h - c y u 5 0 Y 3 k 8 x D j t r M j m _ r G m 5 9 k T m v r G g - v 9 J t u x W & l t ; / r i n g & g t ; & l t ; / r p o l y g o n s & g t ; & l t ; r p o l y g o n s & g t ; & l t ; i d & g t ; 7 7 7 7 4 8 4 3 7 0 8 0 5 2 6 0 2 9 2 & l t ; / i d & g t ; & l t ; r i n g & g t ; z m u w v o x k j e 8 m 2 s E 9 k 6 g I n p _ z Y 8 s 8 Q 3 i p k K 6 x 1 6 E v g w e y - v g M u x J - y s 5 K m x r E q 1 w 5 K - w h M 3 x 0 r L 5 m h p G h 5 1 X 7 l t x P 3 8 - I 8 _ K v - t 4 V p 6 o 3 D y q h 1 D w y _ i B q s l v C - 3 r 6 B n j g q N z n _ Z u 0 u 2 F - _ m 9 K 5 - w U _ 8 z n K r u - w B & l t ; / r i n g & g t ; & l t ; / r p o l y g o n s & g t ; & l t ; r p o l y g o n s & g t ; & l t ; i d & g t ; 7 7 7 7 6 1 0 7 8 0 2 8 2 7 1 6 1 6 4 & l t ; / i d & g t ; & l t ; r i n g & g t ; r w m 5 s 8 g n n e l 5 5 0 D u p 0 w N t h h 9 x B 1 v g 7 I i 6 2 v O m i k D o g t n M 9 z g S 4 t h f _ q z 2 C k 0 2 5 F l 4 9 g M l 4 9 g M o 9 j 2 E 8 0 t 2 B s 5 w D 6 5 2 E j u u k Q v y y _ I p 8 s Y k 8 k x L - 7 J i 8 t m E i - r N k v 9 x E o 7 t 8 D - z h N 4 1 6 1 P 4 q 8 G i h - _ H 9 4 g u B r l - 4 P x 8 5 3 N k n Y i 7 I 7 4 4 l K x x z H t 5 a x n 9 3 B 5 p 8 H 5 n 0 3 U q 6 u E _ _ o C 3 k 4 1 K w 7 j k B j t v 0 b 5 p 5 G k u l C x n m g C p 7 l W _ l x 3 H _ g j h C u h 9 7 B s g n p B t q 0 3 K z R 5 m n B y 4 6 - B o 7 m t B x w k p O - n v n L t w 8 r P g m 9 q C t q s 9 B o i m u B r 5 u - V - y l q D j w n O _ 6 j o N 2 x T t t z i H g s w g B z 5 6 w C r m n p F 5 j v l C t n 7 2 C z 3 U _ 4 w 7 R n s w e u 6 u K 9 q r o D 6 j 7 H h p x B 6 8 6 k O l m x n B z q - x E j 1 h 5 B m 2 _ q M 6 5 r 1 F 5 q n N l h j 9 K 8 6 o i K g i 0 o B t k 4 5 H 1 h _ x J y 8 y f x i u 2 B z y n 1 J _ 7 h v S _ 2 n e h u q q K s l 4 j B z n h x L p u P s _ q u L y t v 3 B x g 1 m F 5 m g B h t u F _ v 0 z B j 8 h 5 M 4 5 5 8 L 1 v v 7 B t o q K x v r B v 4 j l V 6 4 r B n l i 3 D x 2 8 x C m _ q h I n n 1 K s h y s M 4 v f s p m t O l _ 1 1 B t 8 8 I y q m w G 4 _ r k V k v q J _ r m v J o y b 8 l - g L p 9 y q F x g l 0 E r 6 9 1 B j y g 4 G 3 t 8 0 K 5 t 8 0 K 3 0 6 B o 4 o p L g _ p b k x q e r 4 7 5 H 1 o 5 N _ q k 4 R 4 u u x H 7 5 v L w l - o O 2 i t K h x 5 m c n u r M 4 6 g F 4 t 8 g P w p 9 r P w 5 i C s 1 m R l n k o f 7 g H 9 v 6 N o k j 7 W n 1 z 6 B y s v u K n 0 2 N x 5 1 2 S y 1 h G y 8 p k P w 6 4 8 C 8 p y t H t w s m C 2 w h w D n 8 h 8 B 5 o 4 v H 6 i 4 s D i j 0 o C _ p m 9 E j r 4 9 K v t h y M g u 0 t G z 8 9 s P g o q 0 E & l t ; / r i n g & g t ; & l t ; / r p o l y g o n s & g t ; & l t ; r p o l y g o n s & g t ; & l t ; i d & g t ; 7 7 7 7 6 1 5 3 5 0 1 2 7 9 1 9 1 0 8 & l t ; / i d & g t ; & l t ; r i n g & g t ; v m _ y m 9 q 4 u e 6 7 l m C k h y n E q m - q C 8 9 u 5 B g s t u O 8 8 q 9 B o s F 2 p s j p B j g 1 8 L 6 1 g D h v 3 s G 6 i z c m x i 5 G l k m s B j 5 1 h F Z 1 7 w 7 B 7 1 j 9 I k j 9 C 5 h 9 5 H v m k L _ x 2 l K 6 m 3 C p _ z g M 0 1 h B k 6 n w Q p 8 _ 6 B 2 3 p 3 B g w y 8 D 1 g y 7 C 8 m w y L 0 s Z k l n H 3 j h i R 3 k v o B r o n u M 1 1 2 5 F j o 1 f 4 5 w 8 J j 0 3 G l w j 3 I 5 x o x B 2 x t k Y m s v l D 4 6 w C 7 o u h E p _ z g M w m i 5 F x h s 2 G 4 4 i k H l g i o K w 8 G p k G v k E n s r u S u j 2 1 C z v T m 5 h _ I x n x j E 0 n 8 g C h z n e x 8 s q E 6 x v t G g _ v u B k 8 h 5 M _ r i N v j v y M i 6 5 P t z p r D & l t ; / r i n g & g t ; & l t ; / r p o l y g o n s & g t ; & l t ; / r l i s t & g t ; & l t ; b b o x & g t ; M U L T I P O I N T   ( ( - 1 7 9 . 4 5 2 7 8   5 0 . 9 3 1 7 1 7 ) ,   ( - 1 2 9 . 9 7 2 8 8   7 1 . 7 6 5 1 0 6 ) ) & l t ; / b b o x & g t ; & l t ; / r e n t r y v a l u e & g t ; & l t ; / r e n t r y & g t ; & l t ; r e n t r y & g t ; & l t ; r e n t r y k e y & g t ; & l t ; l a t & g t ; 3 5 . 5 8 3 4 4 6 5 & l t ; / l a t & g t ; & l t ; l o n & g t ; - 9 7 . 5 0 8 3 0 0 7 8 & l t ; / l o n & g t ; & l t ; l o d & g t ; 1 & l t ; / l o d & g t ; & l t ; t y p e & g t ; A d m i n D i v i s i o n 1 & l t ; / t y p e & g t ; & l t ; l a n g & g t ; e n - U S & l t ; / l a n g & g t ; & l t ; u r & g t ; U S & l t ; / u r & g t ; & l t ; / r e n t r y k e y & g t ; & l t ; r e n t r y v a l u e & g t ; & l t ; r l i s t & g t ; & l t ; r p o l y g o n s & g t ; & l t ; i d & g t ; 5 1 0 9 3 7 9 2 9 9 1 5 7 2 1 3 1 8 8 & l t ; / i d & g t ; & l t ; r i n g & g t ; r v k 8 n x 6 1 q J - i 7 K l o y 2 B w y p J 7 7 k 9 D l _ h V w r z C p x z - C p k x 2 D u - S k 8 1 3 C o u 1 x D h k m B n m t w K y 9 0 6 C n - 4 l C x y k t J q t m B 0 j 4 4 I 9 _ - - J 0 4 u s J 4 4 J n r g r 3 E u 2 I h w n i K u 3 G p 0 5 k C 3 v _ 4 C w r t b x q 0 g B z s o w B m i z C 3 8 z D 4 y 1 H 9 h 9 k F 4 6 9 8 J z 3 m 9 J s 8 g v D j h x 0 B 2 o 6 7 J p 6 5 V p 5 m k C r s 9 k B r 0 - 6 J v s x 7 J r 0 - 6 J r 0 - 6 J r 0 - 6 J - 4 C x 2 i x J y 0 i D 5 7 9 - H r 0 - 6 J 2 g 1 s n B r 0 - 6 J q w o 7 J k m g s F o - k V 9 l y 2 J p y g 2 J p y g 2 J g s p 2 J _ r _ m D k 5 7 3 B g s p 2 J k m m l C l z s 2 C 9 l y 2 J p y g 2 J g s p 2 J g s p 2 J i s p 2 J g s p 2 J p y g 2 J g s p 2 J y n s s B 9 5 n E 1 x g j D m r f h s w z C - 8 m g C z 0 l m K z 0 l m K 0 1 u m K r z _ 6 H 5 j 2 E 6 y 2 2 J 9 s - 2 J 6 y 2 2 J 9 t o D m k 7 h C y z k v C g 1 7 t I _ u z C j z z l K 8 m 9 0 o B 9 9 - Q u q i 7 F o _ L 4 8 z 1 D v s 6 6 B 8 3 g n K 8 3 g n K 8 3 g n K j 1 v i C 6 6 k 8 C y k _ j m B _ i v 5 D v 9 h t B 2 5 2 p K i 6 i L q _ v z E s N m 6 5 w C q s 2 j G n k o i B j r m P 2 w 8 c 6 p k l B v q z w E 6 0 l X l z m l D h i p Z 8 8 v j B 9 y 7 Q _ w j r D 0 h 6 8 o B j 8 n K s o n 6 B r g 7 D 8 8 - Y u 8 h h B 3 v l F v q - k C 1 9 x z H o 6 m L 3 8 5 i B w r u 7 D 4 x q 2 M g t 2 1 M x w y 4 y B k t _ s B 9 g 6 0 F j r j H 0 h y k I - 8 3 B 7 2 s g x B p u 1 h L - y f 3 n 1 n M v 9 l k D l z m M w s n H u 7 4 K r j 3 u L _ y u E j t 2 b g w z v C i x 6 j B n 0 0 2 M q - z v C 1 r t _ D 3 5 o 3 M p r 5 z B - v w 8 B i l v S y o p D x k 9 y L 6 x u 9 E r 5 s - B g - 5 h M 2 v r o w B t z l F w l 9 s H w 4 3 H s p n m N 4 h 9 r B h m r v G 3 w g v 4 B 1 k v t B 5 r w y G 4 q - G x 4 t z C 8 0 h g B 2 m w L n 7 _ 4 L 3 6 t B o w x s K 8 x o 5 L 0 l i 6 G 7 8 z V n 7 _ 4 L 9 p w r D 0 - 0 E m _ 2 v B 8 x o 5 L 6 j 6 8 I 2 r - G 1 - 8 3 M y 8 y 3 M 1 5 o 3 M t s h V v - 2 y F r i h F 1 - 8 3 M z - 8 3 M 6 i m O y 2 5 7 D h 0 z U 6 g j r G t 4 t s B y k n z L r w 9 y L w 6 i b g w 5 l G 9 2 - c 7 z t g F z y q 1 J w 1 z j G 5 y u M 6 u r r z C s 4 k o J j j 3 7 F s 6 s M 6 u r r z C s 4 k o J j w r Y r h k N i t g z C l k h m K - 2 9 0 H y - r F 2 n g t J r 9 o t J s h 0 z l B r 9 o t J 2 n g t J 2 n g t J 2 n g t J n h 7 E - m 5 l B 0 0 6 t C 5 9 i p J 1 4 z j G j t y K 5 9 i p J 2 x r p J k 0 n y B x z 7 8 D 6 2 g y B - i _ E q r Q z 5 g U x i z g B w y 4 2 K o j B x g o r J 5 x j 2 E q 3 6 P l g 1 D 3 0 u y J i p l - F k g v N 3 k 9 x J u 5 z p B 9 t r 4 D 2 q i 2 l B 6 n 4 1 I 8 x P k h 2 t J p j 8 2 E v 8 m Z h j _ m J w 2 y v H o 9 6 C 9 t 2 8 k B o w 1 m J 9 t 2 8 k B p 7 4 D r 1 k o H 0 _ p l z C c l 8 l v J 4 u x w J 2 u x w J w l a 4 5 w r D 8 9 3 t B n 2 x t J m s 6 t J r v t D s k l x H n 2 x t J 9 r q j B 1 1 4 v E r 3 1 r E y n s n B u - w 6 B i p v h D w 6 1 g B 0 o g m E r q k t l B 9 q s r J k 2 j r J l 6 j c k x v v E h 3 2 q J j 3 2 q J y i u q J j 3 2 q J h 3 2 q J x 8 v G j k l 5 G s 1 - m B s _ 8 5 D z 1 6 H m t 6 i H p v 9 z E 4 p s q B 7 _ 9 a 3 r 9 l F s g p t J n 2 x t J z m g a 1 i r 1 E x g o r J 5 u w 4 B o 8 x - C v g o r J n 4 l D i 3 x w H y 9 7 q D 2 5 z 1 B 2 1 4 r E 9 n q o B x x 4 t C q l h 2 C 0 t o l C 3 g o 2 C 7 - v k l B 0 7 v p J 3 n n p J t 0 q 6 I 6 _ F 4 i 2 z J s 0 n 0 J t j 3 m H 3 i w F 0 5 g H i n q G l u 9 h F m - 6 y F v j t U 3 z y 6 J q 8 8 x F 2 o n T 6 _ 7 4 D i v q t B m - w s C 0 _ 1 w C - y 0 n E s o u l B 6 t 3 9 D w i 6 r B 2 y 3 9 C 7 s z _ B g n L s v q h F 5 i - d n 3 v 9 I i 5 C 1 u n 5 H - 5 - B v s i n J 6 m w 9 k B v s i n J u - q n J s - q n J u - q n J w q 8 B 3 8 i - o B o - 0 h G 9 m x m J o w 1 m J y 5 5 m J o w 1 m J s o o R t 0 u p F _ 1 m n J i 8 3 n J 6 5 i i z C 9 o v n J _ u o w B m l _ o D 9 _ j s B m 7 t y D i j t w J - r k w J 4 n 4 u B 3 l r x D g t 3 y J 2 v 2 c 2 7 7 0 E 5 u _ 4 F 3 z s Q 7 l v _ J q w s 3 H u u B y s Y 5 s e g 1 3 s J q m g y l B z - u s J 7 C 2 5 q 1 J n 9 7 k C x 1 h 3 C h 8 6 f i 8 j r E g 1 3 s J l o 4 3 D x p 9 o B z - u s J k 6 l y D _ _ o s B _ j u E 7 m j p H 8 w 2 i H 5 3 t F r y I q n y 8 I i m w 7 l B q - z E 8 y y - D - z 4 W 2 l R w q x v I o w 1 m J y 5 5 m J o w 1 m J o w 1 m J v i 0 7 k B k z g M y s h 8 F _ 1 m n J s j v C 2 0 _ z H _ 1 m n J _ 1 m n J - o v n J 5 x 6 L l 2 y b w n 1 u C z j 6 3 J 4 v 3 n E 5 p 2 j B o z 9 0 J 2 m i 7 B j q h C l 0 z J s k s q B 7 k 5 o D z y z 7 B r 2 9 u E _ q z j B h - v 9 J z N x 7 3 o H 6 - 1 F s t n u J 8 n r L w 5 o k G l 2 - h B u 6 x l E u 9 j 1 D _ 1 - q B i 6 4 u J r g B 7 i 7 q J j 1 r x J 0 0 F p x 5 i J y 9 i x J 0 v h S 0 t l - F u m p g E 9 j w r B p x 7 u H 0 5 v D q q z s J q q z s J z x r z l B o n 0 4 B 7 5 l h E 9 C 6 j 9 p I h v y B t v g o J m j z B j k i _ H l 6 9 s H p r p D p 2 x o J 6 i p o J 6 i p o J 6 i p o J p 2 x o J s z u Q 0 g r t F 5 9 i p J 5 9 i p J 3 9 i p J 5 9 i p J 5 9 i p J 0 x r p J m i - u B g g 7 r D h o g E 6 0 u p H k 2 j r J g 0 1 t l B k 2 j r J k 2 j r J 8 9 5 9 C m _ 7 5 B 5 4 t L j g j 8 B p 0 1 n B 6 x _ w J 6 x _ w J t 1 u s G 2 s _ J m s 6 t J m z u M 6 h t h B n n 9 i B s 2 v O - p 6 z E t 4 0 Z 0 x r p J 2 x r p J 5 9 i p J 0 x r p J 2 x r p J 5 9 i p J z _ 0 - G n 6 m F 6 5 8 p J 7 9 C 1 _ t 8 I _ k p 6 k B v q y 4 B z 8 l W s 5 4 n B v t w 0 J v t w 0 J s - l 4 D s m s H p o 0 g 4 L 1 7 q q G 2 t 5 f m 2 i x E x h - h K 2 4 - D z n p x H 2 n T - _ 6 k 0 C n m j p H h 4 g E o 2 v i z C v s i n J 9 s h _ k B 4 6 r m C 8 t i t C 0 5 5 m J w _ q - I p 5 B j v h 1 F 2 w g Y l q k E j 4 g E i 8 q w F s 7 2 l z C q 3 k K u o s k G x y z n J 2 l 8 n J m z y _ k B 2 l 8 n J 4 l 8 n J x y z n J x y z n J 2 l 8 n J 1 m H s u u 3 I 4 l 8 n J x y z n J 2 l 8 n J x y z n J j _ 4 p I 7 v Z 3 l 0 p J 7 w j 5 H w _ l C 3 l 0 p J 8 5 8 p J j u l q J 3 l 0 p J 8 5 8 p J 3 l 0 p J 8 3 6 k I 3 w n B u q 6 g 1 E 3 l 0 p J o k g o l B 6 5 8 p J p 5 6 o v K j q o G 4 n 7 5 G 3 i z C n 2 n x J 4 j l 0 L j v 7 z L 5 u 9 I v p - 8 G g 7 m y E i r n e i m v 1 J 1 - 3 1 J q p o z F 1 9 9 Q y s t o J l g 2 o J y s t o J j g 2 o J n i r i l B j g 2 o J y s t o J y s t o J l g 2 o J j g 2 o J y s t o J y s t o J l g 2 o J 7 s x w C o - g k C y s t o J y s t o J y s t o J m n 7 r H 1 q v D y s t o J y s t o J j g 2 o J y s t o J y s t o J y s t o J 6 z _ o J y s t o J u x q - C - - 3 4 B i 6 4 u J p p m i w O i 6 4 u J q r 6 n 1 C 8 x 2 0 B 2 o m j C x 7 4 D u x o F q _ 0 l H x 3 o w J 4 u x w J 2 u x w J x 3 o w J 4 u x w J x 3 o w J v z 4 h m B 4 u x w J x 3 o w J 2 u x w J 4 u x w J x 3 o w J m 3 q D m v z y J t x r i B n 1 0 x E 3 n n p J 2 7 v p J r v y l l B 3 n n p J w 0 u p H 5 4 8 D v m s w l B h 1 9 r J h 1 9 r J 8 0 x s 0 C 8 t u 8 H v q w C w 3 p u L w 3 p u L x 7 7 o D y p v h C l 6 i s D p 1 p x B _ 2 7 8 l B 9 7 l v J y y u v J _ z o _ s H i v k _ G y g s E u q H 4 y _ o J 6 p g x z C 4 y _ o J x 9 v k l B l - 1 o J 4 y _ o J 6 p g x z C 4 y _ o J 6 p g x z C 4 y _ o J i u j w 0 E x m n p J 4 y _ o J n E u 0 o p I z 7 x r z E n w 1 m J s s i n J n w 1 m J n w 1 m J u m 0 s z E n w 1 m J p k 6 z r K n w 1 m J o - k q m H n w 1 m J z 5 5 m J 1 h 6 o m H z 5 5 m J y 3 x 6 k B s s i n J n w 1 m J 2 s 5 h C p 7 x v l K g o h k D o q 6 6 k B 1 v r 7 k B u m 0 s z E o q 6 6 k B 1 v r 7 k B n w 1 m J z 5 5 m J _ i _ m J z 5 5 m J n w 1 m J x s 2 8 I u 7 C _ i _ m J n w 1 m J z 5 5 m J _ i _ m J h y h 8 y C _ i _ m J h y h 8 y C s s i n J y 3 x 6 k B n w 1 m J s s i n J i q 7 8 y C n w 1 m J o q 6 6 k B _ i _ m J n w 1 m J 0 j n q C 2 9 6 t n K 7 7 y 0 C n w 1 m J z 5 5 m J _ i _ m J z 5 5 m J n w 1 m J 1 v r 7 k B n w 1 m J z 5 5 m J n w 1 m J s s i n J n w 1 m J z 5 5 m J n w 1 m J s s i n J n w 1 m J z 5 5 m J n w 1 m J o m K j 7 q 0 r v F y k _ I z _ y y s 5 k C i g 4 C 2 6 D q E s p 3 z H 0 w y T x n 4 x C z i w 2 D x 1 q N 4 j 0 z D t w n n B v z n V j i 8 v D o 9 p V k p 3 v C 5 9 z 5 F n r 0 4 G 1 _ 7 P s k x p X q t m f - 2 y a t 7 h q E z h 2 j D q z - n F o 2 3 v C 1 o 4 g C m 2 5 m C i s h U x 5 n 0 D u j k _ J 6 9 z B 4 h u y B m _ 5 3 D s s 6 y E l i 9 t F t o t T 3 o i p D p 8 s u B z g r t B 6 v v T z w 8 w D u q 0 W 6 o 4 z B t 1 1 C 7 v 7 K g n j K - h i r B j 2 n 9 C k 0 r v F 4 x s B y w u s F l - p g E 6 7 F t w y k E q s k l C x t j r C 8 t t s D j s n h C v r p l G p n t e _ 6 h i C 8 x w _ C h 0 v Y 2 t x i E 6 6 X 8 j t 7 B 7 p j k E y 7 v C 4 r r F y x 1 Z 3 - l q B v F v o x u D 2 q 8 i C z 6 - 3 I 7 u 6 J m _ z o H k s k J h - n n B l s 4 K o o t u G 3 i i Y h 8 t n N h h d w y b l 9 _ G j 3 n _ B v j - v F g n h W t v 0 n B 7 3 h I 4 q v z E n o x J g 3 3 G 3 t p O 1 p g t C i g q - B s g u d 6 _ l D p 0 9 5 G 2 _ k m B j 6 n F g r u 9 E u r t W - 7 6 d 5 - D r 6 z - C p m y r D h 1 p g B u k y R k x _ F 3 k F 5 r y o B s p m - C 4 l 6 E h l 3 b k _ l Q 9 0 5 k V v m b 0 u v E u 5 q 1 O y u l a m r 2 C 0 q r k D 3 i 0 P q y 7 y B o i 3 2 B q y 7 r C l w n - F k 4 u p C g 6 Z z 9 8 0 D 4 n 9 s I o k l v B 0 l 4 g I j 3 x s C 9 h t G x r q y B m 6 - m D g 7 l C r l 4 9 G 9 8 t a 0 z s h D x r g V s x 9 j K k - k n C 0 4 u t D p 4 t z E n 1 v G - 4 k 6 B x m 5 E x r 4 l F i p h n C 1 3 8 a j n w 1 J j _ 0 - C 4 4 v z F 0 h i T z x 1 U _ 7 2 _ D p 2 - M z 6 t w J m m n J n 5 6 1 G x t _ J w 0 n g B h p x 3 H w g 1 S 8 w r 4 G 3 l o I h m q 4 R i 4 8 S 8 p l N w 9 1 o B j g k k B t 1 g O u s j G t q x w D z 2 - E 9 g s p D _ 6 _ l G i 6 9 G - w q p E g m u L n i j _ d - v s L - v s q C r k k m C s w r o C h i w 0 E s 4 1 s C z h u q H i q z s B q o D j o j z G 5 4 l J 5 z 0 O 9 i r 0 I k g t r J 0 7 j L 0 v y y O 9 y - k I m - l N p q 4 B x s p g E 1 1 _ o C 4 p 6 G v q q D 1 o l s E 4 w y i C 8 u z 3 F x 2 7 t C u 9 w P 2 j 4 C 4 g 4 q J s t t b 2 9 i p J 8 0 7 x I w p W - 4 8 I z 7 v o C l 3 p r D j 4 8 C 5 m g 4 B n n t 5 M 8 z o 2 B l v h q B 2 9 k j K 4 2 v 3 G q v 7 R n C 3 j y 0 F - l 1 _ G n 5 k X q 3 5 b 5 s 5 R 4 8 0 0 X p s o W p 6 t n C y v k 0 B 8 q u 0 C w x z r G 2 z w v M 0 0 M i s 4 y C 7 x 8 k B 4 2 o r C y v m l B l 3 B _ _ r x N o n D 4 6 u t C w k 1 Q 6 o u s P y n f 0 z i S o y s 6 K s 2 8 B 0 x h n K 7 T 7 L q 0 9 k R r p o I q g x 4 J y 0 - d z 1 1 V n i _ F l h h H 9 p 9 h B 6 j 8 s C m g 6 t G k l t i B y k s i C n v s d _ h l 5 D _ 4 9 S 5 7 q s H q K u j s 4 G 4 4 o o B q 6 q s B i u x 4 C o - l w B 6 4 _ F g n 5 J z k m m J 7 9 8 E w - p j B m v _ L s l 2 o B w _ u e l 6 9 j B 4 x 3 w D _ 9 z B o m v s E t l j G i u 7 0 C m s 9 J m 8 h x F o 5 j N q _ 1 t E 6 g k Z o k 0 y C _ 9 x D s h l r C 3 o 2 j D 7 q t h B t - k C 2 p n r F k h _ W m _ v j C r 6 j k C 5 l H h w 0 S p 7 - _ J l t k F h 7 5 9 E t q 4 K k 0 7 q Q - x 4 3 B j 1 w k F 7 k s d w t 9 s G _ v r p C 0 y m u E i t i H p 4 x 6 B i t s N n j w P g v 3 6 F u 6 G w o 8 T w u k j B 9 6 n t D 8 2 0 d i 6 2 K 5 y 3 2 C 2 w i a z w l C 4 8 h 0 C _ 2 g h B s 1 1 _ F n 9 v M _ 2 r V 3 r 5 w B y 0 y n F y v F l h 2 V v v l f p i s i B 8 9 r 7 H o v B n 5 - G 5 4 p a 0 n y h B t v 0 j B 4 1 k Y 9 _ x H z 6 o T 1 h 7 n B s o k d u o 7 g C o z h l G j 4 x t B h 4 3 m S m 6 8 F 9 9 9 D 8 1 1 u P l 7 L s 3 m 6 G s o l R v y 1 n D g 4 6 4 E w g t l E t p i o F 9 y 3 D p j p t E h 1 z p E i x a u g w Z x 8 q C 9 z w U t g l J 3 5 o l B x s l S 9 i v U - y 7 k B m 2 k E x s h K y - x O n 2 6 b v n F t l 7 l C i 7 j J 9 v 6 3 E q n k B o 7 w 8 D x 0 f w h p 0 D w 1 v f 8 1 n H k h v 0 C 1 9 7 v F n z n K 7 i p 7 B i s p z N 1 2 g h B n 8 h k F l g m B h x 9 t B 8 k 4 _ E - 1 m 9 C u k p n D p 3 n 2 D 9 9 7 l D x u i b p w E 8 l o q E j u v G w k u t B u q r s B g 2 i H 8 8 w D l G l 9 u M l 3 0 8 E 3 9 g i B p i 4 q C 0 n 1 d y n g p B j i X 4 4 q n D 5 o 4 - B o s v b u s t 1 C 0 9 p K s 2 k h B i h 1 s D s v g D 2 Z v 7 q 2 C _ p k 7 H g z C p o v C s 6 u 4 N g s i E _ 0 g o C 0 y y 8 B y 7 C 6 t r g C 9 m 6 k C z - h Y 4 5 M z m _ N x p 8 x D h w o i G 4 _ u Y 4 3 k J o n y 8 F r w 5 K u 6 6 6 N 1 n h M r 0 o n B g 9 4 v F k l 8 N 2 o 6 8 F j m t x B g g 9 n D u y g 2 B i y p Q q l 1 H 6 v v q E 9 t 4 F j 7 i 3 E 2 j z W o h j p B q j t 6 E v 6 2 n D h y y u B w v o p B i w k Q 6 i o 5 B s y p J 3 h x a 4 2 4 0 D j n k B s s l V r h z x B l - 2 e 2 o P g 5 9 6 C 4 o y w D x 4 y I m - V 6 k 2 K s a p h j U 4 z - a t 9 i q J x _ u r C 1 z v k I z x r N y _ n 2 B z g h O 3 v 1 M 4 h 1 n G 5 p O m n 1 P 8 z r t D n 9 j q F v - x E z 9 t o C g t g 1 I y 4 z s B h _ q F u v 3 U t q h o B u h t u G p 9 o R 4 - 3 U 7 _ g 4 B k i p 0 Q p g n u G r n j 3 C 3 g - R 4 o 1 z E m u 9 B v v p g C u t m i C h o 4 v B x j x B 2 h 9 0 G z t s P k r x B 2 7 i l D x u z L i 0 m P x o 0 z C j q 2 C m 7 7 I y g y y C _ 4 l 4 E 1 7 7 K - n g h I o o p 5 H 4 r l F _ j C 9 _ l k O 7 y 0 t C g 7 7 U p k r K u n h P 7 i q s K o v 4 b 4 n h B 1 p r J o 4 i i C i t y 2 E x _ j B x h j 8 E 6 u m k B _ 1 0 n H i t _ c 1 h x T u z 9 6 C - j q q C l _ r o B t q x h B r 9 s m D 9 q 8 I u v 2 R 1 5 3 J 5 g j N z 7 z B 2 - 3 t E 0 h 7 u E p s j g D 1 j h D 4 v n b l o w o F 5 q r w C h j v B l 9 s v B 3 5 8 a _ j v i G 9 2 8 v D 3 9 s O 0 y r m B x p 3 C v 3 7 G j 8 v E g 5 o g e w l B 2 2 J 4 g u 9 W r - n R 9 p g v B 1 4 i y C 8 0 p P 0 i J w n o G w n 7 l J 2 j i q B v 0 0 9 E k 2 3 F p u w R v h 1 g B h h k F r 1 - H p 4 5 8 B w y h l B x 4 g 0 C 2 1 y T r i l S o 2 s k L w i 1 E w l i B m - n x B 6 4 9 M h g x z C z m R 5 g o l D k 0 v D 1 8 k z M y 3 p Q 1 i 0 1 K - t v B p n - K s j t 9 B 1 r p u C 0 7 2 k B z z q p Q 9 v r I 2 r 8 1 E z g 3 w C z g p x C r q o K o p D h q _ k F n r 7 J y s - X - 7 u l B s t x r C k 4 y o C o k 8 F 6 l y n P g i 9 7 O y i F x t o 9 Z - y 7 q B 3 j n q F p t 1 9 E l u x 1 N v r k K r 0 0 J 9 9 l s E i 1 g x G q v n x E u l i 7 J k w E 7 y 5 3 I o 2 y R p 4 y x P 7 3 0 m E 0 - 1 r D 6 j 6 i C u i p 4 B 9 g o r H 4 6 j j F 1 u H 2 g r E g n m o K y s k f 7 5 z i B u i u 7 D 0 u n c o j 4 d i - q y B l 7 u - F g x r g B w l 0 x O w x w E k w T n r 6 z G 2 o p 6 E 6 l u I p w 0 h C o n 1 z H 3 x p 8 D w 1 9 0 Q w t x L h k q 2 O z 8 5 I 6 4 r D 8 l w 9 E h m q - C 5 v k r C q _ 0 C m 5 s N k 4 h r H n w x w B o v 1 w C 9 7 p o B - 0 s i G v t i D j i 4 r I w 1 r j G 3 6 r l C t l p i G 7 x D 6 l 3 4 C t 2 i 6 F o m 9 0 B 4 1 b u 6 m p F z l w 8 D i 2 s 8 D 5 s _ L j o h B _ 6 _ h f i s M j n 1 F m 5 j N j 3 x _ H 5 m p R 3 6 S 7 9 1 1 T _ r 1 D w g w s F 9 8 7 p C 3 k D 5 q q Y s v 7 8 D u t 2 V 4 2 k l C 9 7 3 Q m g 5 W p 3 s D v i 0 Q 1 8 6 m D o q n t E x 1 z g D x s 9 _ D 0 o z R o 2 - v C x m 3 - B 0 1 r D y h - t C 1 _ g 0 B j p u H l x K v u k u B 5 7 0 z E 4 x R u 6 w 0 C - o w m D 7 x J 7 u h j C 4 m 2 P t 7 2 0 C t 0 x c 5 n 8 y D v 8 w i C l u 2 0 C - _ - _ B 0 r z V 8 7 8 i C z _ 2 E w 3 n i B 4 _ h i B w - s Z u g 0 i D 1 p z t D 7 p 0 i B y C - 8 i 2 B m u x h C n y 9 t B w t l T y m r x C 7 i m d 3 n 7 1 D m m 7 6 D x 1 8 s D 1 i - 0 B o q 2 J q q e 2 h m t F q 5 _ x D t k u J i y 9 H o r 6 5 D r 7 9 k B k h o p H 1 _ q l C j 7 p p E l 9 j E r p l 4 B j u j F z 3 m M l 6 0 i B l o 5 p C 9 s j D h w 3 O 0 u s B g x 4 k E p i z j D k i 1 h B j i u Z u u y g C 3 u i z G h k 6 Y r t j u G z t 8 E _ o 4 7 B 1 r u a 6 x t T k u 9 Q 4 q 1 E x q z 0 C 8 1 r h C _ z E r s 1 i B 3 y x a y n m 2 B m 2 9 W v m j i B 0 7 0 B z p q 6 B u z p r B j h y m F 1 u w E - l 4 K 7 8 3 h B p n m m B s v 1 J m 8 9 I k r - e 2 h m 2 B g 5 j O _ p G 7 v 0 G w s m v J o K v i i b 5 i 7 6 B v r 3 7 B 5 2 V w j w f r z 4 F j 5 x 5 F 6 g v e 4 y z N m k 0 z E 4 6 p I u h j F y x 4 n C l m r y F w 9 o U 8 q n 2 B y m 9 W k z 1 G p 7 v e u m x U 2 h g I o g 4 G - v s a _ k h y I g 9 o 2 B n 9 6 R 0 s n M h - x T k j _ B 6 l - t J t 5 u G n o 5 y D n z F 5 k 0 m B 5 8 z i B o x 4 i D v 3 x M o g w J o _ _ q C x 7 a 2 z _ m B p w g 9 E z p 2 g B i g _ h V g m m s B k g o 1 L u 0 2 p C 6 6 q x K t 4 N z j G g D 6 z k n B h z m U 0 k _ B u z j n B z 3 m 3 D y l y O 3 l o q D m 5 - K t s E t s O 0 9 p x B 0 t u V z n 3 o N _ l G 2 k _ v B s z m 2 B p y _ w B n r 4 F y h t c 9 l y f h u z v B s z g E o g 2 u B 5 6 4 U x r g d q y 2 5 F p m 3 G 1 v g q D 0 o h 2 B t 9 g v B _ 5 8 D h z x g L v - v E z 9 g 8 D j 9 3 7 B g t 5 - B 9 5 v E 9 - q V 6 g 0 v F D j - g 8 R - t C w 5 p k E 4 w _ r B y 8 0 E m l i d 0 z h z B 7 m 5 Y o y C s y z 4 C n k s 7 D 9 i b 7 r 5 9 I v 9 j E s 7 - x B x x 2 i B i v 7 y C n z i D - 1 w n B s r o f h z q k C h h y H h i y b 1 n t 2 C q v j I _ _ 5 - B 9 0 v n H 1 h r u B r n C k q - X u g x u B 1 7 7 N x _ u W 3 t 3 S r 2 v P 3 n - Q 8 1 i O 9 j 5 y D m j g 5 B j m w c 3 9 z G q t 9 W r r r F q u 3 x C i i h U g 7 _ 1 B p o 9 F 3 g k 8 J h y t j B 6 - h 6 E h h g P 9 2 o 1 G h m h n D p h n g C u l u 1 E v 9 m n B i t 4 i B s i 6 F y 1 2 C x n 8 C 3 l 9 y B 1 2 4 3 B u x n t C w _ r m B 4 0 t D w o 5 t C x g 6 r B h y q 2 B 0 y o u B i 8 4 1 L k x i E i 5 - k B l 7 w a 3 q s Y 8 u - C m z 6 x B i p s h B l w j V y 1 a h 2 1 Y g m j j B t s 5 p B n y w o F t 4 C i v 1 s N 1 8 B 7 l - 7 C 2 x 6 M 2 3 7 5 K p i m B x 4 u _ B 2 4 2 z B r 0 K s s i k B y q 9 l H l s 0 q N v l x C 4 u u U i y 5 _ M r w J l 8 6 q B v 2 2 b o u 4 r B k u v u F - o k l B k u w R y p 7 F 1 t 0 0 E v k k f 9 r 4 y B - q 0 J _ 7 n g F s 3 h g E h 7 l g C 9 3 w y B 0 y n l B m t 1 o D y y 7 D l - o o F u 5 R x o - U u w f 9 h k 0 C 6 1 U w 5 q u C l 8 8 Z - 5 U 7 7 6 r D 6 3 v m C 4 o 7 H _ l m l B g t 3 B 7 u 3 h B 7 g k l B r l j i C y 0 n I h p 7 N 5 p 0 q C z o g 1 L n y v B 7 u o n B q j 4 E k 2 k i C x o p i C 1 s w E - 0 t 7 C m 8 s P h - - m B q k 4 b 5 i j P 9 h p D g u 0 b 1 g _ r G y w 5 q C p 1 0 i B w y B h 3 8 o E q u L _ 1 n k B r 9 0 M 4 6 u t B _ z _ B 1 _ 1 q C 6 6 n l B x 0 x W u u r - B 6 0 1 F j - 2 2 C g g 5 z C p 6 q 3 B p 8 P i t 0 i E - w l D u 9 g p E 1 z 9 U k s r f t m o f w y p J 5 m i O v n o 1 B v U - _ - k B s q i V h w 9 8 D 2 i 8 C k i l Y 4 5 - X 3 i h 9 B u s 5 y M 7 i c 4 l m P 5 m z 5 I q z r 4 B m 1 z E v z 3 y B 2 q 3 M 0 s - U s y 1 y B x 6 n n D v _ 0 B 1 V m _ u C x p o v E _ o z n D 1 t h c - v g i F q k H x v h q C t m p T 7 9 1 M 3 p z Q 7 g n 8 C m E 3 y n l B 1 k j 9 C w v 3 q C 6 l k i C v q 2 r B z g 2 z B 0 h 0 B - 7 i 2 E g h p B v 0 9 R 3 w 1 Y o j l 9 F 9 1 x D 3 6 I p j 6 j C h 3 7 S h 1 0 x B 8 4 M k 5 6 j B l _ n J i g h P o 4 z w B 5 w k P 7 5 q D 2 v 5 D q s w T 6 y j T i v z R x x i Q g i y I i t p N t s m F r r N 5 k 2 Y o _ u C _ v g C 7 q c p h x B g w - P s 5 z F s 3 - L x i p m B n z 7 F 0 y n F z u o B 3 9 z o B t g 1 O 3 k g a 2 _ 3 U z 2 u 1 B 3 z u G u j q f j h 7 r B 4 i q J v m t 8 F 5 - U 8 9 y H p 5 0 M v u 9 1 B r i v v B o _ k i C 5 q 6 Z 4 z v Q 2 z 9 U 3 _ 4 E x u C 0 h 4 S 8 z z T q 4 x j H 1 Y i l B 3 l 2 k B g t l C 7 j v m F t m 0 i B r 4 n o C 8 5 r D t z 9 E i 0 r Z z 7 7 Z 6 m q J 7 9 1 M 0 1 m f u s 9 Z 3 u u b n n b w s _ 7 B n l 0 L m 0 _ U 1 _ t Q q - q C m 6 n f 2 z u G l z p f g h k S l 5 o T n v 3 z C 2 n 9 m B 1 n 7 b 9 2 k i G s k u Y n 3 9 s B z i _ 1 B j q y k B 3 t o a l j r I r r 7 S n i m C 8 4 l K k 0 x I 4 y n D l 2 p S 5 5 j K r s 0 W 7 1 s S w 7 m F h x 3 9 D o 8 _ Q 8 x z q C 2 v r f k 8 k Q 9 g V w 4 u O 2 s - L h t j I u 0 l c p 0 w g Y r 7 - K l - u F w z v 7 C 0 g h 4 F r v q m C 5 s 9 p D 2 1 q W - i P p z i Y k t s e m g N 3 s r 3 G p p p 1 B g t 8 M o 2 x B o u h O _ 1 _ E q - 3 M 7 v 5 f 5 1 m s C g 4 y i C 8 2 3 N v v 2 o C k p 6 R 4 8 r I 2 h p E t 7 i J _ t W 3 4 s H h g X r x g - I m t y Q - _ x B l 7 0 O k l i R z i G & l t ; / r i n g & g t ; & l t ; / r p o l y g o n s & g t ; & l t ; / r l i s t & g t ; & l t ; b b o x & g t ; M U L T I P O I N T   ( ( - 1 0 3 . 0 0 6 6 8 6   3 3 . 6 1 5 5 4 5 ) ,   ( - 9 4 . 4 3 1 1 7 3   3 7 . 0 0 6 7 2 8 ) ) & l t ; / b b o x & g t ; & l t ; / r e n t r y v a l u e & g t ; & l t ; / r e n t r y & g t ; & l t ; r e n t r y & g t ; & l t ; r e n t r y k e y & g t ; & l t ; l a t & g t ; 3 9 . 0 0 8 7 6 2 3 6 & l t ; / l a t & g t ; & l t ; l o n & g t ; - 7 5 . 4 6 8 6 4 3 1 9 & l t ; / l o n & g t ; & l t ; l o d & g t ; 1 & l t ; / l o d & g t ; & l t ; t y p e & g t ; A d m i n D i v i s i o n 1 & l t ; / t y p e & g t ; & l t ; l a n g & g t ; e n - U S & l t ; / l a n g & g t ; & l t ; u r & g t ; U S & l t ; / u r & g t ; & l t ; / r e n t r y k e y & g t ; & l t ; r e n t r y v a l u e & g t ; & l t ; r l i s t & g t ; & l t ; r p o l y g o n s & g t ; & l t ; i d & g t ; 5 4 9 0 5 6 1 1 8 4 0 1 8 9 8 9 0 6 0 & l t ; / i d & g t ; & l t ; r i n g & g t ; k j v h j 1 z 9 q H v k o 6 D 8 v p J z 1 v q F 8 6 8 J w 5 h _ J i m 5 s E g 4 y i B 3 B 4 9 i p J - v 6 E w i q n H 1 v w x D m q 7 t B g s q j B 5 1 m g C j - s B y j 4 5 B o 1 u o D y k 7 q K 5 j u l B F 0 7 h t E p s t g K v n h E 0 8 o v B p k v 2 D w o 2 t K s m r C l k h L u s o - F - g Z 8 6 p s D t 5 t 6 C s 6 6 u K i 8 g g C 3 - t 0 D 1 q h a 0 9 6 8 G s 7 6 N w 5 y m I i p 2 C i 6 4 5 K k 6 D n h 0 4 B 5 z 8 g E i y o e k o m z G 4 s 5 j F 8 v h j C k v 9 E v n s X 4 x 5 N o p J i m 1 3 B r u l Z 4 - r 8 D _ 4 u G x x q t D y y 6 8 C 9 h 7 V y 3 0 g E k h _ N 8 3 r - E o v n k E r 2 0 7 E _ r h p C z _ 0 k B n 5 G _ m 5 5 S o j l K 0 g r w B - u 5 t C v _ h z K 6 y g G n z 4 G p 7 i q M r 1 5 _ E y 8 9 B 8 m x I 8 u 0 z H 7 0 t q F 4 s k P 2 g g Z 6 _ l 1 S 8 i u o B k 8 L _ j m r J m z y 1 C 0 y T u o _ x B - 7 l h B t h r q B 3 8 z q C 4 j 7 7 C x q r j B z g 0 Y z 0 s B 8 n o 9 C z 2 5 S w w 2 p E x 4 k k S _ g 7 Y i p F r l M 3 r 6 p I w t s h E r 4 1 e z n 7 w C j 7 p N 1 l 2 1 C 9 y 9 C x y u s D 2 m y 0 B r s i Z u o E i g - 2 E j k r k B o m 1 x C y i t t E 6 w E m 9 t p F m m m 0 B 6 t F 0 6 0 f k w o o C 3 p 5 x B r j t S p g p 3 B 6 1 - s B F 0 2 t V m 2 g l D z x s 8 D 5 z g K h 6 6 C v 8 g d 5 - k h B n _ m h B 1 h 2 Q r v 2 Q 5 k u s C 9 9 k h D w u h v B i v o B F O h k 2 N r k w w D 0 g k f y 4 j D l 7 J z v 0 3 g B 1 o m M u i j B m 4 6 T _ _ n h B 7 s 6 q C s r y K 5 p i z F 9 j q d 1 o 5 5 B 5 q y 7 D k 6 6 p C 5 j m P h v 2 Q 6 3 x 0 B i 7 t M t o q 3 B u 2 2 Q n - g B y 3 7 L _ v u M 1 _ 9 n B h x n S v i t i C i _ 0 8 C r t t C x w p j B l k n v B y g s I k 8 g Q 2 8 m L o y m L 5 0 b r p m P p q k J x - q n B g _ _ k E j j r j B k y g Z 9 6 _ I y p 6 N p - C z o k I l 3 3 Q k y k Z q 5 v j B 7 o o S u k m E 7 8 n l V k v _ C x B z m t x C p 3 h h D _ k 0 r D m 7 - H u 0 y v C i i n C p _ O g u q O x 3 _ E _ 7 j 6 B k _ 6 T _ v u q B 6 5 t 2 C s u u B p m 1 1 F m v 2 o B - q z p B u 0 g u C y l H 3 g - p E m x 2 C r u o p C v t g o B m z 9 q B p v x H o w w 4 F 6 q 7 H u p r 9 C 9 - w x I v 0 k D g m o h C 1 x 3 n G 3 n l p C 7 q r n B p 0 y I i j g T 6 1 8 x B n t t q B h 0 m f j 8 R 9 t h K s w 8 q E o 9 1 O _ 4 - J t g _ - B u r 7 6 M y 8 S u r s w O 6 r m L m 0 6 G 7 z p S 6 - y t R - _ l F 9 v q B n 1 r h V 3 p l E x w i f 1 2 D _ m m n I l w 5 H _ 8 z 8 B 8 5 t q O s 6 9 H j y S y y 3 s E l x 1 t E 4 k 8 T u h M 7 l 6 r E l k _ C o x r i G t l p w B 0 9 p o C s m j L 6 _ k 7 E g 3 k 0 B j m 0 n C 7 q q 9 D 6 s 4 B s k o v B k r v i I p b r l 5 _ P 5 N 3 l h t J 9 3 - N 7 l k h F p 4 y i B - i z - B o _ g j D _ 1 W y w x o F g 0 v R m i 7 - D 2 8 l B v 7 j m B u y 2 8 B t J s n 3 C 1 7 r r D _ 6 o p D 4 - w s E w 6 q Q q y l x L 3 z x i B 2 t 9 t B q t y g E h 3 n r E n i p 4 G m o g n B 1 y B 5 z v l R 8 q 9 4 H m i 0 C 0 k y s F _ k 3 w B 7 u t z F 4 h 0 O 9 v z 9 F _ 9 B w q u o C _ i h S o h q z E l h n S s t h q B j t m f l j _ 1 G t z g n F y h 1 c 7 i J - m z 1 J w S _ s j H v y 3 B 0 n 4 B 1 - B g 9 1 P 7 q 1 l D 9 y w N v y Q 2 3 j K t n 1 n B 3 3 h 6 C p m _ D 8 _ 0 c j i v i D m 2 5 V z 2 n S i g u i B v 2 4 7 C 5 u _ 6 K 6 4 n 7 K j x v 1 I n 6 y E v 8 m g F g p x u B l x o u K p 2 z m F w h 1 c 3 q t r K i u 2 r K 2 w j k E t - z d v k x D h _ y F 3 y x V j 1 5 8 B 6 1 j k B v 5 8 G 3 g t t H y u i Q 7 x s x G 9 1 o v D o _ 8 g C j 7 r 6 K 2 2 5 g I p u g D 7 m V r 6 6 u K 2 1 x u K 0 1 x p E o l n s B m 0 0 t H z o i K 4 i l 1 C k _ j 9 C 5 t q k L 5 l l C 1 g y h I l 8 v G o k w 5 G u 8 w x C v 8 y 1 C y 9 i z D 9 o n r C n _ 2 v B m 3 s f 2 7 s m B p _ z - K s y q - K i l s 5 G g v 2 P - n 5 5 K n v i p C k - n - C h l q m K h l u 0 C k j l 1 C - 6 7 j H n w z N t j 1 n H - r o M 3 x y 0 K 8 1 m 5 D 2 z m D w g x h B h q 9 k L 7 n 3 W 9 u z j G 3 4 7 9 K y v q p H 3 9 6 M o j 0 5 B j n y j E h r 4 6 D i t 4 6 B p _ z - K r _ z - K p _ z - K q z f h 7 j 7 J p _ z - K m t w x H 1 7 r K s y q - K n h k x K k u t i G s g B m z p 2 J v y q 5 m B m z p 2 J v q i 6 I 8 t V 5 9 o z J g 6 3 T o 0 3 2 D - u h H y 1 6 2 F r 4 2 Q x 3 m n J l w B v h k 3 J 6 7 s 3 J v h k 3 J n 2 1 3 J 4 - y s B t j 5 0 D o z v f m 5 q g F o y q q B 2 j X v l 5 0 D _ 6 l G l q u z C r 2 4 p B 0 y 4 P g n 4 k E y 9 z M l t y 2 J g 3 n n I 1 l g C u u 7 x G w - z M q x 0 3 B & l t ; / r i n g & g t ; & l t ; / r p o l y g o n s & g t ; & l t ; / r l i s t & g t ; & l t ; b b o x & g t ; M U L T I P O I N T   ( ( - 7 5 . 7 8 7 6 6 9   3 8 . 4 4 1 1 4 1 ) ,   ( - 7 5 . 0 4 9 3 2 1 6 6 8   3 9 . 8 3 6 2 6 8 ) ) & l t ; / b b o x & g t ; & l t ; / r e n t r y v a l u e & g t ; & l t ; / r e n t r y & g t ; & l t ; r e n t r y & g t ; & l t ; r e n t r y k e y & g t ; & l t ; l a t & g t ; 4 6 . 3 4 9 1 4 3 9 8 & l t ; / l a t & g t ; & l t ; l o n & g t ; - 9 4 . 1 9 8 3 0 3 2 2 & l t ; / l o n & g t ; & l t ; l o d & g t ; 1 & l t ; / l o d & g t ; & l t ; t y p e & g t ; A d m i n D i v i s i o n 1 & l t ; / t y p e & g t ; & l t ; l a n g & g t ; e n - U S & l t ; / l a n g & g t ; & l t ; u r & g t ; U S & l t ; / u r & g t ; & l t ; / r e n t r y k e y & g t ; & l t ; r e n t r y v a l u e & g t ; & l t ; r l i s t & g t ; & l t ; r p o l y g o n s & g t ; & l t ; i d & g t ; 5 0 9 1 7 8 0 2 7 8 7 2 9 3 1 0 2 1 0 & l t ; / i d & g t ; & l t ; r i n g & g t ; 3 h k 9 m t 4 n 0 K 8 h 4 4 t 7 D 8 3 _ C l i 5 - w 4 k B x j - v l Q u t 8 n L 8 5 k 8 C r r j _ 2 B 0 p v j q B 3 3 t p S 1 _ g _ D j x l k T u 0 p v U t t - 4 a 9 o 4 g p B x - 3 1 3 E 6 p t 3 e _ x h z j D y k u t q B 9 9 l h W i 2 9 g q C 1 z s 3 N m 2 t x 6 C h t 2 0 1 C _ 7 8 h 2 E 1 1 v 2 n F u 2 p 6 a 5 i x p 4 B j 3 2 m 2 C u z - q U 2 y _ m Z j j 7 s c 5 6 4 o v C i k 6 x P - g 6 8 O q 6 v l u C 7 v z j 0 B s 3 g n N - n 0 7 T t q n n n B l 9 y 9 R 6 n 4 q W r r 9 - w D 9 k 6 u 2 C 8 5 0 2 q B n 9 z p v F w m l t p E t 4 o p t B i m 4 y w F 3 z n j t D z i 3 y b l - 9 j 8 G 3 x q m O i 0 9 7 T h l 4 p E 7 u 8 z V h r i n Z v j 8 _ r B u t _ i F w 5 x 4 D r h 2 B y q p h Q x 1 p g K q z 4 p I 7 m p 8 M i z v v h B z s w j v K x w 7 v l F u v m - M k 3 i 5 z B 2 z s t 9 B k i q 6 P y g r - F 6 w k v X 1 k n 3 L v o n t i B o p v l u B j 9 0 4 Q 0 5 s s V - v q o 2 C v w h _ E j s p h u H x u 8 5 a 6 q k v U 2 h l 4 M i t 0 u E 1 m o x U q p m 9 d 1 s u 1 L 5 i p w U t g z q k E 2 j 7 x J 5 s - t O 3 o 7 g k F y 1 m o n B h _ 4 9 H 1 5 s z a w v 6 6 x F p h v l O k - 8 3 p D w n w 3 o B m 9 2 0 0 C q s q 8 G 1 0 l 5 M z m o w n B 5 j v h y F v p t t g E j h 3 i u B t z 9 _ V 5 g i 4 G r k 8 v G 6 4 i 2 Q 6 9 o v g B m 9 v 7 F j 8 _ 0 s C 2 s 4 x i B n 9 v y V z z 6 o J w y 0 6 B 0 j z w N 2 v 9 x 4 D i 2 k w G k h 4 h V v - 6 m C l 6 s 7 l C g 9 l y C 0 u l n Z n 8 q k S x z h g O o o h 9 p C z 6 8 4 I r l 5 6 o C 9 6 5 9 4 B 6 j q k j i C w w v s s p B l - t 1 e w z j g I z 1 9 z K m g k 2 b g 6 8 l G s u y 7 q B m 8 p 6 E 0 o x j M l h 5 j B n y 4 w O p z 3 y m B z s - z T s k 6 z S 7 p k 2 N - k 6 z 5 H w y s u o U y 0 n 1 u m D w 0 t q o r B u n 4 2 x - E w t l 9 s s G 2 u j y 0 s I h g 5 n m B s s n v _ 2 E 5 t i n 1 s C 6 6 u q - 5 B z 7 z 3 J g s z r g F r o j 4 K 0 _ n q B i w z 7 P o 7 1 4 D y t 9 s E s 8 q k I y m 7 S 2 y _ v E u 9 3 r C l 4 m w C u v 6 s C h w r o W x q s 8 F 5 3 v k B w z j n C p y j 2 B 5 7 _ s U v u _ 9 M j m i v W v l o 4 H z 8 l r M _ h 4 R 4 w 6 n B s 9 - _ C 3 1 j t V o m _ 9 Q g 1 r i W z w z 6 P o 1 0 6 E 8 i j l B w 3 z - h C r o _ k b t _ q 2 J t 8 0 4 S x - k 8 n C s l k s n B i p 0 3 X 5 j n k q P q n 8 n M 2 j 0 7 9 D z v 9 m j B r n l h g B 3 y s i e q 0 0 k Q q x 1 l l D i _ u 7 K 9 u y g L n 5 x n B 0 - q _ J p 0 s y g E u x g v _ I k 9 u _ c t z 8 9 b w i 2 s D g 0 h 3 F k q _ 5 S w n g v E s 7 x k B 6 z r k I - 3 v - M 3 t 6 4 K y i 1 y J w 1 1 j N 1 z 1 w o B v i x p D m z 6 y W y x 3 t G s o h h m B 1 3 x w h D 7 x 0 0 q B 9 j m p S x n 8 5 2 C 0 6 - 5 w E 4 6 9 j C i w 2 u g D t k t 8 B k u _ 7 p B l p w 2 4 B r j 9 p v B 5 0 0 6 r E _ v n 2 W u y i 3 E w x n 6 Y 6 h x h U g 9 w l c 0 z x z s G y 2 8 u D t 0 r u E t o k 6 X z y k r N p u 2 x C j r r p i F v g g w R 2 i i _ G 8 m m g O 4 k 4 s E y 5 3 t Z y m q 1 f q m q y I 4 h k 2 I k 0 x n H m z g 5 Y 4 3 m _ D 3 9 w _ N m 9 t o C j 7 3 3 C p i g v R n 1 5 h C t y x y c n n 9 q 1 B v s 4 _ D n k - i m B h 8 r x J i v 4 0 b n i g 2 F w 0 n m C k 7 3 0 C 3 l p 2 C y t z - F k s w 3 E 1 p - i P y - p v K v w 1 i c k h 3 7 Z 8 t l 0 X t v 0 x L m k t 3 D _ v x m I o u z x V q v p i q C m i 8 p C 7 3 m 0 f t 1 h Z 0 h _ q M 6 _ _ 3 B 7 p x j w C u q _ v c u 4 8 q M 3 u x _ B 3 j 9 p B r 6 - g J 9 1 r 2 L v p o o W x l 0 t b x 6 z g 6 D h 1 2 8 q B i u o v 9 I 0 t v z Y t m i 6 o D g 5 5 z N q v 8 p c 0 n 5 p L u z h 1 K 3 8 n 5 n C 4 z t 6 p P z g v m d g - v s k B i 6 y 2 n B r q s p 6 D y 3 2 u q B m 5 s n N 0 g p v x D 1 w 2 7 x H 3 i v p w J y z j u R n j - 8 I i - v n P 4 x 0 p b - r v - g H _ m n u k F 5 7 w 3 s B 2 w i w r B k 8 j w l H g 4 t n G 3 _ x 1 B h s r 2 F l n s s P w n - - C w 2 s w U x t k 9 n B 9 6 w 2 W g 6 7 q U y h 5 y p F k v s 1 q B x 1 l t K t 6 q 3 O 0 1 6 q U t l 4 m p B - k w i w G o 8 7 y S 4 7 v g 3 B s - x s k B w 1 8 g l B 2 q r 6 D 2 u w q h G l 3 o 5 i D 0 t g j r c l 7 5 h S s y _ i F 7 x q 5 M 0 4 u w P w 9 6 x M _ m z s R 2 1 1 m g B 1 k k k v B q 6 t g U s p n 4 a v s g 4 F p l l - 5 E 6 z n 4 S k 6 _ l d y 0 5 3 y B _ p 6 x M k s 0 w M h 5 2 0 n C - o j 2 N - 3 i - X 8 y v i U t s l l Y l g m 1 C y k x o D 6 2 6 s 0 N p p v 1 S j 4 p 2 j G - m 7 r i B 9 7 h g k G 6 h t t J 8 1 5 h m G 9 s - n Y l 0 t r g B 6 s s - u N - 6 h 2 S 7 o x x b x n 0 2 l B l v l 1 6 E p _ l 5 c o w w t r Q 2 u i 6 8 c u g 6 u z k E 4 h s v 2 l L n n 0 g _ o F _ r t v h G j i t s 2 X _ 1 2 k B - t 8 5 B y n 0 u K 6 w u x E 2 y q j E 6 2 v i J _ n o 2 B j h g 4 D p 3 7 3 C 8 g x k E 7 l 4 7 D r o p l D v 7 3 3 R 1 r s g E - _ i 5 C s k 4 w P 0 7 y g L 9 q o j C y q _ y G m 4 k u D i g 3 0 E n - i w G 7 q 5 7 F 0 - p k G x t l i d l 4 2 k T v - m p B u m k l C w n 2 h G 4 m k i H - n w z B 7 k q q D q v 6 g G x - 2 5 K 9 n i n F w x r q B o s 4 _ E 9 8 m n G 2 p x t E 7 - 4 p E z 8 6 o p B z 0 n r E h l t 3 K 4 r 1 q M i g q 0 C n u h w E j 1 8 m D - k z - D 9 i - x T l r 6 2 G w i 8 o K m 7 q 7 L x h 0 k G 9 _ w m D g 1 7 6 J _ q 4 m I 8 r q m E - 2 n i F 6 q g _ D r t 5 y C m j 1 j H v 1 j 5 E t o w o B 0 _ g 5 V 0 y q _ h B w g o T j 9 2 n N s z 3 e 4 m w y a p o 6 p G h 9 2 p B 4 - v 4 Q 1 p 0 g H r 8 m t C w v z 2 C n 1 1 n Q p n v g E 6 2 s h C w h v s Q 8 o g u b v l 1 p I 2 9 u s D 3 h 3 l G y y _ - B v x 5 5 T k u 7 h M 0 3 7 2 C y k 6 v C 6 l q 6 G v v n m Q 0 9 0 W m n s i H 3 q j k I 6 y x x B l u h k F 3 9 i o H 7 4 y 9 D l n 0 4 V m 8 n _ H s i g k H p 6 l 0 C 9 n t m C w y 0 m E z 8 v z B t - p r V v 1 n w C t m s 7 G q o 1 j R l y s 8 O s p x u I n u - u E n x 4 j E 6 6 t 1 B y u 5 1 J 6 6 r 7 G u r j _ E k _ 2 Z h 9 g k F i n i 8 E z y x r H s r 2 s H 4 u p n Q 9 w u m C z u 0 3 D i 7 t r M 3 i - v G v - s z F 4 z k 5 P k h l 8 F z p 0 v J 2 i y x E q u o p V t k g i B r g 7 q G z 4 g k B 8 u j u F r n - y F 9 1 8 b 9 8 v 7 M z j g l I 6 j 0 l G _ h 6 t C 5 5 i 4 P m 4 t 7 N u 9 2 q E 5 h 4 m N k 8 - n D k x k z V n x y u C 2 h 8 _ C - o x v G s u v l D w 2 o 8 D w 6 5 1 G 1 x 8 h 9 B 6 1 4 0 6 B u 0 m 2 I 4 s z - W 1 7 m q F 3 l o n D o y h q M o v 0 9 E v w 9 - I 0 7 l - B 5 q _ g G 0 k l n C 7 z g 4 K 6 w y 5 C o p s _ D - t p q B 0 h k p P h 3 l 7 Q 9 v _ m F - h s - C g 9 x 2 B 2 3 m 7 D 1 u w m B m q g y C m v p 9 E 4 9 4 y M 7 _ g Z r n s t Q - v 3 s E 3 0 v t B 2 j t o C u 1 t x R t 3 o z B o 7 9 t E 6 _ 3 1 C p 1 3 t E 5 o w n F t q j 7 O t y p y H _ g 2 8 C 2 l w 9 G k m 8 3 E 8 s 5 - B k o v y E 8 3 g o C y 1 z 2 G i u 7 7 C x z j r B y 7 l 4 X i y 2 9 B u 1 2 j K m 7 0 6 D r 0 u h S 0 n l 4 D y k _ g C m 4 j g D r x 5 s N o q h o E _ m n s H r 2 8 5 B r j 7 g H _ m k x I 2 p t - F 4 k j - F p h 3 3 J q i 1 x H k l w 5 D 8 m 2 x M - j 2 l K 6 p y n G 8 t g u E _ m 9 7 D 7 n v o D q - 1 m D - g 6 7 I r w 4 - E k z q i L 0 3 j y F m r p - E 7 2 3 p G w 8 o 6 D 3 i 9 q C 2 - v v F m 8 n 3 B 8 r t 2 D 9 1 s l E - 7 z r D v s o g L g 3 n y C l o 1 4 D h u 8 y E 2 2 0 j F q z x x G t j - j E s g j o C 8 i 3 z C 5 8 m t C j m i 5 C 6 4 6 2 D l l 4 2 G u h 4 7 M w 7 k 5 D _ 5 5 6 B i y i u F _ q z m B _ q o 8 B x 8 j 5 K t h x q M t k v 0 G 2 z w x Q z 7 s q C s u s w B k v o 0 C 6 n g 4 M h - 0 5 I 6 q 3 j C 3 n j j G k w o o G 9 0 0 i D x l - u D q u n t B 5 g p u C n 4 r z B 7 u - y C 9 _ 8 2 G y r q 9 B o 2 z p F 0 m j i D n r 4 h F - g 1 n I q 2 o y D 4 z 7 v B x _ r j D v i z 3 B 8 9 2 5 E 7 4 K s 4 0 n B 5 l y u J h k m _ B h l 5 w F t q _ 7 E x g 7 3 D 0 o v 1 H p u 2 6 D p - k 2 C u 1 g v F y 3 7 2 C 1 5 _ m D n 4 _ 5 B x s 4 _ F i l 1 s B 4 7 p 3 F 5 w 9 6 B q p p o C l t q 9 C t x - k D 8 7 3 6 H 8 j 5 g H r u l - C i 7 l 3 D 5 j s 0 C p 7 5 w B n 8 o m G 8 0 h i C p k j 4 D - m z s C 8 8 w x I - k i 4 E j z u j C u j 3 q E 3 7 u 1 C 6 y y v I h - w 5 H n m u n F 3 3 3 1 L - 0 7 0 I m z - Q 5 k t 1 Q s z n 9 H t w 7 o F k r 8 2 O - _ 7 u D x h g 7 G w 9 j l F m t t 4 J _ - k k D s z 3 7 B v t y _ E l t 5 h C p 5 h y F x v 5 c 1 5 u 7 a h 4 0 g K - 6 q m B 4 u 0 Q 4 6 3 s C q 7 0 i C 3 v k h I h o l r E 8 8 y 6 B 0 5 u 1 E j w s 4 D 1 v 1 q D g m z 3 D k z 8 g C m y 6 6 B m m 9 j J u z z r D 4 5 y g E 7 w m o D s - m l C y m 2 9 B 1 g 2 0 C q 8 0 4 B - u m v N 1 s l r G z _ j k E l 7 6 _ C z x v g G j 4 3 l E n i 7 n E m 0 z u F t 3 l 5 B 1 5 g u B 6 m 6 y E 1 r z 0 B m _ j p B - h 2 1 D k 1 o m C o 3 i x H i g 3 v C 6 1 4 9 D 1 9 0 z B k r g 3 B z p q 0 B r 9 0 0 G 6 6 7 g C p 9 l i D m 1 3 u D h i i l D x 9 _ 3 D 3 o z j E m t _ m B 5 w w z E l h 1 5 N z l w z K g o 6 l G m z h 0 E q 7 9 x D m 6 v o E 0 7 q s D - 2 i s C 6 i w m C u j w _ E 6 z 1 x C j n i g C 5 4 n b y 1 _ X l g r 4 E x 1 2 8 C m 4 n y F j m r s D x n 9 5 D 8 i r r F t j j n C 6 n w k C p j 0 u G h w m 2 H v w 1 v B 0 h w 3 B 5 t 2 n C y i m g D 1 g 0 5 C x p 1 2 D w m j g D h x w P j q 9 o B 8 2 t 9 B 4 0 l 3 B k t g o D 3 z - _ B _ 1 u 0 B m v 8 Z l s w m D w 5 t j E j v 0 q C p r 0 l L 6 y u h B y 8 v 9 G m h y 9 B - - j - C 3 8 2 7 C n z y 9 B u 0 7 t B j k g u C x 4 9 s B i k q m C x 4 o t B s j 7 s B - 5 x o C _ q z _ C g r y x E p 5 v 0 C n r l 4 C 1 g k 6 D 7 9 s 5 E q o 3 Z _ 7 8 1 B i n 6 u G m o j w C s p - C _ y g D 2 u o V l z 8 z B n v _ m C k g - k B g o 8 8 E 4 y k s a o r p q D j 0 v 4 G n s h o I p 1 r j C _ _ q g S o l 2 h C n k 2 a _ v u t D 4 q y t I k k g m C z r _ l D t 7 0 _ G x j r 7 Q y r 5 l I g w 9 p B v 6 l p I 9 v l s B 0 y y r v B p g t 8 C h 3 h j B 3 x 9 1 N p u o z F 9 5 i j C 1 0 4 8 B 4 3 3 9 J q u j q R o y _ 2 C u w t y H - 7 p r B z h i y j B - 6 3 4 I x _ 5 y i C 8 x u 6 R 2 i 8 _ e 7 - 0 7 N 9 g j x - H j k o j T u l z h k B z y g r X y o p 6 t C i q r k T h 1 6 8 5 H u 6 s h J r q v z o I 8 1 6 z l C x q z 6 t T x 4 z p h F r _ u r t D 4 r p w M z t 6 l o C 3 1 h q o K 6 4 y l y B m q 2 u i F - s 5 j 6 F z z p j z Y n 2 6 q 7 _ C h 1 9 3 t h G k _ 4 7 k z D 1 j y z m F r g u - y 0 L u 7 8 4 b v r u k u K t h _ l z n e p 4 r u 4 8 Q & l t ; / r i n g & g t ; & l t ; / r p o l y g o n s & g t ; & l t ; / r l i s t & g t ; & l t ; b b o x & g t ; M U L T I P O I N T   ( ( - 9 7 . 2 3 9 2 6 6   4 3 . 4 9 9 3 5 2 ) ,   ( - 8 9 . 4 8 3 3 7 5   4 9 . 3 8 4 3 6 9 ) ) & l t ; / b b o x & g t ; & l t ; / r e n t r y v a l u e & g t ; & l t ; / r e n t r y & g t ; & l t ; r e n t r y & g t ; & l t ; r e n t r y k e y & g t ; & l t ; l a t & g t ; 3 8 . 9 9 8 5 5 0 4 2 & l t ; / l a t & g t ; & l t ; l o n & g t ; - 1 0 5 . 5 4 7 8 3 6 3 & l t ; / l o n & g t ; & l t ; l o d & g t ; 1 & l t ; / l o d & g t ; & l t ; t y p e & g t ; A d m i n D i v i s i o n 1 & l t ; / t y p e & g t ; & l t ; l a n g & g t ; e n - U S & l t ; / l a n g & g t ; & l t ; u r & g t ; U S & l t ; / u r & g t ; & l t ; / r e n t r y k e y & g t ; & l t ; r e n t r y v a l u e & g t ; & l t ; r l i s t & g t ; & l t ; r p o l y g o n s & g t ; & l t ; i d & g t ; 5 0 8 7 8 8 7 9 9 9 7 8 2 3 5 4 9 4 8 & l t ; / i d & g t ; & l t ; r i n g & g t ; 0 m h p 0 _ - z - K l r h m C 7 g u q J w s l q J 5 g u q J w s l q J 7 g u q J w p x o l B j y i p l B w p x o l B w s l q J 7 g u q J w p x o l B j y i p l B x _ t z D r y y q B w s l q J 7 g u q J w s l q J w s l q J w s l q J o 1 2 q J 2 8 g w F g w 9 P t k u 4 z E s w l Q h v 7 t F n l 8 n J k s h _ k B s s s x C m g 8 i C n l 8 n J i y z n J i y z n J p y y _ k B k s h _ k B r n j k z C i y z n J n l 8 n J l l 8 n J i y z n J i y z n J n l 8 n J k s h _ k B i y z n J n l 8 n J i y z n J i y z n J i y z n J x - m o B r u w Y v u h j B i y z n J i y z n J n l 8 n J i y z n J i y z n J w 4 j - k B i y z n J i y z n J i y z n J n l 8 n J i y z n J i y z n J p y y _ k B s - 7 0 B m 9 x i D i y z n J n l 8 n J n 1 s W 0 j v 9 E - l t I p 7 r v G s _ n r J n z w r J 0 4 6 k 0 C w k _ t l B s _ n r J s _ n r J 7 6 s t l B s _ n r J s _ n r J k o 5 r J s _ n r J z h 0 B 1 - 5 g I n z w r J s _ n r J l v 1 m J 1 T s _ n r J k o 5 r J s _ n r J s _ n r J s _ n r J n z w r J s _ n r J s _ n r J l z w r J 7 6 s t l B s _ n r J n z w r J s _ n r J s _ n r J l z w r J n z w r J s _ n r J s _ n r J g n o 8 F s k 6 M h 0 g B u 6 0 p I s _ n r J l z w r J s _ n r J 3 9 7 M 7 0 q 6 F h i p o J x 3 k q z C h i p o J h i p o J j i p o J h i p o J h i p o J 2 x _ q z C 4 u g o J h i p o J u 3 0 6 B z 9 s 7 C i y z n J l l 8 n J i y z n J n l 8 n J l l 8 n J i y z n J n l 8 n J n y y _ k B 8 g 2 z D y 6 7 p B t 6 p 6 z C r 4 8 p J y s l q J j 4 8 h B o x 7 i E j h g o l B 7 g u q J o m p h C r 1 p 0 C r 4 8 p J 7 g u q J r 4 8 p J r 4 8 p J y p x o l B 2 5 - 3 F 1 t 1 N w s l q J y p x o l B r 4 8 p J m 1 1 K q 3 h k G r 4 8 p J l w 6 8 C u i t 6 B r 4 8 p J y p x o l B r 4 8 p J 2 w 4 P 6 u 7 w F r 4 8 p J 7 g u q J w s l q J r 4 8 p J w s l q J y s l q J 3 h B x 1 - N w 4 r u J 4 i 2 6 l B w 4 r u J w 4 r u J i w 1 v I u l a n i j u J y g r 2 l B m s 6 t J k s 6 t J n 2 x t J m s 6 t J 4 7 8 t C y - 3 o C i 1 3 s J 7 o l h r H i 1 3 s J t y t B o g q g I 1 h m n D t 8 n x B k 8 3 n J k 8 3 n J u s x u B 0 z w r D 1 _ u i H 7 8 y E k 8 3 n J i 8 3 n J k 8 3 n J 0 k _ G 2 n r 0 G r 2 x o J _ p 6 o J j 9 k j l B r 2 x o J _ p 6 o J 3 r o 3 E l 6 n Y 2 x r p J 2 x r p J 6 5 8 p J 2 x r p J 3 l 0 p J 1 l 0 p J 2 x r p J l z y W z y p 8 E 8 5 8 p J 8 g j C p 9 n 4 H x 5 j - k B _ - 0 - k B 8 i h v G 9 r 7 H 0 5 5 m J v s i n J g 7 t 8 k B v s i n J g 7 t 8 k B 3 i Q x 5 y l B s y x q D k o l 8 k B h j _ m J m o l 8 k B 8 1 m n J w q x v I 5 m P 6 g 9 5 F q 5 0 M k 8 3 n J n z 9 - k B k 8 3 n J 8 5 u g l B l m m w C o 9 _ j C n 2 7 2 m O - 7 g C 7 j j 6 H j 4 y 9 0 E 3 l 0 p J 1 l 0 p J 7 1 j 7 D 2 q 0 l B 6 i p o J p 2 x o J t v g o J 6 i p o J 6 i p o J 4 i p o J 6 i p o J k m q M 8 s h 8 F 5 9 i p J t 7 p l l B 2 z 4 k l B 0 x r p J m m 4 t F z y s Q 8 5 8 p J j u l q J 8 5 8 p J 3 l 0 p J 0 u - y H x 4 7 C j 1 r x J y 9 i x J j z n g B h n y q E x w 7 i m B 4 u x w J g i q i m B 5 5 t k D p k n 5 B l k 2 7 J 8 z q 7 C p i p - B y j s t z C 6 i p o J 4 1 z i l B h j t 6 B o 2 9 7 C 5 9 i p J 1 l 0 p J 4 - r C u _ s 2 H 5 9 i p J 2 x r p J 1 l 0 p J 2 x r p J _ F z p v n J l _ z p l B k l m V p s n g F l _ z p l B l u l q J y j o - C r _ o 4 B s 0 2 B m i _ g I g 1 3 s J _ 7 5 V 9 x q g F w 4 z I j q o v G z - u s J g 1 3 s J z - u s J 4 1 2 E 2 4 l l H _ - 0 r J - 0 9 r J _ - 0 r J 9 x p v l B - q s r J q h - s E 1 3 u d 8 t w r l B t h 7 q J 3 k - q l B r h 7 q J t h 7 q J n z j S 1 8 k p F 5 v 4 p J - v 3 n l B 5 v 4 p J _ j h q J 5 v 4 p J 8 s m i G 9 r g L l g 2 o J 1 n n p J k t g x z C 6 z _ o J 8 z _ o J g r t o B 6 w j l B 5 9 g X 0 - h s J y - h s J 0 - h s J 0 - h s J y - h s J 8 z 9 p E 4 z h f 0 - h s J u u g Y 8 v x 6 E h o u 0 l B 7 - 7 s J 8 l m _ F 3 g z M u 1 k t J 7 - 7 s J h g t 2 G i 6 o H x k 8 W p 4 l 9 E - 0 9 r J _ - 0 r J 8 n 4 u l B - 0 9 r J _ - 0 r J x 0 i x B 2 x - p D r h 7 q J t h 7 q J t h 7 q J n 3 h s l B 6 s y q J p t 1 2 I 0 m L g k h q J _ j h q J 5 v 4 p J g k h q J 5 v 4 p J p 4 p q J 4 v v F x 8 r _ G i l 1 y C 0 4 v i C 1 n n p J 8 z _ o J 7 - v k l B 5 - v k l B 8 z _ o J o q p C 6 7 w 2 H j g 2 o J u x 7 g B u 2 j k E 2 z 4 k l B 0 x r p J 5 9 i p J o k s 9 D 3 6 y k B 3 s x o l B 8 5 8 p J 8 5 8 p J 9 u - G m h 3 1 G 8 5 8 p J 8 5 8 p J 4 4 m N q h 9 5 F 2 r - q J j 3 2 q J j 3 2 q J j 3 2 q J g z l i C 7 5 i z C l g 2 o J o 8 q w F q 0 v P j 5 k o J w s t o J 4 l 8 n J j 5 k o J j 0 o h l B 4 l 8 n J 5 1 4 g B o z v j E 9 s h _ k B u - q n J u - q n J 0 8 m p B - q q v F l i s i C 6 v 3 9 D p 2 t p D 7 j t 6 B 6 x _ w J m 7 k o C j m v w C r p n x J 6 x _ w J _ n y Z 7 o t j F 2 u 5 j K 2 u 5 j K 6 l k z B t o 0 1 D w h m 4 D 3 z 5 t B u 1 w r J x g o r J u 1 w r J 7 8 g v l B n k r x I r 7 S 1 w y 8 B 7 n 8 6 C o q z s J p m m x l B 7 0 q s J 9 0 q s J v x x g B 9 0 x m E g 0 1 t l B k 2 j r J - q s r J g 0 1 t l B 4 q t _ C n 9 h g B h g 1 D 6 p r p l B r h 7 q J r 4 p q J r 4 p q J z y 8 p l B q y w 8 B 2 q 9 5 C g z 7 1 z C 2 7 v p J 3 n n p J t - 0 m l B o j B 9 t o i J y s t o J 6 z _ o J y s t o J y s t o J 6 z _ o J t r 6 1 E o 0 w u E 8 1 i B 7 y z 1 J 7 y z 1 J g g 1 W 5 v i v C z o v n J 0 1 m n J 0 1 m n J 7 i _ m J z o v n J 0 1 m n J 7 i _ m J o z n 9 k B 7 i _ m J 0 1 m n J z o v n J 7 i _ m J 0 1 m n J 0 1 m n J 3 j g h G 2 y 6 K 0 1 m n J 4 n l 8 k B z o v n J 4 n l 8 k B 0 1 m n J o z n 9 k B 7 i _ m J o z n 9 k B 8 1 w C 6 t - y H 6 y v - F r s q L 2 n m s J x y 9 r J 2 s x 5 I 0 s Q o 2 6 v D u u 7 4 D 4 1 k 3 D v - g g C o 5 9 0 B w n m k D 2 p - q J l 1 2 q J t _ n r J s 1 n r l B 4 p - q J s 1 n r l B 2 p - q J q h - O _ m z j B 0 l r 6 B n s i n J w 5 5 m J r g - 8 k B w 5 5 m J n s i n J n s i n J p s i n J n s i n J - 0 8 7 k B k - q n J n s i n J w 5 5 m J k - q n J v Q 3 u 5 i J w 5 5 m J n s i n J k - q n J w 5 5 m J y 6 t 8 k B k 2 z v B p s 6 p D y 6 t 8 k B i - q n J k - q n J n s i n J h _ j q B 2 i 5 n w B o x 7 g B i - q n J o y y _ k B i - q n J h y z n J i - q n J j y z n J h y z n J k m w 9 k B j y z n J h y z n J i - q n J j y z n J h y z n J k m w 9 k B m l 8 n J k m w 9 k B h y z n J l s h _ k B i - q n J h y z n J j y z n J i - q n J h y z n J l s h _ k B h y z n J i - q n J j y z n J j s h _ k B i - q n J 5 9 j o G t u p J h y z n J i - q n J o y y _ k B i - q n J j s h _ k B l s h _ k B 7 q r _ B g _ 8 2 C r k 0 p J o x 4 k l B s w r p J r k 0 p J _ 2 4 v D g _ t s B s w r p J s w r p J u w r p J s w r p J s w r p J z 8 i p J r k 0 p J z 8 i p J s w r p J r k 0 p J z 8 i p J u z q h J l 5 B z 8 i p J 4 g 7 l l B z 8 i p J 0 5 6 z z C s w r p J - 4 p l l B s w r p J 0 5 6 z z C z 8 i p J s w r p J u w r p J s w r p J z i l 0 C g l l h C z 8 i p J r k 0 p J s w r p J z 8 i p J s w r p J u w r p J s w r p J - 4 p l l B s w r p J z 8 i p J s w r p J r k 0 p J z 8 i p J s w r p J s w r p J u w r p J s w r p J z 8 i p J s w r p J x i r x I 8 i H 2 n n p J 1 7 v p J 1 7 v p J z 7 v p J 1 7 v p J 1 7 v p J z 7 v p J 1 7 v p J 3 y m 9 C u x w 5 B 1 7 v p J 2 v 4 p J q 2 x o J q 2 x o J q 2 x o J 4 5 m r E _ 5 y d q 2 x o J 0 u i i l B 9 p 6 o J q 2 x o J q 2 x o J 9 p 6 o J q 2 x o J q 2 x o J q 2 x o J 9 p 6 o J q 2 x o J q 2 x o J q 2 x o J 9 p 6 o J o o h k D i u k 0 B q 2 x o J 3 1 z i l B q 2 x o J q 2 x o J 9 p 6 o J 0 u i i l B q 2 x o J 3 1 z i l B q 2 x o J q 2 x o J u v 5 _ C q 6 q 4 B 1 7 v p J 2 n n p J 1 7 v p J 2 v 4 p J 1 7 v p J s - 0 m l B 1 7 v p J 1 7 v p J 2 n n p J 2 v 4 p J r 3 j m l B 1 7 v p J 2 v 4 p J 1 7 v p J 1 7 v p J 5 1 g 5 I v q H 9 p w 3 H w i q C 2 n n p J 2 n n p J z 7 v p J w - t z z C 7 1 w m F - k 6 S p p n s B v l u v D o z 9 - k B m v v M h g m 7 F s v g o J 5 i p o J 7 5 u g l B s v g o J s v g o J s v g o J 7 5 u g l B r n 1 _ B 9 q q 2 C 7 5 u g l B s v g o J s v g o J 3 i p o J o z 9 - k B 5 i p o J 3 i p o J s v g o J o z 9 - k B 3 i p o J 0 y l x E 1 n z B w 8 7 - B h 8 - w C p w 0 - E s w r 9 J t l y o B 0 - 5 t E q r i o B 8 r j g E 4 5 r 3 z E q p 7 7 C 4 3 - 5 B v s t o J 4 x 4 z w S 1 x s D 7 y q s H v 4 0 j D u 1 r 0 B 0 l 0 p J 4 9 i p J u 7 p l l B z x r p J 2 h h z z C 8 r r i B y 1 0 o E _ u 9 4 J 9 z 0 4 J _ u 9 4 J h q m 5 J _ u 9 4 J 4 i v 7 G 9 4 8 H h 2 j r J s h 7 q J 9 t w r l B j n 6 p C 9 3 2 r C y l g i 0 C - K 1 2 m n J m _ z p l B x i u q J h n l q l B i 3 2 q J g 3 2 q J x i u q J 6 - s - C v 2 s 4 B o 7 1 R 2 h 9 r F l 0 g x 0 C i h 8 J 0 x t y G v u 8 5 J x u 8 5 J u 4 o p I i t _ B r g p t J j s 6 t J r g p t J m v s I j j 3 1 G r 0 n 0 J t 0 n 0 J w 7 _ z J s r 3 1 E g o 5 b 4 u 0 u J v 4 r u J v 4 r u J v 4 r u J 4 u 0 u J 6 w s t D 3 1 3 y B w 8 s i B - z q w E o s 3 - J 2 s z h C l - 6 5 C 1 q j X z r 8 8 E m m m x l B 8 0 q s J 8 0 q s J s z 5 v I o o W 0 k - q l B s h 7 q J 5 s y q J h 2 j r J 5 s y q J 5 s y q J s h 7 q J l p g v C t v _ n C i m 6 w J i m 6 w J i 2 l h H s z 8 F _ s h _ k B t - q n J j z y _ k B w y z n J j z y _ k B t - q n J 0 n i N y 4 j 9 F y w h v J 9 6 1 9 l B l i 3 1 G g r y H w y z n J j z y _ k B t - q n J 1 l 8 n J t - q n J w y z n J t - q n J 5 h B p 3 m n J o r t t J o r t t J o r t t J m r t t J o r t t J o r t t J o r t t J m r t t J i q 1 o B - 9 x 5 D n n q v J _ 9 y v J 6 j 4 n C 9 3 h w C n n q v J n n q v J _ 9 y v J n n q v J x - 6 5 C 9 x 9 9 B k u l q J g 3 2 q J k u l q J k u l q J k u l q J v i u q J x i u q J k u l q J v i u q J t 1 i p l B k u l q J v i u q J k u l q J v z u Q h z y u F k _ z p l B k u l q J k u l q J x i u q J v i u q J i g 7 N t 6 4 1 F z 5 5 m J u s i n J r - q n J z 5 5 m J u s i n J - 6 t 8 k B h 7 t 8 k B s s i n J q 1 8 7 k B u s i n J r - q n J h i n 4 B _ 0 y 9 C h 7 t 8 k B s s i n J l 3 i G i i t E h v k _ G 9 z o _ s H x y u v J 8 7 l v J 9 2 7 8 l B o 1 p x B k 6 i s D x p v h C w 7 7 o D v 3 p u L v 3 p u L u q w C 7 t u 8 H 7 0 x s 0 C g 1 9 r J g 1 9 r J u m s w l B 4 4 8 D v 0 u p H 2 n n p J q v y l l B 1 7 v p J 2 n n p J m 1 0 x E p v u i B u n 8 y J l 3 q D w 3 o w J 3 u x w J 1 u x w J w 3 o w J 3 u x w J u z 4 h m B w 3 o w J 3 u x w J w 3 o w J 1 u x w J 3 u x w J w 3 o w J p _ 0 l H & l t ; / r i n g & g t ; & l t ; / r p o l y g o n s & g t ; & l t ; / r l i s t & g t ; & l t ; b b o x & g t ; M U L T I P O I N T   ( ( - 1 0 9 . 0 6 0 0 9 1   3 6 . 9 9 1 2 8 5 ) ,   ( - 1 0 2 . 0 4 3 8 9   4 1 . 0 1 3 6 7 ) ) & l t ; / b b o x & g t ; & l t ; / r e n t r y v a l u e & g t ; & l t ; / r e n t r y & g t ; & l t ; r e n t r y & g t ; & l t ; r e n t r y k e y & g t ; & l t ; l a t & g t ; 4 2 . 1 7 2 3 5 5 6 5 & l t ; / l a t & g t ; & l t ; l o n & g t ; - 7 1 . 6 0 5 0 0 3 3 6 & l t ; / l o n & g t ; & l t ; l o d & g t ; 1 & l t ; / l o d & g t ; & l t ; t y p e & g t ; A d m i n D i v i s i o n 1 & l t ; / t y p e & g t ; & l t ; l a n g & g t ; e n - U S & l t ; / l a n g & g t ; & l t ; u r & g t ; U S & l t ; / u r & g t ; & l t ; / r e n t r y k e y & g t ; & l t ; r e n t r y v a l u e & g t ; & l t ; r l i s t & g t ; & l t ; r p o l y g o n s & g t ; & l t ; i d & g t ; 5 4 8 8 1 7 0 9 7 3 5 1 5 4 8 1 0 9 2 & l t ; / i d & g t ; & l t ; r i n g & g t ; 9 3 y 6 - k p - p H 0 r w N o 4 0 D _ r 4 B 7 h p 3 F - 8 o _ B i 8 0 w B & l t ; / r i n g & g t ; & l t ; / r p o l y g o n s & g t ; & l t ; r p o l y g o n s & g t ; & l t ; i d & g t ; 5 4 8 8 1 7 2 0 0 4 3 0 7 6 3 2 1 3 2 & l t ; / i d & g t ; & l t ; r i n g & g t ; l n 4 n 4 z x 1 p H w E s _ 3 v B z 8 p U 2 6 L w 4 v w B w _ h u C & l t ; / r i n g & g t ; & l t ; / r p o l y g o n s & g t ; & l t ; r p o l y g o n s & g t ; & l t ; i d & g t ; 5 4 8 8 1 7 7 6 3 9 3 0 4 7 2 4 4 8 5 & l t ; / i d & g t ; & l t ; r i n g & g t ; g t - _ z r p k p H 1 l F 4 l o n C - 7 y V p z k a 6 q z V & l t ; / r i n g & g t ; & l t ; / r p o l y g o n s & g t ; & l t ; r p o l y g o n s & g t ; & l t ; i d & g t ; 5 4 8 8 1 8 3 8 2 4 0 5 7 6 3 0 7 2 4 & l t ; / i d & g t ; & l t ; r i n g & g t ; v 7 l 1 9 o r z p H y s k f k l k f _ - i f i 3 E 8 k g b & l t ; / r i n g & g t ; & l t ; / r p o l y g o n s & g t ; & l t ; r p o l y g o n s & g t ; & l t ; i d & g t ; 5 4 8 8 1 8 3 8 5 8 4 1 7 3 6 9 0 9 2 & l t ; / i d & g t ; & l t ; r i n g & g t ; t 6 h z s h 5 x p H _ - w 9 E 9 8 q q B s h 6 l C k x i u C & l t ; / r i n g & g t ; & l t ; / r p o l y g o n s & g t ; & l t ; r p o l y g o n s & g t ; & l t ; i d & g t ; 5 4 8 8 1 8 6 1 9 4 8 7 9 5 7 8 1 1 6 & l t ; / i d & g t ; & l t ; r i n g & g t ; g p 0 m 4 o h z p H 3 k r 2 C v 3 0 V 8 q r D p 8 6 K x 0 u k B 6 q 0 v B o 8 I 1 r t k B o y q F 7 v 7 N 3 g q E z 2 n M & l t ; / r i n g & g t ; & l t ; / r p o l y g o n s & g t ; & l t ; r p o l y g o n s & g t ; & l t ; i d & g t ; 5 4 8 8 1 8 6 2 2 9 2 3 9 3 1 6 4 8 4 & l t ; / i d & g t ; & l t ; r i n g & g t ; 7 v m 8 - t 9 w p H 9 9 - F 0 k _ M 6 u y R y g x V 1 - y V x p x R s 4 7 e _ i g C & l t ; / r i n g & g t ; & l t ; / r p o l y g o n s & g t ; & l t ; r p o l y g o n s & g t ; & l t ; i d & g t ; 5 4 8 8 1 8 6 3 6 6 6 7 8 2 6 9 9 5 6 & l t ; / i d & g t ; & l t ; r i n g & g t ; - 1 5 o 3 7 1 o p H 1 - k I j 0 t I 2 7 v B j o w R q t x R r u - i B n g L j n z V j 8 q _ B o - i a r 4 r F p y w _ B i 4 r 3 B x 8 6 T j 6 k T & l t ; / r i n g & g t ; & l t ; / r p o l y g o n s & g t ; & l t ; r p o l y g o n s & g t ; & l t ; i d & g t ; 5 4 8 8 1 8 6 4 3 5 3 9 7 7 4 6 6 9 2 & l t ; / i d & g t ; & l t ; r i n g & g t ; 6 r o u 2 l h n p H t 4 s q B g l 5 H 6 7 r 3 B t 3 w k B 0 8 t d u 0 M u r q 3 B t j _ l C 0 6 t C t o l Q y k m q B p u v S 8 5 y B y z u F w 6 g a & l t ; / r i n g & g t ; & l t ; / r p o l y g o n s & g t ; & l t ; r p o l y g o n s & g t ; & l t ; i d & g t ; 5 4 8 8 1 8 6 5 7 2 8 3 6 7 0 0 1 7 0 & l t ; / i d & g t ; & l t ; r i n g & g t ; z u j u y i o m p H - u q r H p v 2 o D r u v D y y w w B w 4 i f i 7 t C 7 2 t Y p 2 o q B & l t ; / r i n g & g t ; & l t ; / r p o l y g o n s & g t ; & l t ; r p o l y g o n s & g t ; & l t ; i d & g t ; 5 4 8 8 1 8 6 5 7 2 8 3 6 7 0 0 1 7 1 & l t ; / i d & g t ; & l t ; r i n g & g t ; 8 8 9 4 v - u l p H x 5 3 O w 0 j j B u g k 3 B g x - B 2 r x V x 0 9 l C 0 j x H w 6 6 b i i U n r _ t C & l t ; / r i n g & g t ; & l t ; / r p o l y g o n s & g t ; & l t ; r p o l y g o n s & g t ; & l t ; i d & g t ; 5 4 8 8 1 8 6 5 7 2 8 3 6 7 0 0 1 7 2 & l t ; / i d & g t ; & l t ; r i n g & g t ; w k m h o v n l p H z h 2 k B 2 7 x V 6 x j a z o - l C j l k f & l t ; / r i n g & g t ; & l t ; / r p o l y g o n s & g t ; & l t ; r p o l y g o n s & g t ; & l t ; i d & g t ; 5 4 8 8 9 8 4 8 8 6 9 9 7 9 4 2 2 7 6 & l t ; / i d & g t ; & l t ; r i n g & g t ; o _ m 5 8 m o p m H o 0 p F 7 q 7 K 6 o k f w 0 z k B y 0 v 1 F 4 q m G q n D v l i U u t _ 5 B y h - t C l 8 w R 5 r 3 H t 9 v k B u 0 y K 8 o k f y l y K 9 _ w k B 3 - 9 J x w 9 F p s 0 V p g i C 9 k v N g 0 u R 4 3 u R o j F x 5 o W x s k f 9 i j a 6 1 s 3 B s v x V z l F 9 n o L p g G u 6 m m C z o w k B 4 3 u R u 6 y k B v 3 C 2 w o G o y 3 S y y _ C p o 2 z C s 8 L g n z K q 6 q 3 B k k y k B 5 t u 0 B 3 u N n z r q B 7 5 1 w B w 5 C o _ v s B o - i a x v w R 4 4 6 I v 2 6 C h 1 h H l 1 i m B h 3 v C x 0 9 n M 7 h i m C - 4 1 o D q y a w s x P i q 4 C - g 3 J _ o x I o 9 s 3 B n 0 6 C z k n P t 7 x w B 0 h n - C m m u 3 B 6 h k I m q g H y _ 3 F s j z V t q 0 H 4 s d k u j a l 7 0 K k 3 g 3 C v 9 F i 4 k t B p w v E 2 9 j f m 5 l f o 2 j f 2 r x V 2 9 o q B 1 n q 3 B i n Q 3 5 s c 8 8 q q B 9 i j a 0 k w 2 C h 2 s F p w p B 7 x 2 c - 7 v _ B 0 v h f 6 h i G 2 7 7 M s s s _ B w v w R 1 x 6 H w x v T l t u E 5 5 s D r v x V p y w _ B t 6 x K h r t q B - r p - C x y m a 1 r x V 4 r r q B 2 - y V w 9 r _ B w y y R 1 i 8 B y 0 u a w - x w B 8 z u D 2 j t B u v t h B _ 7 z k B w t 9 t C o 1 x k B m 7 w k B o x n E y m o J u _ w R q 6 q 3 B _ 5 j f w k k E 2 o - T 5 t g m C - o m f r m s F 9 r h f t 7 g M 2 3 7 h B 4 y m - C j h 0 K _ v p c 9 h t B 4 x q q B - w s q B 5 z 0 V v i v N j 9 e x 8 p 3 B 5 8 w V h w 0 V 8 2 z w B t 9 z V j p 9 J q h 1 O p o u w B _ 4 x k B _ 8 z Q x 3 8 F 7 q z V 9 8 v R 9 9 z H m m 5 K h k v 3 B 5 9 s 9 E Q k s o k B 6 p g a 9 5 t q B n _ q D n i d q v x K 4 0 l a 5 8 w V n z w R h w w k B 4 i u F h w 0 V i y q Z s j g B 9 - l a 3 z 0 K 5 r r q B 0 9 7 N x p 6 N 7 k 0 V - w l D - 4 - f k o k a 1 j m a v 7 5 l B 3 x V q q y w B v h B 8 o g Q 3 o 2 w B y r 1 R j 8 r D 4 0 t o D q g 5 t C _ g u Q k m o g B 9 3 s m C y 9 1 w B 4 s _ m E l o L v n 0 o B 9 8 h K 4 6 l q D _ 7 y V z 4 i u C n h t F q p i - C s q j a j k h - C o y q O 6 g v e 8 i y w B 2 3 x w B r 6 9 y G q k N o e m 1 E 1 P 5 7 t _ C t n 6 J 6 1 s L 5 r r q B 7 k w k B x 1 v R v 3 0 V j q s o B i a 2 p 8 B z q q a w m w B w y 4 L 9 t 7 l C x 1 l n C 4 2 3 B l h 0 V s j z V w 0 u k B 3 0 6 N - u 1 r B z _ m H j 1 p 3 B i 8 1 8 G 4 q g C 2 _ v V 3 r j p F s r o s I k j y U 1 i n r L 4 x y w B u l h u B u l B k l k f 6 _ r p F q 0 _ x E 2 o 3 2 B g 3 j O - r p - C q 5 g f j k y k B z m q q B r - l X 3 2 g Q 7 t n 2 C _ 7 u k B 9 _ w k B 8 i l f w 6 x V 9 l x V 2 o H n r _ B g s w V 3 h r 3 B 1 - 9 l C q _ q 8 D - z y F g o _ j B 6 9 h a t v t k B 4 k o 3 B 6 9 k G y y S s z h u C y h - t C v g x V 1 h u 2 C w x x k B p g 4 C x x l 6 B j t y V 1 0 t o D C o g 0 c _ z B v i 7 Q 0 z x l B u 7 u R C u k h f 7 o p q B l 0 - t C t r g E 7 p k U 7 r k a - q 4 H q i t Z 5 i J v y j f w v r q B 1 g k a 8 - p t B 0 0 x G 6 u w w B 9 w 0 w B x 8 1 m B w q - 3 G 1 g k a 8 9 u G g q w t B u 7 v V 8 _ w k B t - u 2 C x 6 t k B 3 3 p q B 1 r g E _ - u l D r - 3 N s 8 q - C 8 y K x y t L p z B o 7 z B r 7 4 4 F z r x K 0 r i - D k 9 _ M 0 u r _ B 9 z - u G w 0 H 5 9 v E x r 7 2 D n 3 i x F w l _ 5 B - 9 g i F 5 r x M 8 5 u o D y x 2 V 6 l z w B t 6 o p F z r q B 6 t u y C 5 p 9 t C x r h m C r 1 t _ B p t 1 9 E i t _ D o q _ l D _ M z 5 g 5 L k - x l B p 8 8 v E t v B 8 o 4 w J p 2 s n C 0 h w J 3 3 q I 7 t 1 o D s p 9 l C 0 o x _ B - 0 g i F 6 0 - T i y q i G j 6 - F y - - 8 C 2 t s M q y - s B 8 h n m C g p 4 S h v 6 i B - x p 9 E l p j U x g v m B 5 n 4 m E 9 l 1 m B l 1 0 E j - 2 w B l h w k B 6 w y V 0 l w 8 D j 1 p 3 B t 4 s q B 6 u j f g n z K 0 m l f 5 g 6 H - 0 x K 0 - y V t t n q B y t 0 d q _ 0 S j h n C v 0 1 Q w _ 9 K y u j F l w v o D _ 6 8 t C 9 w 0 w B x y t W u 9 m G x m g J w 0 u k B u m w o D 8 J 3 u - 8 B - i o 3 B n j n a 1 1 k y E 1 l o l B s y k F y q w n C 5 3 2 B h x v o E o y u e u _ v 9 E 5 o 6 S q n 9 y I w _ j I 1 9 3 n F i m z 0 B l y p 6 B x u _ s F 3 g r U q u q i G g s i F 8 q m L t 9 - 7 D r q 1 b 6 u s 5 D _ z k 0 B 1 9 k t D s t 2 q C 6 j q 2 D 0 w r 3 B 3 g - G q 6 o i D y x u v C 5 2 - E 8 7 m 3 B i p z 2 C p x 6 h B r 3 g J 7 w u k B 5 - y w B 4 _ t D v g l 3 B u j z o D p o p D 2 y z H j z 1 x B 0 0 s y D q 1 8 t B z n 9 I i n n 3 B h t q x D m 7 h C 1 i n 2 C r 6 o M n p 6 h C 8 v r 2 C 8 y e q 8 t N 2 u 1 w B y x 0 9 B _ v e 6 0 m n E m q w o D v k u B p l 3 h C u 8 x p F 3 5 z o D v j 9 e q j 3 q B 8 i v E 5 k q t B l h w k B o l - t C v z t f n 4 V s r u O x x 1 o D t m r 7 D 3 9 2 a k h y 8 D k 0 i - B v z q D 2 r 8 l C h l 2 w B 7 7 1 a l - t N 2 4 s i G n 7 w H 4 4 g - B z o - l C 4 2 x c 9 j 5 3 E 8 9 j 9 D y - 6 B 9 k 3 t C p l z j B o 5 h g B 5 h 0 v B h w 3 D 4 m t - C u j _ l C _ u h j C u e x 0 m x C w 8 C o n 1 w B j 4 o R n t 6 V n x 9 t C h _ u S z n w Q 2 o 2 w B 5 6 N z 0 5 i C 5 s u 2 C g w 3 X 7 n t t B 3 h r 3 B 5 u m i B j 1 m E h p _ B u 7 2 C i v p c p s 5 V x 7 8 e l x q - C 3 8 0 U 7 w 7 0 D z n j 5 B 3 z p 0 C o i 9 v C l w p 0 C u j z l D t 8 x L q 3 7 1 F 4 p m J r p k t D 3 4 g 2 C k g w F t u u L g 8 2 5 D t g n T t 6 p i E 7 _ t u D 6 j m r E 4 t 9 z D z y 6 o H z g L s 7 2 1 B - 9 h i G u z r q D n q x 5 L u n i h B n S 2 t 8 v S n q 6 C 4 2 o s M 2 z 8 c y m w Q 1 7 8 w b j g 8 C h k 6 J g g y 6 Z g E u 0 7 F s t - w T j o 4 L v v 3 p H 2 1 3 i D j w i X 8 s v 0 K m 9 j w L - 8 5 K k i l _ G 3 o j K 2 q v G q _ p i M g q x 0 D 9 6 i p C t 2 g 4 D 4 l h y C 3 h o c i 9 y q B z q j k G n - E 0 i 1 V 9 g j B 6 y i 9 C 2 x l U i - 4 - D 0 i F 7 x z q I y q r o B 9 0 l G 0 q z q E i p z i B t x n i G s m 8 o B q r - 0 D 6 i q y D y 2 y E o k 6 I r h 3 M 0 s 2 S n w 6 0 B 7 Z - 7 y V p 4 u k B w n k E t u 7 G 8 s _ 1 F g m x r C l 3 L n i 6 z B r 5 2 P 5 x r n D 1 o o O k 6 t i G 5 - 8 H p h p D 9 y v n E h l h m E i y 8 V 1 i y o I t k p D q k t z C g m u P 0 1 v i G 5 7 q B m 2 s g K 4 m q K q 4 u q F u 6 1 l B 6 t y v E n 9 8 g B j q t d - w 6 N u n j u C x 2 t F i 3 i 9 G x p m K 5 9 4 q F 3 5 k R 9 l i C 5 m V 8 w g m B p q y w B r x p 3 B k 0 s - C p _ - l B h o 6 E m _ v 8 D 1 v h f 5 7 c t x w w B 0 u w 1 F t w k u C l o O r 3 1 L _ 7 4 n C i - r o C 1 j D 0 8 g m C v x 4 X 4 - - z B y g r q B - g k - C j g _ t C q 3 t 3 B u 6 l 3 B y 9 4 H v m k 8 B x o h G 7 3 s - C 9 q 5 9 B z p 5 u C i k o p F v 2 u x B w i 8 n C j 7 C u j y E 5 9 r s D z y 9 8 G 7 y i p B 0 i u D g r k 0 D u t o w F w 6 5 m B r j 0 5 H h x r F w 7 y q L h 1 s J o y g u K 0 r x F u y s v G 8 9 r O k w v k C 5 o p y D n t 4 D 1 t k 7 E s 7 y 5 B 0 v v Y s i 9 t C z z w v B l v r l B 3 8 l D n 8 i k G 9 2 n H 7 8 p 0 D 7 7 h r H w v j E s 0 k C q s w p C 9 g r i G w u 5 H o - _ _ C r 0 o x D t h _ y D 6 p 0 4 B - - 1 B i g s 9 E 1 - _ b v s k o B 9 _ - l C 4 o p y D 6 t t G t 5 q i E 5 6 h f 3 r 7 J i 9 v l G x r h m C n 3 o r H p 4 i C t 6 s 1 C _ x g 4 I z r z k G g w p H u 8 x 9 G _ n n R 2 q 4 2 G z m h J i 8 g 3 H u 9 3 D h u - 8 G x - g D g x 2 h M 9 6 u B 3 _ g U l _ q m F y v s b l q - _ F y g m h D m 2 k Z o l t 9 E 3 l X q 6 n - B 0 2 v F k 1 s p F q t i g G 4 - g B 8 t 6 T 8 7 k i F 0 1 9 6 F _ i v M 6 y s U 9 8 j o C y m v q B h i h o D 7 _ x D 0 2 p q B z u 8 H 8 x g u C n n j t B 1 u 3 C n 1 g m C z 9 1 w B 8 1 2 v G v u 9 K 5 k w 2 B 8 9 1 V n 2 k _ B 8 y q 3 B - 8 v R 5 i 3 w B y p l a 6 u j f _ - i f i 3 t z B g o C k i t o D j o r q B 8 s v 4 B 0 4 W v 5 2 J y o 2 g B 6 p 9 t C k 7 z v B 1 z - K o - q o D s 2 h a t 6 0 k B v 8 n B 0 w k i B j i h 9 G z 4 i u C k h 3 E g p y t B 1 s W l t y o D _ i j a j v t p F r m w P x 9 6 s C 0 7 9 G - 1 x v G v 3 - l C w - B k w 6 x C k 1 s p F z 3 8 T o n o P g g y W o 8 g N 8 i y w B t j v k B 8 2 t x B s i j V 2 8 x k B k g t R 1 B r o 2 e t y 1 w B r 0 q a 9 p G s q j a o _ 2 V n l 0 B 4 2 p g C 6 n 0 v G i 0 r n B i - Y 5 2 y E 2 o s _ B x _ g n E z 3 5 H z 3 5 H 9 2 r q B k r j f z r u _ B v h j n E g l _ O - l h 8 B 9 n u _ B p w o 8 D m q u F 2 g k a r n j f g m 5 k D 1 q 8 i H - D 3 8 r r L h 8 E 4 y y _ F p i r C j 4 x h C v 4 u E z 3 v o D 8 u o q B m _ - E _ h m L _ 7 s n B - 1 q E l - p q B j - x w B u 3 w k B u 3 - l C h 8 r 8 D u i 7 U _ s j b z o 0 V 5 j r - C g 3 k a 2 4 9 t C w z s C m m i 8 B - 6 9 j J q g o C t j l j B l - w l G 2 n t p F o l P 7 v x N z 7 5 S m 8 6 N 9 - i f p 4 p g B j t E v 8 q N o _ r l B 3 5 z V 5 p l 3 C p i q D o j p s C y u q S 5 s _ m E w x k T p 0 n q H - q l l F 1 8 s z D 6 s o K 3 v n L - 7 4 m F g q 8 x E _ i n Y y 4 N 5 2 x V p 7 5 B 1 k _ m C - 7 y V g 8 v _ B 3 o s _ B - k s _ B _ 6 8 t C 9 t n Q 7 j m B p n t q B y q 0 y B p s _ C 9 z 2 w B t 6 x K 6 t 9 Z 2 t H - 4 i B s i 4 1 B 8 y q 3 B g u s k B r 9 z K j m l D 8 p _ x B r m x k B 3 5 z V u 8 6 p B o 1 g C v 1 q q B v 0 l H 2 3 0 O 6 w 3 o D 6 8 7 l C 6 i y 0 B 2 6 7 S i l 9 H k p u 2 C 1 m v R 3 m 9 w B m h 1 H g 3 w R 3 w y K i r 0 H 5 u 7 w B u 7 u R j 8 r F m i i f - 9 9 x E j u v R k q n 2 C m l g J g m o M 6 o u q B 5 s v K z 2 2 V 2 4 9 t C u i m _ E 3 n z H h u q q B v 6 l 3 B n o h u C y t 9 t C 0 h y W 4 6 y a u m u o B p r i y E 8 _ 9 1 B 7 3 y r B q 6 q 3 B 3 l z H x 7 - N 0 5 n 3 B 6 0 v w B z p l a 1 v l 8 D m i i f - 2 s o D 9 4 x k B n 6 m M p l 3 h B t 6 h m C 4 0 l a p j z K u 5 U 7 j 9 r B - o y J n 2 2 L 6 q v k B s 5 y Q q - n L 7 7 y K l k t O 2 _ 3 F y 1 z J - y h m C k n v k B m i i f o - i a 5 g v b w o U 4 6 r C p u y l D j 8 6 N n 3 h P 9 o l Q 3 2 6 H o u 8 Z p v 5 i B p 1 x L 1 z o 3 B y 7 i a 3 x q q B w g D k 0 _ W y y w w B 0 5 n 3 B 1 8 g m C p 4 r 8 D 2 m j a 0 j w w B 1 i 2 f t 6 n D w o o 3 B - k m 2 C v 9 u I 6 9 0 g B 9 3 o B z s p q B k i 6 N _ m s 3 B 1 x K 8 m 1 Q x 1 i 6 B h 3 x M 3 j j u C - 5 O - v m D g m o U _ i j a u n p X l 0 C k 0 q o D 7 x 1 6 B i 3 r E w x x k B - q r _ B 8 l s L g 4 D x u v k B 4 u 8 5 B 3 q S x 0 u k B q g q 3 B r 5 Z - 8 6 k B 2 2 y k B k 4 y K - w 6 N 2 t g B t z n e r v u _ B 0 9 7 N v o v o E u 1 4 B 7 7 o 9 L 4 4 5 C t 6 t h C t _ o y B q g 8 E r h 3 9 E t j z V n t q _ B 0 g 3 i E m g G 1 0 x C u 3 w k B z 0 v 1 F q 0 l d p t t 5 C _ 6 8 t C 8 3 q K p _ r l B 3 5 F 8 x J n u s Z k x n q B _ - i f p W n i v d r q v R m q u F 4 0 l a h z u H 6 o 5 a x l h a j 1 c j n k C g s 6 k C l l n a r n - O y 3 2 M 0 9 o y D z i x k B x p 6 N v s 2 w B g x x R 5 7 T k u h c q 1 F z n m - C r 6 2 g G 7 3 I _ u r - C z u v k B v _ Q x z x X 0 9 7 N 6 - q _ B o _ 2 V p t 6 N 5 8 k 3 B 7 - 6 N n r _ t C u s 2 B o 7 2 C n n j U 2 w y K q 6 5 t C w 4 4 k E x m m h D _ - w 9 E 3 t q 7 B _ t x q B _ _ 3 q C - 1 z V q - s f x p l R q 9 o F z w x D 9 h v _ B x h l 2 B g h n I x q o - C y s k f j 1 y g B r s 2 J j 0 j f m v n X y 6 j z C 4 l s y D 5 z 0 V 5 g h f y 4 h - C 6 w r - C h s - I 1 3 2 G 1 i 1 V 7 q v k B 7 q v k B i r y R 1 i B i m o u B q 0 i s B 0 y h H 6 l 6 N x x g m C s q o _ B x i u E 6 w x P 7 6 l y E - r p - C h T l 5 y p B _ 2 8 s C q w p q B g i 0 w B t 9 m s C p 5 i B 1 y F o 2 l l B 5 6 h f u u 1 1 F 3 5 w _ B k h 0 V m l r k B 3 0 6 N 3 9 m a n r u N v l 2 F v 1 v R 6 5 r _ B 9 i j a 2 x m G s - 6 G i s w 2 C x 9 r _ B w j G i 9 3 k B h 8 _ M w t p C y s x w B 9 p l R j 2 y D 5 g h f x r w b n 0 6 E q r w E l u _ m B u 1 y w B m 1 m X t v 1 M _ m s 3 B t _ 4 C r 6 r z B o i m n E y - 8 D 6 m 6 d 5 z t 8 D k q y _ B 9 k t F g x D g 5 8 W 3 6 2 H 8 t z 3 B r 4 r 8 D 2 s 7 T 3 _ v 2 D 0 o x _ B _ i q B x 3 l J 1 9 j f v o r 2 C y x l l C 2 C t _ r q B 6 u j f v q g f 6 g 7 5 B 5 l z E u w 0 v B 6 8 k I r w u R l w x G y p 2 3 E - t 3 w B y 1 4 g C h v x B p 4 u k B 5 3 u R z o - l C g w w k B l x 3 B y n p l B t t m 8 D 8 n u _ B 2 2 9 B o 9 s 3 B m - 0 B 4 i o k B n 5 L w - r 3 B j h o 3 B 6 g 0 k C n 9 4 C v p g _ C t h p q B 5 l q _ B q z 2 H h u v R 9 m h y B h i p H p o p - C _ 1 w o B 4 x h G q u v 2 C r 9 t 9 B q y i S s 6 q 9 G j I w 3 h n F r k l - D 1 k 0 B 0 3 o Q h 6 y 5 B n t v - B _ s N 2 j q B 5 q n 3 B v j U t g o s B v s i 6 B l 5 l d n r v 1 N o l - t C n z 6 E i j 8 h D l s r 2 C t 7 m U r t y L w j w q B y _ u - C l t m 1 C 7 5 7 a 7 1 m Y 5 2 N g 3 4 N 4 x m f 8 _ w k B - - m 8 D r l i D q p 6 l B 6 0 8 8 G 5 i 0 C 5 h s _ C n u w B p n t q B q 4 2 k E q q i B i 5 w o D 9 5 2 9 E j j 4 B - y 7 d 7 h 8 s B 9 k w k B m _ 4 k B h j 8 e 8 k y 8 D r m - m B p h 3 C k k y k B p p i m C r 3 o 3 B k 9 l q B l z z w B n 9 P o j m 7 F _ - i f y o - l C p 9 7 v B h 1 n W 4 x 6 f u x 4 B 9 8 9 o B o - 7 D i 3 h f j p P m y 3 h B j z t k B z o X s z t O p - - t C _ o k y D y l 5 6 B i u q B 3 g y - B 1 3 i K 9 k 3 t C n 3 w 2 C h u q q B k 6 s 9 E t 7 6 e q s - w B o 2 j f z 6 t k B 2 5 v k B n 3 k 7 B g o O 7 w u B 6 2 5 m B 6 s u D r g 9 F - s l j B 2 5 j m C 4 u m a r v i C 8 y F h - 8 u M 7 q v k B s - 2 1 B - p z O t j v k B k k y k B 9 2 r y D p 5 4 N 2 t 8 o B v x K m 9 v 2 C r 3 t m B 6 4 - G v g 2 i Q g 1 q R s 8 p b 9 9 4 8 G l q M 1 y 0 Y _ 5 6 u B p 2 z C _ g l Z 7 i p 8 D 3 h 3 _ D v j 1 B z o - l C 6 4 s p F w q I o n g l C v q g f x k R q k k n B - 8 l y D 5 q n G s n y Y - _ s _ B p 7 i N z 9 Q w 7 g 1 B p h _ t K 3 l r o B t 6 2 n J u M s y 1 z B v _ r 2 H i n m J j 5 j m J 4 x I 0 8 p 9 G _ r y d _ 3 7 W - 4 n p F t g n G 5 g u z C 4 9 y u C q 9 m X p q t J g p m F l r B v x 8 q B y 5 n l F m n v C h q c p l - 6 F h 5 O _ v o I - 0 p Y z g 8 7 C y 7 n i G _ t s L s 4 g p I n k 7 - B y 6 j v D 5 y l K w 2 i 2 M x 0 v u S y 0 m U m k v B - m 5 x H k l C 5 p - 9 F z 5 x R p 9 h - E 7 5 p 9 C i 0 - p B u y p 5 C u o - r V s z F z x 5 J o _ s 8 D o z 3 q L 1 3 l j O _ o 4 K m z l D u x 2 u F 0 v q N v k l w B - l v p F k 2 v 8 F 6 u 8 3 E p g u 5 C q q l s F l 1 6 r C j u x O s i 3 0 L 2 n n B h v h z F 0 8 2 o D p _ _ v H g j w T r u 3 6 I m i s C w 0 r n D h u a n w 3 4 D _ 8 U 5 4 k F 5 m s B 7 s p - Z t o 9 q B 1 g g j H z p 8 9 E p 0 k W m q k 4 G w u 5 k L 1 _ w 2 G 4 5 n P n w 8 g 1 C 8 5 0 R 6 q u t F n 2 x t J m s 6 t J k s 6 t J 5 z 5 q I j v j B g 2 x 7 J g 2 x 7 J _ 1 x 7 J u Y o n v 1 J 3 h 3 6 J 3 h 3 6 J 3 5 o 7 J t j y r n B 0 9 - 6 J g n 3 7 F v y p Q l q l 6 J l q l 6 J 6 l u 6 J 5 9 o B w g g o I s g p t J 5 l n O l i 6 g E y v - E k 8 3 n D h 1 w z B r h g 4 C 6 h v - B 1 q g t J w 0 - 0 B _ k 9 2 D 6 o 0 s F s l l c s 0 - 2 J u m 0 Y n p i u F l j i 1 E m h n h B o w 1 m J o w 1 m J i k _ Y 9 r y 9 E 2 3 q 5 J x 8 h 5 J x 8 h 5 J x 8 h 5 J 2 3 q 5 J j p g 8 E h q k b i o n B y l o y I 0 r n 4 J t m w 4 J 0 r n 4 J 0 r n 4 J t m w 4 J 0 r n 4 J 3 h u 3 G g 5 r J i o q n K 4 4 u x E 6 9 p i B - n j 0 J - n j 0 J - n j 0 J p w g l B 1 9 p j E v q _ 8 5 K q x i s I j n r B o _ p E 5 - v u H 3 - k o 2 C h q w q m B 7 C h u 3 i L k g 3 S m w h 8 F w 9 u F x 3 x x E 0 h i L m t y 2 J m t y 2 J u h k 3 J r s k n B - u l h E m t y 2 J m t y 2 J j _ p j E l k - l B 1 - 3 1 J 1 - 3 1 J q 5 g 2 J 1 - 3 1 J u k k 3 m B z - 3 1 J 7 w l 3 B u 0 2 4 F w q i q P 9 - 0 C p o p 0 R s k 1 0 R o q j g F k n r 7 D h _ 6 I h n n 7 L k 2 i U 3 6 r q L 4 t t r C w - i m H - l 0 g J k 8 3 R o t g C m x 0 p S 0 6 r L t t r x N 6 1 u h C 3 k l j I 9 l v u B 8 i n i C 6 8 9 n C 8 n r 3 Q 5 1 - 2 Q i h 0 p E 6 j h i E 9 9 n n D t 1 5 s F 4 F 3 5 1 q R y 9 s j B u 8 t 1 J 3 5 1 q R 0 r i q P w t g C 3 5 1 q R x w 5 1 E 0 0 x - D w 9 n 8 G u u t r C g w y p R z 3 m p R y 4 4 7 B 8 o u 5 H g w y p R 7 p g B t 9 u 6 P 4 - O x k 0 o Q z q N z q j y F 7 z i Y 4 0 o l O i D x s n B 6 3 l B h v 7 z B z 4 k 4 C l t y 2 J s u - 6 m B l t y 2 J 5 n h d 1 x g 2 E 6 7 s 3 J n 2 1 3 J 6 7 s 3 J v h k 3 J 6 7 s 3 J n 2 1 3 J 6 0 6 s F v g 4 X 8 w z h C k w _ u D w 2 7 Y - 0 7 t F x 9 k q K 4 n 7 g K m 5 B x 9 i x J v 9 i x J x 9 i x J x v h S t u 7 z B s p o k B 7 s 0 x J g 6 l f j 7 2 t E k 1 r x J 7 s 0 x J 7 s 0 x J 0 k 9 x J 7 s 0 x J p r t j B 7 l p l E q 9 m l I 2 _ 5 B 2 z y 6 J 5 h Z n 2 1 Q k v q 5 J 2 o t p B 5 l 4 N y Q 9 t _ v L 9 t _ v L 8 y y c - - t 4 B 6 7 z _ S y 2 G o w r S 5 - t B _ r o y H 8 4 3 E 2 h 3 6 J 7 l u 6 J t y 9 0 G u 4 j L q m s g L m t _ E 8 - n t F h x v L 5 y 1 g L m 2 g 2 B 3 q 5 0 E t x N 7 u r k K 5 3 z 2 C 3 r 9 r C i 1 g g D h q v _ B x r E y t 1 g J r g p t J s i r - B 6 t p 4 C w i 0 1 I 4 i Q m i j u J v k 6 8 0 C m 2 x t J l s 6 t J o _ o G i k u 9 G 3 4 q j 1 C g k _ h D p 2 h 6 B 0 m h 1 G l x 2 N h 8 j E 5 8 w 2 H _ t F p 7 k 8 F _ 3 s K q j 1 6 C r 6 v 9 B k 2 x t J 6 0 5 5 F j m 8 O u j t h K k l 1 z C i z x o C v z - 0 l B 6 n c q q j u J y G 4 u 0 u J v 4 r u J o i j u J g 2 k 6 l B o i j u J 0 8 4 v B s 8 g j E w o 8 x C n _ i 4 J 7 z 0 4 J n _ i 4 J n _ i 4 J _ 4 r 4 J n _ i 4 J i 5 p 2 F m 9 8 Q g 1 u I y 7 p y G l n q v J h 6 4 u J y w h v J h 6 4 u J l n q v J 5 g U w g _ z I 7 2 1 9 B v _ x - C u h i z n B s p i o B 2 _ 8 t E 2 - 5 4 B s 1 s Z y 1 k K 5 i 7 x K m y v P p h i X l h q s C 3 x r D h p r y H 1 g t U 2 k 7 6 J 5 x B h y y 0 E k 6 3 l E v 8 w g L _ i 8 J 2 u 3 x C 6 t _ p L p 9 5 B i g 6 g I 4 j 1 c n l j k D i p 0 b _ 8 4 G j 7 K s j 0 H h o x Z 9 q p V z 5 t W k x g _ C 1 y 3 H w - t 3 B - o 2 j J y 2 5 i B g y 3 U 5 j w l B u i r j B z - h O 0 n _ m E s - - N 9 - 4 Z 0 2 r g C v v s d q 8 _ M t r l u G l g 2 p E f 3 p - B i 1 5 - D w w 8 5 I h y 2 6 E 1 7 p H w 1 k D 8 6 7 p D o k _ r B 9 7 s X j 5 m b s 6 8 b w r - B 5 1 7 s B 5 u g b x q _ a y 4 r C x 7 s R n g 5 h B o z 5 N 2 u x F g - h I _ 8 4 G 0 2 w G l C p 8 t j B x h 3 G z k 8 s B j y h y B u 8 p j B 2 2 7 T t h w D p 0 n C p v g F i g l B r j x D h _ q 9 C 1 3 7 N l h g F k r 6 Z i l 3 Y r z t j B r z h f 8 x v j B w u i C i h - g D 1 5 m W g p g o B 5 h 8 T 2 9 g b 3 7 t b 3 n 1 G s q Q i k 6 x B l g w 2 C 5 5 m 2 C z m r X w - k L z 3 J z q 2 l C 0 2 q a w 6 m r F 5 z n _ B 0 y t 2 L m o i X q j y M k 0 h r I - 1 0 B l 7 q p G 2 u u P 2 q p m C 8 x u y H z l t B m r - 4 E 3 v _ s B w i - 2 J z o i C j - 2 v B r Q x n 5 w E k w k r L z 6 8 g B 8 7 m f j 2 v x C 9 z 2 w B 4 - u D n o 0 K r z h f h h o 3 B l j T v 7 r m B 4 0 6 N 4 x l f g n z K _ 9 t 2 C j o H m _ r Q 1 0 v I u 7 x w B t y 1 w B j 9 g f r 9 z K x s x w B 9 0 9 t C 8 m n C t 2 _ J - v k m C j 5 w V r 9 0 n B 5 0 p B j u j a 0 t _ I 1 3 3 C 5 u j f 2 - u k B 4 j q k B s 7 r P k q w E 3 6 k a i 9 0 S 3 i p 8 B k g m - C 8 m t C i 7 n B 8 v t g B 5 8 7 l C 6 q z V u 7 u R l i l a 2 q 8 - B H 4 q 9 J & l t ; / r i n g & g t ; & l t ; / r p o l y g o n s & g t ; & l t ; r p o l y g o n s & g t ; & l t ; i d & g t ; 5 4 8 9 0 0 8 8 7 0 0 9 5 3 2 3 1 4 1 & l t ; / i d & g t ; & l t ; r i n g & g t ; s z z g 4 u s 0 l H 3 o 5 H n y n 3 B p 1 0 h E 1 z r B x n - E 7 p m b x 0 v _ B 5 q l g C m m E u 1 q q B v 9 z o D u 2 m B 9 h j 5 E s 6 2 5 B q g i 1 B m z z w B 4 x l f g g o q B 4 8 D l 3 w I g 2 w _ B y r n 3 C n 1 s N x j 6 t B u 5 r z B u _ h f y p 5 B w v y f 6 3 n _ B u j s 8 D 0 7 H i o 5 p B w 7 i a o j 6 1 F s q Y 6 8 2 a x 5 j - C - w q _ B o l F z 8 y y B g o j D m u - L 6 w v E & l t ; / r i n g & g t ; & l t ; / r p o l y g o n s & g t ; & l t ; r p o l y g o n s & g t ; & l t ; i d & g t ; 5 4 8 9 0 0 8 9 7 3 1 7 4 5 3 8 2 4 4 & l t ; / i d & g t ; & l t ; r i n g & g t ; 7 g 2 g y 8 4 0 l H r m 1 V u 0 y K r k r q B w 7 i a i x 8 M 1 7 K z w H g 9 r D x x u 8 D & l t ; / r i n g & g t ; & l t ; / r p o l y g o n s & g t ; & l t ; r p o l y g o n s & g t ; & l t ; i d & g t ; 5 4 8 9 0 1 0 6 2 2 4 4 1 9 7 9 9 0 8 & l t ; / i d & g t ; & l t ; r i n g & g t ; s 4 v 5 m g w p l H p 1 t _ B m _ y k B r D x 1 h V 5 l 6 N - 2 5 N o 2 y R 6 8 w V y x 1 V 8 7 2 I 9 w w J _ - i f 8 v r R _ 9 g y B r 4 0 B i h 0 K y u t M r l 9 I x 4 n q B & l t ; / r i n g & g t ; & l t ; / r p o l y g o n s & g t ; & l t ; r p o l y g o n s & g t ; & l t ; i d & g t ; 5 4 8 9 0 1 0 7 5 9 8 8 0 9 3 3 3 8 0 & l t ; / i d & g t ; & l t ; r i n g & g t ; n r x n k 4 6 k l H 3 8 t _ B h t i m C 8 s s w B X l h w k B y s p q B n 1 k C p 6 u 9 B g 9 j a 6 x j a q w k f l h 0 V i i q _ B m n - 1 B u l 8 F o i 6 B - u 2 a 3 5 v k B 8 l w 9 E 7 o n a j r m a l i i f u j s F 4 2 l 3 B g j h Z o s i D 6 o P i 4 r 3 B g 0 p q B 5 x q q B t q 4 N q X j y 7 7 B x g t k B 9 _ w k B q q l f q w o 6 D 7 l h B 2 v p - C 2 k l p G j 1 g J g z x K k h w k B 8 3 h 2 C s v 6 z B x r l M x j 4 H w y 5 l C m 5 v R y m h e i n w O Y 9 6 l R v q g f 0 y h a 6 r w R l r s v C 4 x W 2 j w w B i 6 q I 5 n E 6 9 h a o z q v G r 3 y S l x h H & l t ; / r i n g & g t ; & l t ; / r p o l y g o n s & g t ; & l t ; r p o l y g o n s & g t ; & l t ; i d & g t ; 5 4 8 9 0 1 5 1 2 3 5 6 7 7 0 6 1 1 6 & l t ; / i d & g t ; & l t ; r i n g & g t ; p x i o - 8 4 u k H i 6 k 5 C 9 0 4 E 6 q 0 k B 2 - 9 l C r h o 3 B 4 s z k B w m p I 5 z t v B k n y m D j l 6 2 N 1 v 4 F 6 x 0 o I _ 8 9 x E 8 7 i n B - l p s K n t i w H s v - G l _ i 4 J y w k t F z m l 7 m J h g u _ B r 9 v R 4 _ 7 1 F p 1 o L z s 9 m F v 0 z f m z - v B 5 0 t o F 6 q y F v 6 l 3 B g h r 2 C 3 g h C m h a g s - _ C p 1 n 2 C i r m a w g m B n i o u B j w m 2 C r v - B 0 7 p k B 3 m 4 N y 2 q 3 B 3 j 2 H p 7 j z C - m B o r r - C 6 g y 3 E j t P w h t 9 E k 1 w i B m o l X 7 z s _ B 5 u m a m 2 p o B i z u C p y z o D r _ 7 Z l t 7 k B 7 z s _ B h l s _ B - 7 y V p u - e l j w p F - 7 D - 1 t p E j n t c m 9 B 3 5 z V m m 2 K m y 3 E l w i G h 0 n a u 2 _ t C m 3 0 G 8 h t G 4 - 0 m E n g v 0 C j 3 7 - E _ h i g F w n 0 U t y 9 l C 2 t 9 B 4 6 h f k 2 r L - 4 r 8 B 4 _ r 2 C 5 9 t R n o h u C p - o N 4 7 k I h p - e o 2 5 l C n n g 1 D o _ 5 Y 1 v r C i _ 4 z C t j k 9 E 2 0 s q B s g s C r 1 o o B n s w G - m 2 6 B q j q p F n t p j B - j p I p a 2 3 j y J w 5 7 t C k l 5 V 5 q p F i r 0 J g o w b 4 w h r B 6 n F _ 4 u M 3 p 7 I p n 1 w B 6 i 7 l C r 9 6 H 3 r - Z g m n q B 4 6 h f q I g o h e - w x R u k o v O y 6 l 8 B 1 u 0 C i v u x V 3 _ 5 D y x q p B k w t r J l o s U & l t ; / r i n g & g t ; & l t ; / r p o l y g o n s & g t ; & l t ; r p o l y g o n s & g t ; & l t ; i d & g t ; 5 4 8 9 0 1 5 2 6 1 0 0 6 6 5 9 5 8 8 & l t ; / i d & g t ; & l t ; r i n g & g t ; g u w _ j 4 - s k H 3 0 s q B 4 x l f 7 g u w B s p 9 d - t K n 7 j C 6 h h m B p 9 l i B _ o q o D s y 1 w B o o u w B 4 h r 3 B q t l a & l t ; / r i n g & g t ; & l t ; / r p o l y g o n s & g t ; & l t ; r p o l y g o n s & g t ; & l t ; i d & g t ; 5 4 8 9 3 9 6 8 2 5 9 0 1 2 3 6 2 2 8 & l t ; / i d & g t ; & l t ; r i n g & g t ; t y 6 w 6 p i 1 i H l 5 g Y p m j P 4 q j I r q v R l w y B - r y I _ t 7 l C o w v V j t y V m 8 l a _ 0 q W 3 8 5 U & l t ; / r i n g & g t ; & l t ; / r p o l y g o n s & g t ; & l t ; r p o l y g o n s & g t ; & l t ; i d & g t ; 5 4 8 9 3 9 9 9 5 2 6 3 7 4 2 7 7 1 6 & l t ; / i d & g t ; & l t ; r i n g & g t ; u i u v _ 6 n o i H t h x p B x u f m z u B 0 j s p C n p 6 t C 2 9 2 c r 4 7 B v z 5 c 6 r s o D g 2 n M s 2 n n B 6 k o 3 B 9 h i C s y z n D m _ 8 T 0 u i T 2 4 h y E z 6 t _ C i p x f & l t ; / r i n g & g t ; & l t ; / r p o l y g o n s & g t ; & l t ; r p o l y g o n s & g t ; & l t ; i d & g t ; 5 4 8 9 4 0 2 3 5 7 8 1 9 1 1 3 4 7 6 & l t ; / i d & g t ; & l t ; r i n g & g t ; y 1 k 4 v r l w h H x k j _ D - r x F _ p i D 0 v s j C 8 _ 2 o B 9 _ p i B z l 6 7 E 5 h r 3 K n 0 K h 2 _ w J 7 0 4 r E 2 r l w B 9 i L y k i w E u i 8 m E p z i 7 C 2 y u C q i m l B 8 3 4 i D m h y 3 B 0 s u B u o u 9 V B s _ h m E 0 w m 3 J 6 n o - B p v 9 s I w k x U m y j o D 0 z 9 n M 2 m r g B _ k 4 D 9 - 5 9 V 9 o G i 2 0 R 2 r S - k l r E 6 5 r _ B g - i k B y r z H 2 k 3 D - 8 u 9 E v w y Y - l W p 5 t k H l q n u E p u i h F k o v C t s j g U 6 m 2 F 6 m 9 N 6 h y z M 9 v z B i y 7 3 I - 3 w D g 4 p 6 J j r u 0 C 3 q p n C 2 1 1 z F i 9 - W r p s l D i x v w B p 9 0 X y l n M 7 - 3 H 6 s u D x 8 p 3 B n n v C 8 9 - T h r j f 0 w w B h 2 h P v 6 y m D z n n S 9 h m 3 B g 3 m y D m 3 - I 9 0 5 P n u g f 5 o 0 u G 6 3 H _ j l r H o s 8 3 B y o x j F q 6 r h C 6 z q L q 9 p p R l y n 4 B 6 k h t G m y t x H r i i e t w i o D & l t ; / r i n g & g t ; & l t ; / r p o l y g o n s & g t ; & l t ; / r l i s t & g t ; & l t ; b b o x & g t ; M U L T I P O I N T   ( ( - 7 3 . 5 0 6 6 5 4 9 9 9 9 9 9 9   4 1 . 2 3 8 9 7 9 8 0 6 ) ,   ( - 6 9 . 9 2 6 8 1 4 3 6 3   4 2 . 8 8 8 7 9 3 ) ) & l t ; / b b o x & g t ; & l t ; / r e n t r y v a l u e & g t ; & l t ; / r e n t r y & g t ; & l t ; r e n t r y & g t ; & l t ; r e n t r y k e y & g t ; & l t ; l a t & g t ; 4 4 . 4 3 6 1 4 5 7 8 & l t ; / l a t & g t ; & l t ; l o n & g t ; - 1 0 0 . 2 3 0 4 9 1 6 4 & l t ; / l o n & g t ; & l t ; l o d & g t ; 1 & l t ; / l o d & g t ; & l t ; t y p e & g t ; A d m i n D i v i s i o n 1 & l t ; / t y p e & g t ; & l t ; l a n g & g t ; e n - U S & l t ; / l a n g & g t ; & l t ; u r & g t ; U S & l t ; / u r & g t ; & l t ; / r e n t r y k e y & g t ; & l t ; r e n t r y v a l u e & g t ; & l t ; r l i s t & g t ; & l t ; r p o l y g o n s & g t ; & l t ; i d & g t ; 5 0 9 0 1 5 2 0 0 1 1 6 1 9 2 0 5 1 7 & l t ; / i d & g t ; & l t ; r i n g & g t ; 9 0 s n t _ _ q - K j - i _ D p h _ p E n 8 8 u C u 2 6 s C x s k I s g h _ B - s s X 8 5 _ y C 0 y _ J j x s X z m - P l y _ 7 C j q 0 y C j w r B 4 v 6 7 F 2 v z h B 1 H y k E y l 4 o C 8 g w P g u D l 7 i z D _ 4 p J _ r 8 u B z 0 _ B y 3 n z D - 4 l l F o h g E h 1 j 8 G x 9 5 y B u 9 h B p o m R s 6 u X 3 z s G g 0 z w B r u n N h x n G q q 8 P 1 3 k o B 0 o z 5 I 3 r 1 C _ 6 u _ C l 1 9 Y 0 r 7 S 9 9 o U j z z N w 4 x c 8 p n g B l 4 u F u m y K 4 n y J 8 _ x H 9 k n L 5 k 1 u B m h 7 M k 9 y 3 C 0 2 k R o t i b 3 j z g C z H n p - 6 B q 0 s R k 5 7 z B 2 q i 7 E p u h 4 C t 5 o C r j l E l 2 x 5 L 1 v B p s i i D 8 m w n B v - n f h l l G 0 4 x K i o F n p v E z s u P u x l 7 B 2 l s I v x 8 r D _ o f w h w n B i l i p B t 4 4 U u w 4 D w u k V - 7 g 3 B n 3 9 h B 5 _ 7 B k w s Q z o g o B k u q 6 C 9 g 2 c z 1 4 E y t w q B k q 2 R q l k J 8 6 5 S t w 0 x B 3 p t q B j u 9 D 8 r - Z t 5 v T p q n a t D v v t m D s y j I 1 j r r C 2 3 _ k B k o z E - x r U 1 0 6 t D 0 w D t z 1 i B 5 u v j C 6 i w C u g 6 M - 7 7 t B 1 x V 0 j v M v o q u B - w m M 5 m l E l k 7 z B s - p n B 1 n v P p l - o C p 2 _ n C p i h H k 0 I 6 j p R t n x H 8 z 2 8 C 1 u k L z j 5 x C 8 w _ l B - 2 i a q y h v B - y i z B z 8 k d o l P k g 5 O 5 g u S 4 u g F 6 p i h F k u p q B u i i r D w 2 0 D 2 3 p j B g v g k B j - - N _ k k m C i 5 x b r m k L - h - n B q l l i F 9 z R l i R p 6 c 0 x 6 M w p l w J t u 9 D y p o x R y x n H j y v k E 9 b 8 k i K - p r 0 C p u _ T 5 x z P h y 3 C 2 _ i o G w i v I 5 0 k k B 8 x q 7 I 1 4 k 1 C - k j E r 1 y 7 D h l h U u 3 w 8 H h r t M k p 2 p K p 7 v T o 8 4 s E h l u H 1 z 5 k F v 7 t i B 5 s s F s i l i B v s k _ B y j 1 W m l x 3 D 6 3 s q B g 8 k L 6 o q j F 1 r C p 4 x Q s h n l H 5 s h N 3 v 1 p B 3 7 _ 6 C h v n X m 8 p X k h k y B n 0 V 4 7 k W p k p l C k v 4 v B 2 7 1 V k n n c y v M 0 9 n M 2 m k F 8 k 8 l B q 4 z 2 B 1 6 7 u B y x F p t o S o w 6 R z m 8 I o h 4 i B y p w J r g 0 D s 6 m u C 3 g _ P 6 5 s N 2 n N 7 - g i D 1 i 5 R z 7 o x C q o H 5 z 9 k B 5 3 r u E 0 t z B 3 o k K t x w 1 C 3 t 3 k M 3 t 3 k M 3 t 3 k M s 6 i 4 D o n l i B m 8 g 9 B s k k n E y l w y X 9 8 s s B 1 1 E _ 8 t e u k 3 x B k 8 n 1 B z l q i C y q m U p p i F 9 2 v 6 E t g g C 1 z 4 Y q 3 9 v B t h v s B n 7 h n D p l n B n v 3 Q l t v 4 H g 0 - v B i 0 3 d q v r j D n y v D 9 r h I _ 5 t n F r 0 n 0 J 3 i 2 z J w 7 _ z J 3 i 2 z J r 0 n 0 J 3 i 2 z J - q 1 B o m B l l 8 n J l l 8 n J u 4 k o J l l 8 n J s 4 k o J 5 8 9 3 E x 4 8 X l l 8 n J u 4 j - k B q l m g l B u 4 j - k B q l m g l B - z p 5 D m u r m B q l m g l B l l 8 n J l l 8 n J u m k v B 4 p 0 t D p 2 4 u J x w t 1 H g v g D p 2 4 u J k r 3 t 3 E 1 i j y D 3 2 o t B 2 x _ 6 l B q m 7 7 B n 5 t 9 C 4 s h v J 8 u i c 7 0 6 x E p u 0 q r H s g z F 2 y l h H m n h C 7 i _ 9 H h j o 1 l B 9 o 6 t J p 9 o t J g z x t J p 9 o t J w 3 p P y y k 1 F g z x t J p 9 o t J p 9 o t J j r 2 N i x i 7 F p 9 o t J g z x t J i z x t J g z x t J y 0 8 7 D z 5 m m B - o 6 o J 2 8 i p J p 3 z G m z 7 2 G r i 2 j l B 2 8 i p J 0 8 i p J - o 6 o J - o 6 o J n g _ 5 I g 0 G - o 6 o J - o 6 o J 2 8 i p J 0 8 i p J i 7 k j l B i o y n G 0 4 1 J 0 8 i p J r i 2 j l B t i 2 j l B 0 8 i p J v i j R g 9 v r F 8 r 1 p B 5 v o S s u 5 _ F k n i 4 T w m - K y y G p w k j a p 8 B 7 l 2 s C u g 8 3 Y w o U _ z u 1 B 9 q i 8 G q o 7 q P 1 s _ q B w t x 4 K m v v G u q t j K w v o T w y y r M u 2 h 2 H 6 1 n N 6 z _ o J u t q g B r p n i I j s C n v 2 B 2 h g z a x h v R i k D 9 2 z k i B p - p F 3 m q B 5 x q j N z m _ 4 L x y v T m i - o E n v o 6 B _ 7 z - D 2 z l 8 J r 7 2 q H 2 g o U s 8 - w C 7 3 0 L - p p u E t j p 7 E l i j E t h t K u z X x 1 9 n B 8 y s _ J _ z X r 3 3 B u 5 - Y z 3 8 0 B z - r z G x x j t N o k s I k 2 0 o J p z s a q s 1 7 H - n 3 s H m y o b 4 x 3 i B t 5 q h H h s v 8 U i 9 _ C m 6 7 k H t i - 6 E p - 8 m I - 8 g Y q y u e n h u s R 6 0 _ o P 2 v 7 C 3 8 v E 7 - t u T z n u i J z o n P u _ x - B 6 x t o W 6 x k E m y h R m j h _ F - s 6 r E p h 6 j E s 7 0 X v t h z G k g q 8 J k 9 p J _ s 1 u D h d u p x r N 2 h Q r w 3 p F w m 9 z B o y q s J 1 n y j D y n u q D _ g t k D 7 i B i C y p w B v g m g I 4 x q h G 6 2 _ K 4 l 8 n J j 5 k o J h r s q n H 4 l 8 n J 8 v C j 3 v 9 I x w 8 0 m H v s i n J v s i n J z i _ O v v 7 w F - i _ m J x i 0 7 k B t t s w z E 8 4 u 3 B p v 5 _ C 4 s s - k B 7 7 v 1 I l j J 6 x 9 m z C k 8 3 n J z u i 6 D 5 x 9 l B r 2 x o J r 2 x o J _ p 6 o J j 9 k j l B r 2 x o J _ p 6 o J y p 0 2 G p u y G h x o 2 z C 2 x r p J 2 x r p J t B g 8 v p J i 2 j r J 6 s y q J x s h B 6 - - n I p 4 p q J g k h q J r 4 p q J g k h q J p 4 p q J r 4 p q J g k h q J 7 z p V - n x - E 0 7 v p J 3 n n p J y n h l l B y n w E i 0 2 k H 1 l 7 _ B i - 1 2 C 3 n n p J 4 p o j C i 2 3 x C m t i 3 z C 6 1 s B p n y i I l u l q J l u l q J 5 1 3 8 z C l u l q J 8 5 8 p J 8 3 5 W 6 6 v 8 E y i u q J 5 w n B 2 4 v n I 1 q g t J z q g t J i 1 3 s J 1 q g t J z q g t J 1 h w m C _ g 7 v C m 8 6 v l B x - u s J m 8 6 v l B h 1 9 r J x - u s J - w 4 v E j k p c 4 g z s l B 6 - j B j 8 3 n I k 2 j r J l _ n l 0 C l y 7 y H w z 8 C t h 7 q J o y w 8 B 9 j v 5 C j 5 k o J z m m g l B h 5 k o J 5 p m 6 G q 6 9 F 4 l 8 n J h j z D x o 2 p H v y z n J v s i n J v s i n J u - q n J s - q n J u - q n J v s i n J l y k e 5 y 0 o E 9 m x m J o w 1 m J o w 1 m J - i _ m J o w 1 m J o w 1 m J o w 1 m J z q u y C t p x h C k 8 3 n J - o v n J - o v n J i 8 3 n J k 8 3 n J p m 7 _ k B _ r 6 g F m 6 q U r 2 x o J 4 1 z i l B r 2 x o J 1 u i i l B g - s X _ n s 5 E 7 7 0 p I 0 i b s g p t J _ 0 _ 4 D k g n o B z q g t J z - u s J z - u s J t 7 3 k E u n _ h B z - u s J z - u s J i 1 3 s J g j s 1 G 5 x t H _ - 0 r J _ - 0 r J _ - 0 r J - 0 9 r J _ - 0 r J _ - 0 r J _ - 0 r J - 0 9 r J z 6 Y q o j t I 8 t w r l B t h 7 q J 6 s y q J t h 7 q J k m r 6 B k _ 8 8 C g k h q J g k h q J g k h q J p 4 p q J g k h q J g k h q J r 4 p q J 7 l 4 I 0 h r s G v - 0 m l B g l 8 O k n o z F 8 z _ o J 8 z _ o J l g 2 o J 5 - v k l B 8 z _ o J w i p p E l i q e w s t o J z m m g l B 4 l 8 n J j 0 o h l B 4 l 8 n J i n t q H 2 k y D v y z n J v s i n J 7 g - 8 k B v s i n J v s i n J u - q n J s - q n J 3 u 9 C j w 7 u H o w 1 m J v i 0 7 k B x i 0 7 k B v i 0 7 k B 5 j p c 7 j 2 s E k 8 3 n J i 8 3 n J k 8 3 n J - o v n J k 8 3 n J i 8 3 n J k 8 3 n J 7 n 9 v C q l n k C r 2 x o J _ p 6 o J 6 i p o J 6 1 z i l B _ p 6 o J r 2 x o J 2 - h _ E q h 0 V 1 l 0 p J 2 x r p J t r s m l B 1 l 0 p J s j 7 l l B i v 7 m I l l i B i n l q l B y i u q J l u l q J h 3 2 q J l u l q J y i u q J l u l q J 1 g 1 G 7 s 2 4 G x g o r J s _ 3 B k u n C 5 7 s x G s 1 w r J 4 r - q J x g o r J x g o r J s 1 w r J o g t m B v 5 u 7 D 9 0 q s J 0 - h s J 7 0 q s J 0 - h s J 9 0 q s J 0 - h s J 7 0 q s J - r q g D - u w 4 B 4 8 8 z l B i o t i F 7 l i g B x h z r K 9 i z G 2 7 v p J 3 v 4 p J 2 7 v p J n 9 h 1 E z 9 r Z l g 2 o J 1 n n p J 8 z _ o J l g 2 o J m 4 _ j l B 8 z _ o J p i n 6 H s j - B h 5 k o J j 5 k o J o s h h 0 E g g 1 - k B 5 k 8 E u k v g H r 1 8 7 k B v s i n J z N 9 w q j J v s i n J 3 6 7 3 B w z j _ C s - q n J 6 s 4 h B 1 s l h E u - q n J 6 m w 9 k B v s i n J p 3 1 Q n j m r F o w 1 m J n q 6 6 k B 9 m x m J 9 m x m J _ 8 i 7 k B r q _ 6 B k u k 6 C 9 o v n J 9 5 4 9 k B - o v n J 9 o v n J 9 5 4 9 k B s 8 6 - D 4 l 0 i B y n x h l B 6 i p o J 6 i p o J p 2 x o J 0 n x h l B m v t - G k t j F 0 x r p J 2 x r p J 5 9 i p J 0 x r p J 5 9 i p J 5 9 i p J 2 x r p J 0 x r p J _ o 5 B _ n q 9 H l u l q J 8 5 8 p J l _ z p l B 8 5 8 p J l _ z p l B p 2 x Y n 9 g h j C k s 4 F 9 i _ m J m w 1 m J 6 y k o m H 8 8 i 7 k B x 3 x 6 k B 9 i _ m J m 2 g r z E m w 1 m J x 1 5 m m H m w 1 m J 9 i _ m J 7 i _ m J m w 1 m J 9 i _ m J g 2 0 7 y C 2 6 - b v p p h h b _ t k m G g i p o J v 1 x o J g i p o J g i p o J g i p o J v 1 x o J g i p o J g i p o J g i p o J n - - g l B g i p o J g i p o J g m x h l B g i p o J v 1 x o J g i p o J g i p o J x y x n E m z h f v 1 x o J l - - g l B _ g 0 K 5 5 3 i G g m x h l B g i p o J g i p o J v 1 x o J g i p o J g i p o J g i p o J v 1 x o J g i p o J k h z 6 D z s 3 l B i i p o J g i p o J 0 l 7 a 7 w 5 w E g i p o J o x t C 6 s o p D 1 r t d 1 w 3 8 z C n 1 2 q J 4 g u q J 4 g u q J v s l q J n 1 2 q J 4 g u q J w j l q l B 2 0 - F 0 r 2 7 G x w l K m - u m G 3 6 z p l B 4 g u q J g y i p l B n 1 2 q J v s l q J 4 g u q J v s l q J n 1 2 q J 4 g u q J v s l q J 3 6 z p l B 4 g u q J 9 y 7 E 5 j 3 L n y x n E h r 3 W 1 h 2 8 E v s l q J g y i p l B 3 6 z p l B v p x o l B 8 g 0 K 1 3 v k G v s l q J v s l q J 6 g u q J v p x o l B v z 4 B 0 m q 9 H - 4 p l l B s w r p J p 1 0 0 z C t h q w I s 6 p y E v u o n r H v 1 k t J 6 - 7 s J i h 8 J i 2 n n G z 7 v p J 1 7 v p J x n h l l B p 3 j m l B t o 1 k J z S o 4 p q J - j h q J q 4 p q J g h 6 o l B g _ m X r 0 4 5 E _ o v n J y h t _ F 8 p w L q v g o J _ p 2 m B r m i _ n L y - _ r B r - q n J t - q n J t - q n J r - q n J 8 g - 8 k B t - q n J j 9 m 1 B x h j i D i 5 k o J i 5 k o J i 0 o h l B i 5 k o J p t 3 g l B 8 y t Q 4 8 0 t F w 3 u d m 4 p r E 2 n n p J 0 n n p J 7 z _ o J 2 n n p J 4 - v k l B j n U 8 7 3 m B y z 7 o D 4 v 4 p J v 0 g n G v s _ J o 4 p q J 4 v 4 p J - j h q J - j h q J g j 1 6 G v m l G t 9 5 x p H s h 7 q J h 2 j r J i 7 3 k E 8 9 p h B 9 - 0 r J g 1 9 r J - 3 u 9 1 E _ 0 9 r J 0 j l k C u x n y C h 8 i z l B h 1 3 s J y - u s J h 1 3 s J s t m h J u 6 D z - h s J 5 l 0 Y 5 w z 4 E u q 5 r J s q 5 r J u q 5 r J 1 5 v D 4 i s u H t 1 w r J x - h s J t 1 w r J r 6 4 C r 1 _ z H u g o r J i 3 2 q J k w 2 q l B 1 r - q J i 3 2 q J w 4 l 1 H y 2 0 C 4 t 5 0 o H i u l q J 7 5 8 p J m 2 5 4 E g g _ X t v z w z C - p 6 o J z x r p J - p 6 o J z 0 5 g J h - B w m 3 z 1 E j 2 j r J 8 q s r J j 2 j r J q _ 0 9 F j z u M j q 5 h 2 E 2 M _ g 2 o J g 1 9 r J g 1 9 r J 6 u h u D n _ 5 u B p g p t J m n 0 z l B 0 q g t J o 3 v 1 0 C q h - z B 8 u _ m D j s 6 t J w h - F h 5 4 6 G z l w g 0 E 5 i p o J y - g P q 5 o x F _ o v n J 9 1 m n J 5 z n 9 k B 9 1 m n J _ t 2 8 k B 4 _ L q 9 g z I z 5 5 m J 0 6 u _ y C z 5 5 m J u s i n J n 2 0 y G n u j H 3 l 8 n J w y z n J 3 l 8 n J 9 - 0 - k B 3 l 8 n J w y z n J 0 v h - D u r q j B k g 2 o J k g 2 o J k g 2 o J m 8 j 7 G z s 7 F k g 2 o J k g 2 o J 5 z _ o J t g n g C t s _ 0 C p 4 5 r F x - - Q 3 l 8 n J v s t o J 3 l 8 n J 3 l 8 n J 3 l 8 n J g 5 k o J t 1 s W u m g 8 E k g 2 o J l 4 _ j l B k g 2 o J 6 x m w z C 4 j k C 3 r v 5 H t 4 x h v K _ v g u H h 3 q D 5 s y q J 5 s y q J q h 7 q J h 5 h D 3 j l x H 0 k - q l B 5 s y q J - o 3 z E 8 t q a _ q s r J _ 0 9 r J 8 9 m u l B _ q s r J 5 n 4 u l B h t 3 u C - p 3 a 2 v 2 K n m g y l B y - u s J y - u s J i 0 z w 0 C m n g f u m y q E 2 9 2 0 l B 5 2 9 B z n q i I q p n x J 9 g w x J 0 0 4 k m B q p n x J 9 g w x J m g q w H k p 8 D _ r k w J j j t w J o 8 v h m B 1 q h i m B _ r k w J i i i z E 8 5 n c n n q v J _ 9 y v J g _ y v J n n q v J n n q v J _ 9 y v J g _ y v J n n j r C - 9 w s C m w L v 2 n o O q v m w N u _ r 4 B s 2 E 1 l 0 1 W m v i B 9 k 4 _ F z m w i C t 6 - S v 8 z j J i 0 _ 7 F h 2 6 6 C 8 9 o n G 7 n m _ E p z m q F y 0 z i E r 0 8 z P 1 m R y 0 n 7 H 4 9 p D l p q S p s z 8 K j x o T z 4 _ _ H s i 5 g B t 3 6 Y 2 1 y h L w q h C r o z 0 P u u 1 o L l g H p _ 8 M t p x j M u y 0 3 K x 1 q B 1 j 7 E j 2 g h E w 1 y t E i 1 4 C l 8 3 P 9 j q 0 V 8 i 4 k I k v p n D s v 7 R j x q z J w 7 t 3 B v 0 7 J w k _ 7 B x j v _ H r _ z Q k _ y i H q s 7 t K p w v L v 3 6 _ H w q k B - o w 5 F i g 0 x D z 6 - M u 7 l 0 C y s j q H 6 7 h g C - w 3 0 B 9 x s 3 I 4 s l N n _ 1 - E - 9 s n G 4 y - k B 6 q 6 u I t u u H 9 g i m C g q 5 5 N g 7 z L j i u - G g 0 y W w 3 9 3 C w 7 w y C n 7 w 3 B 1 - x o F 2 5 0 1 I t 2 w O z 9 k q K r j 3 q K z 9 k q K u k q e s 3 m v F 5 q s p L 3 h u 9 C j w m 3 C k - x h D g o q u C z p 1 y C q u r v C n 5 q 1 J n g 7 5 C - _ _ 4 C 5 l 4 i N l l m n B 1 0 _ o F m j C z l 4 9 B 0 3 4 o H j l h g H n r r N z v 7 O 4 i s w T 3 u i 8 F y 2 l m C 1 7 9 j B 4 n 0 w G g l w m O k y z C h 2 r - K y y g s D 5 j 0 q C r 7 x F y 3 g u L 2 8 n 0 C v p u v D 3 4 2 j C p o i o D - 8 8 M 3 n r n F 7 q 1 m B h _ 5 I 4 j C l m 8 p Q 5 p - T l 9 3 t G 8 7 i E 1 t g 5 O m 3 u c 5 i o K 3 9 2 w E q y h G u l z s B 4 u z s B _ t h m D 3 x 9 E 4 _ v d o 1 B n o y 1 C 8 z w p D q _ 3 T 5 n m x M _ p i j H 4 5 y U x 0 2 h E q j n t B x u 8 5 J p h z 8 E j u u Z o 4 x r B u n 1 l C r r 7 S y j 0 b 6 s k d o n v d p g _ 1 B p z 0 k E y 9 H z x i z C 3 6 u M n s 4 t B 9 3 w 2 F r 3 0 k L z l j R q 6 1 r G 3 q h t F _ s 3 p B n 5 x 0 Q s 4 m B r w n l D z 0 n 2 D m y s q F 8 w z 4 C k q x B v t g 2 B l 9 5 E v z o g C x q y 5 G 5 - 2 E 4 - 2 u D 7 5 g p B o 0 y 3 F k m o z L g y g u B 6 y i u F 3 y m w I p z 2 y C m x g B z w i d v l H t v t B 3 k u k L z - j e 0 1 g h B u m w 1 C 0 1 n 7 B s h p B s 7 m o M 3 3 - j G u q q x B p 5 3 - B l y 1 h N x - p y B 6 i 7 5 D 2 3 o 8 D t u z h B i 8 q e t 5 h j C k 3 h t B k s g p B 8 7 o D u k s r B r 2 g 1 B x t 0 t C 2 x m G i 3 t t H g n 1 G _ 5 9 9 D 3 o l 2 D _ i 1 E 3 q s 9 D x t 2 w C n s 8 O _ 0 m K 9 - 6 k L q 8 t H 0 l p m I k k q b p x 4 o C o 1 3 t D & l t ; / r i n g & g t ; & l t ; / r p o l y g o n s & g t ; & l t ; / r l i s t & g t ; & l t ; b b o x & g t ; M U L T I P O I N T   ( ( - 1 0 4 . 0 6 4 8 5 2   4 2 . 4 8 5 2 6 1 ) ,   ( - 9 6 . 4 4 8 1 5 6   4 5 . 9 4 4 0 9 8 ) ) & l t ; / b b o x & g t ; & l t ; / r e n t r y v a l u e & g t ; & l t ; / r e n t r y & g t ; & l t ; r e n t r y & g t ; & l t ; r e n t r y k e y & g t ; & l t ; l a t & g t ; 3 8 . 9 5 2 7 3 5 9 & l t ; / l a t & g t ; & l t ; l o n & g t ; - 7 6 . 7 0 1 2 9 3 9 5 & l t ; / l o n & g t ; & l t ; l o d & g t ; 1 & l t ; / l o d & g t ; & l t ; t y p e & g t ; A d m i n D i v i s i o n 1 & l t ; / t y p e & g t ; & l t ; l a n g & g t ; e n - U S & l t ; / l a n g & g t ; & l t ; u r & g t ; U S & l t ; / u r & g t ; & l t ; / r e n t r y k e y & g t ; & l t ; r e n t r y v a l u e & g t ; & l t ; r l i s t & g t ; & l t ; r p o l y g o n s & g t ; & l t ; i d & g t ; 5 4 9 0 0 6 8 0 0 8 0 9 0 9 9 2 6 4 4 & l t ; / i d & g t ; & l t ; r i n g & g t ; n 0 u j r m h k z H p z u w D u v z w B u 4 s J y 7 0 C k y - m C o x 2 k D k l _ 5 C q q 9 5 C v x w _ J l k 7 8 B 8 q 1 g B y 6 d 9 h m L 4 n t 3 B 3 7 j E & l t ; / r i n g & g t ; & l t ; / r p o l y g o n s & g t ; & l t ; r p o l y g o n s & g t ; & l t ; i d & g t ; 5 4 9 0 0 7 3 7 8 0 5 2 7 0 3 8 4 6 8 & l t ; / i d & g t ; & l t ; r i n g & g t ; t l 9 h t - z 6 y H - s u J 2 7 4 4 B 3 v 1 n C 5 t w O y t 2 l B 4 m r V y 4 7 G 4 m v G 1 m 7 h B p 6 3 s B & l t ; / r i n g & g t ; & l t ; / r p o l y g o n s & g t ; & l t ; r p o l y g o n s & g t ; & l t ; i d & g t ; 5 4 9 0 0 8 9 7 2 3 4 4 5 6 4 1 2 2 0 & l t ; / i d & g t ; & l t ; r i n g & g t ; t 5 s 0 v q 5 h x H y t q i G 0 v y 0 B q p w l B y p _ 5 C 7 _ T p 5 l B m g 3 N _ r 6 e b j o n p E 5 v 3 j B - W 0 k 2 l B l _ w B 4 9 1 S o 7 s B 2 j t 4 C 0 8 i m C p 0 l Z l t Z 4 - p _ C 9 s 3 s B - h 8 l C & l t ; / r i n g & g t ; & l t ; / r p o l y g o n s & g t ; & l t ; r p o l y g o n s & g t ; & l t ; i d & g t ; 5 4 9 0 1 6 0 2 9 8 3 4 8 2 4 9 0 9 2 & l t ; / i d & g t ; & l t ; r i n g & g t ; u u y 8 i v y 7 t H 5 3 7 D _ 9 u W v 7 l p E 2 3 3 H l _ g m C j x 6 5 C 8 m i K 7 h j 0 D g 0 r 5 D 0 q B v 6 z Y i 0 y 0 B t - l P w x w v C y t 2 l B z k v 0 B 0 j r B 2 6 t l C 8 2 4 H k 5 o 8 D 3 w m U v 1 0 T x 2 h r J i 9 6 z C v _ Y 0 v y 3 H j m t K 7 n g m C t h i Q t 9 v w H p v 5 i B x q k G g 0 u q B m u 2 y C 2 q 8 i H i 8 n o B z H 1 7 r 4 B m x u 2 E 0 3 j y B y o j 3 B p l k z F 8 p R 2 4 3 2 C _ 4 1 k F 6 z 4 D _ h j w E y 7 - t C 9 g l D 3 0 z q C z 4 C 8 n k M x i r E _ 0 m w D 9 _ - l C 1 v y F s 8 2 j C r y _ v D g 5 n I 4 u p S g g - P - x g p E z o - l C l m 6 s B 2 n s E l k 5 8 C 7 i 2 H k r y 0 B l _ 8 8 B x l p Z 7 p o B t x 5 q D 7 v m G j m 0 l B t z 5 k D 5 9 w J 6 u h q D 3 5 g m C j _ 8 8 B r 6 m B 6 j P p 9 m 7 B t z u i G j - g t B k p r 5 C s 4 _ y C 1 k g K p 7 3 E 1 - 0 9 D h s 6 8 E 3 l X g n 7 i H h h q n C l _ 4 r B v 2 g f 9 g o j I w m v m B u 8 5 h G 2 _ u Z g w 4 X o 8 z 2 B q 6 3 s B _ 2 8 l B l i n 0 B - 9 3 v C 9 j p Z w i o 4 B m k K 7 6 p c l 0 4 k D 3 j 8 k D y - g 9 B h 5 O g w 4 y B h 4 5 v C q 2 q w D 7 m y C x z i n C 6 3 p z F i j V 4 u g q D i 7 - H _ 9 y l B 4 o 3 L 7 j 2 k B s z p P q 6 h 9 B - s l h B 8 j 6 G n 9 z l B _ 9 p j C s Z 1 s D 3 h 8 O 4 4 - B q q s y G t w p 0 B 9 w 8 C 5 p 1 l B k t g m B s p 2 e 6 7 - 8 B t - _ l B 4 8 1 C y _ w 0 B p 6 3 s B - v 0 f - j k B s 8 p P q 0 l Z g 8 5 T q 4 - o B 8 7 w W s 6 j Z 5 n h N p n 8 D - 9 k Z r 0 v C 3 q 3 7 C _ m 9 T u 3 1 s B q h 5 C p 7 4 s B r 4 o B y g 0 H y q 0 l B y r g K w v 6 F i s j x B x 3 j W x 5 k Z y q 0 l B m 1 g m C v w w F x 5 4 S y q 6 s B 9 u m C u z l p C s k z 2 E k 8 u B v h v r B g 6 - r B n w s U 4 0 s w D y j 4 V - g k E q 6 _ l F v n v H k 4 n o D 8 k n C t q p z F 7 p 7 s B q z h f 7 p g L x j l U 2 4 8 B 6 - 5 h C h u o l B 6 8 9 l B o r i F k 8 9 E z 2 2 s B 7 t O l w - y B r 7 _ 5 C r i - h B k h q N _ 1 - l C n w 8 B w 1 6 q D t 4 g 3 C l n 0 I 3 j n x B w o 1 D u v p 8 D m 1 g m C g i 7 g B o n y S 4 w x v C g 9 y 0 B j r 5 0 B 0 v i P k 0 4 k D z v 4 f w 6 v H 4 r w L 3 j w T w z m l C - 1 q B w g z l B o k 6 C z s n G 1 p _ w B r - s k R w q C h _ x D x - h 7 I n w w u D _ 6 r F n 3 u 0 B 8 3 p P s q x 2 E 7 7 8 D 9 5 _ M v i z l B y 8 4 n D 4 k q E u o h 9 B - v 7 g E 9 z 4 x B 7 g m v C k r o l D 5 w z Y j v y w C 2 0 2 n C x h v O z i 9 8 B s x h 9 B g E u y z q G 2 7 5 p F _ q 8 x D 9 - y O v z l V j 5 1 5 J 2 w 3 b 2 1 2 i B q y y k F g m o U r r 6 C 9 v w e g u r p E p l - 3 I j w w V n y 5 s C p - 5 1 C h z 5 B 3 0 o p E j _ 7 l B o 3 y l B i 9 n w D n i m U t m w l C i l r p E m n y H r - t l D q s 9 w D y 8 q l B 0 v y 0 B o 0 5 s B s m 2 k F 0 4 _ l C t w o L 9 6 8 s B i v 0 l B n o D 7 h g w B y t 2 l B q 9 y v C - _ 2 O g - V 4 0 8 c u 5 4 l B l 4 8 L r q v C h r 1 C 7 t l F 5 9 u V u 1 u q B 8 j 3 l B g 9 y 0 B p u 7 s B o 9 l Z y z 0 _ D - 8 G o 3 j G q s 2 p B p u 1 l B w i j 9 B l g 2 l B h 6 p g B 1 p 1 M 0 1 4 b r m i m C k l y 2 E 8 - 8 B u y p r C j x 8 k D j O v 7 w t C j t 7 8 B 4 k g 9 B v i z l B u t v 0 B w w h E z x - e 5 x h R r x 3 s B y n 5 C 8 4 y v C x l j m C i H 8 1 p u C l g 8 s B n _ z C n 2 v t B x l - 8 B h w k G m m _ D h n 9 8 B o 2 j f o p 2 s B 7 t 6 8 B 6 t _ l C p o m 4 B 7 r D x o U z w h d 4 y k B z w k Z 1 3 q p E r x 3 s B 5 7 4 0 B p x J 5 u 3 2 E q o r i G l 0 i V s 8 q O 3 j 6 5 C u o h 9 B 2 h r 2 E g w g R z 2 s i C n z o l B v s 5 B 1 9 a j w h J o q g X z i 9 8 B z w 3 v C l 0 g f s o 8 C m l h 0 B i z g F 8 1 v j B 7 i R h w 9 8 B 7 p n Z 9 l r k F w 1 k f 2 0 o 8 D p s n o B u j x x B 1 2 k m C v 1 l O 5 5 n o C v i 5 E s g k 1 B x t 2 l B 3 6 m p E r D k o 9 O _ k v v C 4 2 x o B m 0 D 9 0 m w D - m y D t 1 2 c g 3 0 0 B z i h m C 8 3 p P 3 _ m r B n 4 l o C u o 3 s B 8 0 x 0 B z t u w B w 4 W s l 1 x B t x _ I g u r p E _ y 8 l C i g k f - _ h 0 D - h n E y 3 x k F o z s b t i _ p B 9 2 r D q v u S q 9 y v C 3 9 s w D 4 g z a 3 h k O r r 8 E 7 _ g t B 0 2 g 9 B q l - 3 I s k 5 l C 4 z m L y 2 1 v C u q h k B 6 o y B 8 u z 0 B o r n w D r j g m C - 6 o Z 2 l 9 l C x g k F r v 6 Y n 2 j f 9 2 _ 5 C m 9 z l B o r z D m m 6 1 B 0 y n J n q 5 8 B 9 2 _ 5 C p m p J k g q c n h 7 9 C q j l j B 1 i s _ J w q E 8 m j k B z l i C 0 9 o 8 D - t _ 5 C m v q p B n i V 6 u z 0 B y o p k B u k O m 3 n Z p 1 v y B v _ y B j v _ T v 0 9 8 B 5 m - p B o p 3 v B _ 9 4 s B 0 5 8 8 B p 6 h 9 B 9 v q F t l z z B g g q w D j q j D 1 - z O 1 4 n p C i j j d 4 _ h 9 B v p q U s x 0 B _ 8 3 r C 7 u k p E q 5 x 0 B t 2 g L o _ u Z 6 h p D r 4 k 3 C 0 x s 0 C i 9 7 D l m 6 s B 1 4 4 k D u 9 h e j h s F s 5 m w D l o i j C 5 m 3 F 4 _ 5 U v m m 6 D v 8 m Z 9 _ - l C - x 8 s B x 0 p Z w o z s B z m 2 2 E k n N y g o u C _ 7 w 8 D 3 x W t q 1 s B j k 3 w B y s k f k p u Y p 4 7 P m 5 - C 5 o t L y o v C j 1 y l B z j k f n x T 2 o o q C x q _ Z - x 2 l B y 7 p w D u v L v o x o E w 4 y 0 B 9 6 G m g x _ B u p y k F 2 z m I n 0 y C h h j w D j v _ T 3 0 g a v i r H l m 6 s B - p E k q - y C l - z 2 E z 0 t 3 B q r 8 c o C x i 9 u C z i 9 8 B z w 4 s B i 2 2 G 7 r q v B p s 8 8 B t z 5 k D 5 1 i k B v q m D n 9 5 s B p s g m C t 8 r D y p 6 9 E 7 j O p 3 _ G 6 2 3 F h h - 8 B g w q S v t z V 9 6 J x m 4 B k g 4 N 3 k n E i p 7 n B 4 0 7 5 C 7 x 5 5 C v 9 q H 4 6 h D s s t 8 D r r z l B u _ - E o l r C _ 5 k M r 3 N y q - d 4 7 0 v C m l 0 0 B u _ t k G l 8 2 K p 4 9 o B u 4 x W g l r 8 D p 0 5 s B 1 h 6 s B k p 2 l B r o p Z 9 g 1 l B q 3 0 v C 2 N 6 s o k B 3 h z k D j v _ T s u 0 k D p m _ 8 B o 1 _ j C - 7 w B g m 5 k D 3 5 t 8 D j x J h x 7 v C _ k v v C 2 w _ B g j 5 q C t k m p E - g 0 v C 4 7 y d g 8 0 u B 6 4 j 9 B t 9 h m C _ 8 8 5 C t 5 - e 9 4 k m B k u x H k z q 8 D v _ 6 5 C 8 C 0 z g l B 2 1 l x E g 4 - V o w l f 7 8 p 8 D 5 9 m w D o i - m D - 9 f z 6 y F 5 p 9 h D r n 0 I y n 2 X t r H 7 y z m B 0 7 g Q s h s k C g 0 r y G z 8 i m C x 4 s F m t l T p - l z F 3 y 1 l B n o g H h u y I s 2 v 0 B - 5 7 6 D k 0 o F t y 4 H 9 m z l B k h y k B v y i g B j k g O o 6 0 n B 2 m y 0 B n s m c s u u R 2 q z v C q i n w D 3 7 2 K p j 5 W - o D 8 v 3 z N 2 u Y s x 3 s B j j 1 K i 8 o 7 C 4 x u y G u w V k u 3 6 B q v f _ l k p E z 4 q g B 3 x u K 5 8 8 l C h 2 t O t z i n B _ l h f 8 m z l B m v k 9 B k 7 B 6 0 w w E l 6 m P u r l Z j j n P p - b l x i q C 2 _ 9 O o j y l B i 9 o P t g h 0 H 7 8 n B 4 6 k Z l u l 8 D n o 8 k D - r t J m j h - C j o 0 2 E m u 4 K y i 7 C 0 4 x 0 F g 1 4 s B s 3 m 0 B s o s Z 1 k o Z h h - 8 B 9 v 4 o D s - D m o v E 6 z q a m z g E - x 8 M 7 0 x 0 B u 3 1 s B o x m P _ 1 - l C i 2 Y l w 1 _ C g 3 0 0 B j 1 8 T s q x 2 E x t 2 l B j s u q B 1 j 0 Q _ 3 t 0 B u k 1 0 B 0 k r Z 2 g _ E o w l f u u s U 9 r m s B n 1 8 8 B 3 n 8 T p m i P x n s Z j p B v 6 2 G v 7 x N x h U 3 p 1 D g z 2 i B 9 g 7 s B m 0 n i B _ s k c _ 9 y l B 7 6 t 2 E _ - q B 8 3 - K m v v m B p 4 q o H k p u p B 8 i l f 0 p 0 0 B 9 j p Z l s k Y 9 7 n g B 1 v l p C 6 0 _ J i u i f i 1 k Z h _ r 0 B y 6 m Q q _ 4 C w j s C o 4 J 1 y r P 8 z _ F o u y i C n 8 u w D j j s p B x k t 4 B x 5 k Z z 2 g 9 B z k k H g q 6 n C - m y v C - 8 r B x 7 1 Y _ v 9 8 B r r v H h s 5 Z k m r 2 E 4 y 6 S l 9 k Q n j 4 s B v i l Z 7 s 4 w B 6 r C 3 3 B u 4 s 1 C 0 w 8 T u i 9 T x n 3 k D u t 6 K t y 5 Z 1 2 k m C z - w l B 2 6 u N m w i J q - v 0 B q 6 i t D j 5 P 4 4 l Z i s 4 l B o 7 z d s 2 p D 7 p 1 l B l m _ T 2 g 0 0 B 8 i l f x w h L 9 g v P v l - 8 B 9 m 4 v C g s 5 C 8 o j f q x 2 v C 9 h n E 5 4 k h B y 5 k Z 1 5 8 8 B 9 k o L 5 0 7 5 C u q L r s 6 E x _ w 0 B g i 5 a 2 n e u i 5 s B z o 6 K n l 2 P k G p - k e 2 q z v C 7 6 w i G i _ i 9 B u i 5 s B l i D 4 r 7 _ C v u j m C n u s S m q r M 7 n 8 8 B p k z D h n i X l 0 g f 5 4 9 T l 8 3 j B v i 0 B j 3 6 k D m j 4 s B 8 w z M i - 2 x B 5 x v b o t Z k q 9 l C _ 9 y l B z h Q k u y 6 B 9 j g z F r 5 h P g 1 8 H - 4 l L w h 5 k D q u n Z 2 s w 0 B r 2 j G i 3 p 7 G s i 9 o F p s c 0 _ B 1 y i 1 C l - j f 7 j 2 k D 9 9 2 N 6 s S w z 6 s B u 3 1 s B n 2 j f q 4 4 H 0 y g f 5 m u 8 D m k m P v w 8 L w 1 Q y 0 x i B 8 j r i G y 2 u e 9 6 8 Z 4 6 6 u F s v 3 F m 5 l f t 3 v _ B v v y E y r 1 k F 6 w h s D i g v h B 6 3 s J i - x R w h k 4 I w t L p 0 m i M p p k K - p - 8 B 4 o 8 F q 6 z - H - - q Y 3 i 5 U t 0 8 a h 9 9 N 7 l o P l 6 x 0 B o 1 s w B l 6 l d n 5 7 v G j l s k F O k 0 n w D q v T i z 6 p B k h w v G 4 I - 9 y l B 0 2 2 s B i o 2 0 C _ w C z w D 2 5 t E x z 9 i B 2 7 n 4 B 9 _ C 6 9 9 k D x l j m C 8 2 4 H 1 s u 2 E o 5 x u C 4 1 g D 3 j 8 k D o g F 6 m h 9 C n z 3 2 E 1 p i V k 5 _ X 7 o y L u 3 p v D 8 - _ 5 C 2 6 _ U 6 m g x B 9 7 - x C s k y k F z _ n B o m o i G q 4 3 C o q 2 y G p i 1 L u p 9 u D 0 _ 4 h B q 1 - 9 H h g 3 O n l 9 f v _ 7 y B k w l D j k 5 k F 9 b 2 o q t G _ v y v C u g _ F x v 0 i C x u n L z j k L g 8 x k F s z l I 2 g w n E 9 r z i B _ 5 6 o B i n x y B o 1 y a 0 r u 8 D l m _ T 7 7 v I q v j 7 B 0 6 p 9 B 8 m t S g q 6 o J 5 9 i p J t 7 p l l B x l o _ D o o - j B 0 n m n l B x z 7 o D j 8 l y B 9 7 l v J k 3 j r J w P n l h o 0 E v m 8 1 F 9 - 6 N 6 i p o J 6 i p o J 6 i p o J p 2 x o J 0 n x h l B w 2 z 1 B p g o i D 8 z _ o J 0 w g C 4 m 7 5 H o i n h F 4 q v U 3 9 i p J g q 6 o J _ 2 y g o H r 2 x o J 3 9 i p J u _ 2 h B o 7 1 i E 2 x r p J l v i O q v g 6 F 0 y u v J v p 3 v J 7 5 t t B g 3 7 u D k z y _ k B u - q n J u - q n J 0 1 2 E i l 8 h H u - q n J u - q n J k z y _ k B 8 m w 9 k B 2 l 8 n J u - q n J - s h _ k B 0 2 i V - g _ q B k q x k B u - q n J u - q n J u - q n J 2 l 8 n J u - q n J u - q n J u - q n J v y z n J x y z n J u - q n J v y z n J u - q n J x y z n J u - q n J 9 s h _ k B u - q n J x y z n J v y z n J u - q n J u - q n J x y z n J v y z n J u - q n J u - q n J v y z n J x y z n J u - q n J i m n q B v k r y D k z y _ k B m z y _ k B v 5 j - k B x y z n J u - q n J 2 l 8 n J s 7 7 _ D t t k j B x y z n J x y z n J _ 0 l J h j y o G 1 m - r s K v y z n J k t 9 4 m H u - q n J u - q n J k 9 d o 9 i x I 3 o q y J 1 0 o B h 3 6 - k s C 0 m 4 j E 1 r 3 n z C r v g o J 3 v w _ s K k 8 3 n J r v g o J g 7 6 Q u p 8 q F _ 1 m n J 9 _ s 2 G w l x G q t n u J 0 h Z u t 7 t F k q x w J _ u g p C x s _ x C l h l 6 J u 7 4 o n B 6 8 t 6 J 2 l 8 5 J l h l 6 J l h l 6 J q q l h D 3 g j - B 5 g 3 - J 4 1 k g B n _ k z E s s x 7 J g l j 8 J s s x 7 J z o 6 7 J i p 0 C 2 x t 1 H 5 1 s P t p _ 4 F o y g 2 J - r p 2 J h s p 2 J _ y v Q 2 y 9 v F - 6 y 2 E s r q c k 1 s B p _ L y 2 I g v 9 C s x u 8 C m 7 m E 6 1 m q E 1 l m o B w 0 j G - _ 5 n J r 0 o y B m - w m B _ 6 n H o 9 v H _ h 3 z G 6 n k k C i 4 p n B 7 9 4 U l - 6 9 d u y E j y 3 J r r y q D g j 8 s C g _ v C 1 2 p m E 5 6 m 6 E 4 j i M v o w V n I 9 5 z 0 C 8 0 _ k G q 2 v B y _ _ q C 2 _ - p F 9 3 B 4 t h N 5 s _ h C h n - 3 B _ s 2 J r u 8 3 D j k i a m z s 0 B p v 5 T j k v Q p v o 7 B 1 s n N - 8 l s C n r 9 N _ 0 o E 7 i U g 0 g J w l t - C 3 _ u j C _ w 8 m D s 1 z _ H 3 8 - F y - h M k 6 w L i s i k D l 7 6 c s _ k P p 3 4 6 B 1 8 1 u C t v z p B o l r B 2 k g n C u 5 z 8 B z _ g O x 0 i Q 3 u g P z - p s D - o u H z u 2 S u 8 k k K w l i g C u q 8 n F 3 3 8 e 2 y 4 c 8 n 7 4 C - q - 7 C v w m d 9 s u v B s q t c q m G v x v x E x q l 4 B - 5 p G o i t P 5 j u N s p 1 8 B o m x L g h y s B x 6 t E x q 5 w D p u 4 8 I 2 8 3 M n t w D v s o r B n 3 w x D w u d l 1 y v R s s s 3 E 3 4 _ - C p m 7 E q h l r B 6 j 8 J 8 l 7 H o _ 1 l I x 5 w 3 C t j n B r l 3 o O x m 7 q C 4 1 k 7 B y g 7 H m r i 1 B t p 1 k H m j 9 G t 6 s n B 5 8 7 k E u o 7 n D 2 r h R x m 6 6 F o u k 4 K 0 5 r 8 B y l m i B g 4 u u B h s j n C w 8 S 5 t k 2 B 9 m y X 2 h v m C n v 3 p C q q g B i 8 s p C z 9 3 j C w g 4 i B x m y N v m - 1 H 7 j y s D w q 1 F q u j j C 4 t 7 B 5 8 g Y q q v 9 E 4 s v K 9 9 t o C o v 3 y I v l r D s p w B 0 8 2 j B _ 3 v Z 1 4 r _ C - _ v D w 9 S 2 i j r B w 7 2 K 2 w v 1 E l k w L p t 3 8 E t p 8 0 B 1 n q H p 3 8 m B m 6 n p C p _ t d w g 4 v C m 1 _ 9 G k 3 p K 5 k g D n v 6 l B q i _ z B z w h 8 B - y G 4 0 h J k 9 0 8 D g h r t K 9 9 j E m i k I z g i t T j 9 2 o N k z 7 L v t D n _ p l B n k o a v p 8 0 C j 4 8 E v 0 t 5 I 9 q 7 D 3 v t _ C u s p c 2 o o H g p 2 Z 4 1 s u G k w 8 T n q w 0 E u _ k p C _ k l F v j r h J k q i E 8 j 6 h F h g 1 K h 0 8 8 N v n k M l i g h B 1 r 0 q C q q i F 2 0 v H 5 6 z D 7 w o 4 F 5 s t q B u 5 1 Z 8 5 l g B r g 4 O 0 w _ F n s - t B 1 s 1 m B t 3 w V 6 t h P 0 2 g U 6 _ 8 G u 3 j - B 6 h q P o 6 9 M m 1 7 T _ _ n o C r 8 _ g B 1 i O s - w y T - s 0 b y 7 p 8 B 7 6 j K u - o W 1 h u h C 9 7 u P p s x F 5 9 1 w C l 4 p v C o i v 8 I n 9 q b l w j H 1 w 9 h B z y 3 u B y q 6 N 7 t 9 j C k w v u C t r w 5 D g x I 8 v 3 b 1 3 q b h z j M v 1 3 K - l 6 g B i n N 6 N 4 h j u F r g g 3 N 1 w i I 2 g p G 8 s _ L - l o m E 6 i x B n x - Q s m k a 1 u p p C s s g I x 5 _ B 3 6 1 N n x g v B t 6 v t B g 6 w z B n 0 w B 8 m v v H r q 7 W y x 7 l O 2 5 8 F 9 y v C n 6 z s I q o q e m 9 m E v h - 8 B z 2 y L k n g L o m z x E _ 9 i q B j z x r D z _ 6 P r 3 p r H q u 3 F y 2 h T t p m M 9 j x j B y u 2 i B q 9 1 O w v v M y j w u J z l x G 3 i k r C n 9 z p G o l _ B 5 j 8 I 8 s g E z _ p 2 B u w z i E u p h C s v 4 C z o z s I h 5 s G _ k 0 0 L n l j h M 2 w y I j x - i I t m k P w t k p B m - 1 u E o 6 h r K Q 3 v 4 5 S - i i n B j 6 v F _ h _ P 0 t 9 o C u g l l E t y 6 V 5 4 5 U x n C 8 _ j p B o s v E - u p C t 2 w V y y 9 P n 5 7 D 9 v 6 6 B i 5 5 y B n 8 G z i s a _ z M 5 m j T q o 4 G _ w 8 T i w w C v z m C i o _ W 7 z u w C 7 5 2 W t v q C h q 5 H t 6 3 J 9 v o J m 2 x C 3 v - 9 B 5 h l B k o g k D g 3 q S p m w B p 0 q B _ y H t i o F m i n C j _ n P p m h m L h i 2 C 2 p v T 4 8 6 D z 2 7 P 0 _ j s C k _ x C 8 5 x Q l s h c 3 4 v E i _ o N y m h B 8 u y B 0 s B l q x m C q 1 l D k 1 i C q 8 l G w q 6 F 0 4 u c j h x 8 B g q o 2 C t m 9 L u q 5 b 4 9 5 s B - w k Z 7 p 7 E 1 - - D t k E - p _ N z s 2 M p o p T t 6 1 Z n m 2 O u u y 6 B s t I _ v m b 9 6 y H 5 w y T - 1 g j F L v 8 - h L t o 3 E - s _ D w g _ C r v m L t p o E s s Y 1 _ l E x 7 - P i p r O 8 4 3 M h q k T y - 8 0 B 9 o o M j v D 4 v 2 b h 2 y l B 2 q r H n 0 1 V w g 2 Q 7 6 q F g t _ B 5 3 g y B p 6 5 q B 4 1 v h B s h i N x s q K k j g F 7 p u H 4 v t J i w w C m r o H i z 2 X 1 x p P 1 l g L 2 i w O 2 6 z m B 5 7 _ x D z o 2 J o 4 t D i l m Q 7 0 l L r g v J 7 t o B w j C g j k q B z 1 n j B k h z s B 4 j z D s l 7 R 3 9 g v B v 7 u P l z x B i h x E j r r V - 0 3 K m 7 g Q n 4 4 V j _ n P 7 0 l L i 7 w H q 6 l B 8 4 k D 2 r M j 8 X 4 k 0 C n o 8 p B i r v Y _ 8 6 c x q 7 T s D 4 9 u i B x x 7 U l 1 i C u x p Y y 5 8 F w z z E 8 1 U 5 _ h b 5 s 6 H 9 8 g D _ l 5 G j m h i B 1 l 7 I g z 6 J p - m J 9 1 u D 1 k l 2 B 6 4 w M - 5 1 B 4 4 1 F 8 r 1 C u x t I - x Z x y v o D 3 m r B l 8 q E k h g D 4 x g a 5 p 9 R y R y g l v C g 0 j 4 D g t B 4 _ 4 g B l v g G h z 9 R - m 1 q B s - w t G l l q Z 1 2 K z - n z D w 6 q F y l w V 6 i 7 Q s 8 m a n z g J t o P 8 u x H l s r I 5 j q Z - j u z B 3 h - a s p 8 B t j o k B 4 8 m 4 D z 1 1 j B r y l M 3 - 5 G r M t x 2 L w - k n B r j 0 p B 1 q k R x 5 y e g w q W - 6 9 D q p p c r i K 8 j o 2 C n g 4 i C n 1 8 I y o 1 k E 4 m K x m m H x l x C 0 9 s K z z q _ F 6 1 k v B 9 k 8 Q y o s Z 7 w 5 h D u t w H u r 4 3 E n k j q C l 1 7 P 4 y n 0 C u h 5 k B o p m L _ 7 q j C 0 4 5 K 6 9 q H 1 9 r J - v E - w 4 K t j 8 7 E n l N q x k g D y 6 s z D 5 i _ Z q x q e p x s C 6 t s 9 C r 1 g 6 D 0 1 E q m - 5 K x y 0 H j p n p B o n t 8 B 6 - p D t 8 x b s k q b 6 s l r B n 4 p u H 0 k 5 i B 5 8 E 7 p L m 1 x E 1 x o B 8 h y D h o 7 L x s w f h v p m G n 1 2 C s 5 2 _ B _ n p y B k 5 g Y w - j z D w z 1 D _ h 7 q C x 9 w E w - v g D m 8 5 z D 0 u t r C u 7 h s B w 6 q I - 7 j U 3 y p 9 B q m 2 G m x 4 u D k h n p D - x 6 o B m r l V 4 w 3 7 K 6 1 q p B j - R 3 h k Q 6 - 3 3 C j l 7 B 5 6 x w D l 2 k t B 4 y w J 1 j 1 R y 2 y 4 B _ s k k D 1 4 1 B v _ x B 9 h 7 C o y u w H j - 0 K j x k 4 G 8 _ j c 1 1 _ V 5 g - i G t p v Y u n 3 g F 3 m 0 x B r x u Z o l X g h x p B 1 i P o o z Y 0 x n w B t n h 8 B p y v L 4 w m G 5 - p l B 4 4 G - o o W v 2 p 8 B w j m W u 9 i k B k 3 6 5 F n i w i B 6 i n w B u 5 M 2 y 3 g D _ w u Y y h h F u 0 l x B 7 o q h C z q q 9 C n i - U g l 4 g D m l q U - v y M 6 i h U m 0 t D 7 2 7 x B y z r r B t w u K j 2 5 G w 6 2 C m y 2 O k _ 0 0 B 7 0 g p B w o i E o h 9 i B 4 z v f 9 9 1 l B D 5 2 w 3 B o 8 h T q 5 9 P w m 8 U 4 7 B 6 3 k b 4 z y B m 8 3 M 6 7 n i B y m 4 3 C k m i Q j x q G w _ 4 H 4 2 p Y v u O 1 t C 5 8 1 b q z - B q z - B y 4 4 B m 7 m C u w 2 C k r w F 6 5 v S 0 j m t B 8 p w F 1 t 5 B z F i m s B q n s B m 5 4 B q 3 4 B 0 w k E y 4 4 B 8 v u C 2 m s B q n s B i x 2 C 4 o y B r l j C 5 j 8 B u 8 m C s p y B 0 z - B 6 7 m C 8 p w F i o h B q p 1 G v h a r v - D 2 m s B q n s B 2 h p K m 7 m C o p w F i 9 m C k x m B q n s B o 5 9 H s p y B u n h B k _ _ C y 7 u E y z - B s 2 J k _ _ C 2 3 n D 3 i U z z P i o h B g q y B 2 o h B u n h B _ p 1 G u h 8 7 B _ 1 k s B 4 o y B x 3 n V z k u C i k T 8 o D r o m B p t 4 B 9 n k F 1 i 2 C p h 6 D p n k F 3 - j E p h 6 D p t 4 B 9 t 4 B p 9 r B 9 - i G 3 p u B p h 6 D p v m C 1 q u E r j u C 4 0 b w H r o - B 3 3 h H r o - B p n v H s 0 B 6 9 1 G r - x B 9 - g B 9 9 r B r o - B p 1 7 F 9 9 r B 1 g 6 D 9 h 6 D j n 9 M r v s H 3 o F 4 s K 2 4 O - j u C 1 8 r B v t 0 f p t 4 B n t y k C p - g B j i w Q p j 2 C 3 3 v F t v s H 1 j K 9 j 2 C v m 9 M p p n D - x G p 4 5 B p j 2 C 9 - g B p h p J h o n D p h 6 D 5 s q l E z m _ Z 3 i 9 H 9 9 r B p r u E p v m C 1 u m C 3 k x I 7 t O x q n D 9 j 2 C 1 g 6 D p t 4 B - o - B 3 n m B 9 t 4 B p h 6 D q 5 G g m 6 E 9 9 r B h 8 0 O r g k E 1 m k F 9 t 4 B r w _ C p 9 r B r o - B 1 i 2 C 9 9 r B r o - B 9 p n D 2 x 5 D g 2 x B q z r B 6 3 g B i k m C o x 4 E g l v F q j 4 B m 3 g B s 1 x B y 7 m D m 3 g B 6 3 g B o g m B 0 6 b 0 6 t E 4 o o J 0 l v F s k v F q j 4 B i g 0 G 0 i _ C _ z r B k 9 _ B 8 2 t C 1 t L p t t B q h 7 F k 9 _ B g i _ C o s 8 H _ z r B p t i D z u 7 B y 0 r B 4 1 l c 0 l v F 0 - l B m 1 r B 6 i m C y r r b w o n P 0 i _ C y 0 r B 9 o N l z O 0 - l B s 1 x B n o e h N m 3 g B 6 3 g B g - l B q j 4 B g o 5 I q h 7 F o s 8 M w v j E n k z E j s 1 H _ z r B y r r b 6 w u H 9 o N 3 r k B 7 j y R 9 z H w h m B 8 u j E 6 n o L m r X 0 o z z B 8 n n P x 2 4 s B r g z J t 3 2 r D n j j B n u r q D v 2 2 l B g 3 i f 7 1 7 T 3 v u C j w - 1 B z - 6 p G h g 0 - D i l y P m 1 g m C p t j f y 5 8 T - x n k F m 5 q F z h m T g j 2 9 K 0 m 0 H u 2 n C 2 w 2 B h 6 j 0 B v t t 2 E 0 n - x B 8 h t M j _ _ x G y j 4 f p 9 s H x x t l D z o 0 i F n k _ B 6 w 5 q H 5 r 1 2 B q j L q g a j k h w K 6 9 2 Q 8 5 l b m v x m G 2 7 7 O y q 0 l B 4 q j u C v m N 8 m 4 v C u _ 6 5 C 4 q T 4 o s x B 2 m 7 s D r s y o C i 4 s n I n z H h 2 m h I 3 g n S o v n T _ z 8 y C 2 t 1 B q i w w J s s l J s o v Q s o v Q m 9 q 2 E p x 2 k D 9 h m L s - l P 2 j s z F v F 1 7 s u C z m 8 5 C w h h f 0 _ v o F i 7 c - 9 t q C r 5 y W t _ r v C t 5 3 k D 0 i k k H z o 3 E 5 3 x 2 E 3 r 7 U 3 z j Y 3 n 7 8 C 6 q r C l w i I w h 1 B v p Z y 5 t S k g g v B z 5 r 0 B 6 2 r 8 D 3 y 7 C o 4 v 8 B - 0 I 7 x n 5 I y u t r C r j 1 h B g q j m C 6 p x m C 8 g 0 T q - v 0 B 8 4 9 8 B - o i 7 D - D r m m L - 9 4 s B 1 m y 0 B v m 8 l C r 4 n B 2 i 3 H y - 4 i H 9 r o h C - p - B 6 3 5 k D y m y P t u k l B j l o M g l u y B 6 x 5 5 C 0 t w q C s n k c 4 r i s E o g t K 9 2 w U 3 z n e o 8 o w D r 3 l Y 7 7 8 E 0 - t 2 B 6 0 1 4 I w r 1 H 0 m r y G 2 i 0 k C 0 _ E q t p W n p 1 n L w 4 k j D _ p i B r 3 4 F z 1 8 k D t 8 u o C 4 u 0 S p l 6 k D p 2 l Z _ o u l B z q n 8 B _ - q B o g _ i H q 3 - 8 B j 1 y l B 4 9 5 H n 7 y s B n h 9 l C 2 r m h B t _ 3 G z _ t 9 B 9 l 3 C j 9 9 3 B y w y G 3 6 o n F 2 x v K 0 p l 4 I p r 0 K r 9 l 4 B y w i 3 C w 7 p w D 5 2 o L 1 5 8 8 B l I m o 0 k C _ 4 1 k F o 8 m i B 0 p w J l k v F i x s 7 B 0 _ r i G 1 l 9 l C w 1 n p E l o S g _ z x B m 1 g m C 8 7 h x D u n 6 E r 1 9 5 E 4 x _ u F m j p B y 7 v i G n s 0 k D n m p s E 4 m j k B u 2 w 2 B p - 7 6 B z w 5 j F 5 q L 6 y 5 3 I y - v 8 B u v 8 C w k l v C - 8 8 H n 5 y w M 7 k g D w j s 5 O 0 7 J 9 o - V z _ x c i 8 z 1 E i 9 j F m 1 g m C q x 3 l B 6 k - i E x 2 n h C v 4 g n I 0 j C g 5 n q C o m 4 3 I j x 3 o N d r D z 6 v t B 7 1 g B w - 1 v C y o - l C n n M j z i w D s g 8 K m i y 0 B w 0 6 V l x 8 r C p w 1 2 E u l 5 F v 9 y 4 B z i O _ o o y G i y 1 v C 7 j 5 C 5 0 2 _ B 6 u h T 3 k g 9 B w u m C j i F t x - 1 C m l h 0 G n 5 q T m n u 8 D h w 7 - B 2 y _ J 3 4 2 l D w v I l u 6 k D i W 5 _ o 8 B q w 9 S 6 x r z F n 1 h n G w x c z q _ o E y j y 2 G 5 n o K t s z B _ x 2 X 0 1 w 0 B h w l L n 5 7 5 C y x z k F u w n P 3 h o c 9 _ - h B 2 0 2 9 E h 4 p J u _ q P u s h L 1 6 j f 8 l M 9 9 h 8 B q l r 4 C y - i D 8 4 9 8 B _ u 5 k D - m x U h g w u C p 6 s D r 1 k 6 B 2 v 4 k D 1 0 t L 9 1 I 1 g y 2 E x h 8 1 C m n 5 B 6 n g m C v _ 6 5 C 8 m z l B 4 0 s w D m o w 0 B j l 7 C s z i Z 6 w 3 M 1 p 9 R 7 l q p E t w 7 x B t j B j - s l I m j r B h 9 h 0 B k l 0 0 B 4 6 w n C - v 0 K j l i J u 8 j C 9 k o L n z 3 2 E r l 7 s B u 8 m Z k 4 z v C _ 2 _ 5 C u 8 m Z 0 4 o P 5 z 5 R m q k G 8 3 j z F r m m L u p 2 N t u 3 V 5 j o M j n - G 0 k o Z k v o L v 6 q E s 1 x F 0 j 6 l C _ w u k F _ 7 n L z o u n B t o F k _ P x 0 u z C r 8 v D z z 5 v C n 3 1 l B u 8 m Z w _ 8 B n _ 1 W l p o Z s l 5 S k h o D 7 p 7 s B o s 8 8 B w i t D z t n E m i r y G m 6 3 l B l 8 l F _ m 0 e 4 4 l Z j t 7 8 B z v 1 2 B j 6 l K 5 3 z 0 B m 4 j M g y _ G u w n P 7 4 h k D 8 i L x 5 y l B n 9 5 s B x g i 1 B 3 v 8 K q j k Z 2 1 m P 3 p 6 k D n 9 h Y - w h n B s j 9 B 2 u j 7 F l w 7 l C 2 x E h t u 0 D 5 _ j 2 C t z 9 u L s t i N x 0 x W h g s Y h s 1 m B 5 v m _ D i h 5 r B 8 l r k F 3 x k T 1 z - t B n 5 v C r x p x C u h 3 k C j h g g B 6 g k z F 9 g i d w z m 3 B 1 j 1 n B g _ 9 G - g 6 v C y u w 8 D 6 r w H w u l m B 4 q l 9 L m - 8 F p 5 2 L 4 k v R z z 8 i H m r 4 k D 6 v 5 s B i 4 z v C 4 _ n - B 1 m r E o q o s E 8 o 3 S p s 9 q J k u y D i o u x B 6 1 h 9 B o j 5 l I 9 6 4 O 3 o 5 Z j 6 2 c p u s b 0 j 0 2 E 3 z 9 _ B n 0 t C i v m Z w 9 4 9 B q g C 1 7 7 B 9 m 4 v C q m h J h _ 2 r C h u v w D g k 1 t C g k r g B v 8 0 l B n z 3 2 E u r _ x B 4 u 8 F 7 2 4 H m - j f r g s V k x 9 G j 5 7 l C r 7 9 O o 7 t f n j 8 T j t 7 8 B 4 w s a n p f - w Q i o I n 4 u K k l l p E 2 s w 0 B l i 6 M z 2 1 J 0 5 g m C s z 5 k D k h 7 D t i 1 q C h p v 1 B 0 s r u C _ g n Z m 5 l f 6 8 8 l C x z _ o E y y i f l - j f 6 8 p V s 2 w S k 1 9 C t 2 p 8 B v y _ 5 C n 7 4 i C i p 6 Q m i r R n r - B 0 - 4 k F 1 s u 2 E u x _ B p o 9 X r w z X w x - l C o j i 9 B q 9 h w D 5 1 p g D v l j G & l t ; / r i n g & g t ; & l t ; / r p o l y g o n s & g t ; & l t ; r p o l y g o n s & g t ; & l t ; i d & g t ; 5 4 9 0 1 6 1 6 7 2 7 3 7 7 8 3 8 1 2 & l t ; / i d & g t ; & l t ; r i n g & g t ; r 2 9 k o g g - t H _ p 0 v C y u 9 l C _ 9 4 l B 8 8 j n D x n 5 S z x z i H m s 8 G u 4 - _ B j z 9 C 9 m z l B j u l p E n - 1 0 B 8 3 p P 0 t 1 v C x h h f 4 z m L q i 4 k D o r o P - 1 - l C 7 g j j B _ 9 7 I - 1 - l C 5 _ x l B n 9 l Z k 1 9 q J h g 6 G 2 h t 6 M y 3 n i B 0 p J j l u p B 1 v n w D 9 v y v C q u q J x 9 w R z g _ 5 C & l t ; / r i n g & g t ; & l t ; / r p o l y g o n s & g t ; & l t ; r p o l y g o n s & g t ; & l t ; i d & g t ; 5 4 9 0 1 6 7 2 7 3 3 7 5 1 3 7 7 9 6 & l t ; / i d & g t ; & l t ; r i n g & g t ; u o 3 o m p j q t H j 2 5 H l p 2 N x z 1 M 9 7 g 0 H - 6 0 1 B z r M k p f o y x 8 D 2 1 5 5 B q 8 1 3 B 5 1 3 s B j o j 8 D 6 g p B 8 3 - k D 0 o 7 8 B y 4 y 0 B h 9 j p E t k j f 3 y 7 a q s 1 2 B q z 9 b 8 q v 8 D v 8 F u 5 - _ B 1 5 8 8 B v - 9 C k 3 - K v l 5 3 I 2 h m S v r _ I 9 6 g p E _ - i f 9 h m L h 5 7 l C k m 6 s B x 3 9 l C q q 9 5 C v k 1 0 B n n z s B _ q y P 9 q 2 Y w r 9 8 B 0 k o Z m 6 2 y B x h v I 8 0 q i H k h K p e q i z O r - l 4 C & l t ; / r i n g & g t ; & l t ; / r p o l y g o n s & g t ; & l t ; r p o l y g o n s & g t ; & l t ; i d & g t ; 5 4 9 0 1 6 8 1 3 2 3 6 8 5 9 6 9 9 6 & l t ; / i d & g t ; & l t ; r i n g & g t ; 8 7 8 k 7 v - 3 s H - i 3 0 B z p _ T z 7 5 H 7 3 5 k D 8 - _ 5 C x r S t 2 k s C o 0 5 s B 0 p 0 0 B g 0 g I o 4 y T - u 5 k D p v m L 7 o 9 6 B n 5 - U v n - N g q 2 F s 2 v 0 B z w 4 s B z z z v C 7 6 y o F 1 i l K k t s 8 D v 6 - l C h 0 h Q o 6 h Y m 9 z l B o 4 3 U v 2 x k F z - g B 0 w 8 T g w i H z k r Q t v x T m n h I r o F g h 3 u B l - j f & l t ; / r i n g & g t ; & l t ; / r p o l y g o n s & g t ; & l t ; r p o l y g o n s & g t ; & l t ; i d & g t ; 5 4 9 0 3 5 7 2 4 8 3 6 8 5 7 4 4 6 8 & l t ; / i d & g t ; & l t ; r i n g & g t ; g u q k 2 9 i g s H 0 0 s 2 F i l D - _ 8 g C 7 h _ 8 B m - g J r r v i C l _ g m C 0 2 j h B s 8 i K o r n w D - 3 6 s B i m u i G j r y 0 B _ y _ O 5 p z L 3 q 7 E 3 o 5 H z 6 t C i m v I s p _ l C 3 k g 9 B x q y Q x p 7 G o 6 3 l B g 4 m Z y 8 z v C n 9 9 T n l m g C 7 1 2 G m u j m B 0 s - K _ m w L g h 9 z B 2 m y 0 B 5 j h p E q t j f l p 0 g B m w s E w 7 o J x g 8 w B g j x 0 B q l x H 7 0 n H j z y F t y 4 H j w 4 q J 5 s p I 6 8 q k B 6 p 7 s B 4 h 1 9 G 5 i 4 I o m _ 8 B 8 g v p C 1 l k E u 3 x o B i _ 1 k G 9 r U z w k Z 0 _ 1 K i g y U k h s D z 7 s 6 B 0 j 6 l C g h y p B z 5 k q C 6 3 5 k D 2 j 9 D 4 - o 0 C u 4 I q t 5 - D & l t ; / r i n g & g t ; & l t ; / r p o l y g o n s & g t ; & l t ; r p o l y g o n s & g t ; & l t ; i d & g t ; 5 4 9 0 7 3 2 8 0 0 3 0 8 9 3 6 7 0 8 & l t ; / i d & g t ; & l t ; r i n g & g t ; 5 u - 3 p l y w r H j o m g D v 5 2 o G t 8 j x D 2 4 - K m n w N 6 z 6 3 B t t 7 k D n q u J 6 6 q 2 D r v h f 6 l K p u u 0 B 2 t g U y w 4 s B p i n w D n q n K h 9 m M 8 5 g 6 C - o 7 k D - i n W r 2 g B 9 n 3 j C 9 v y v C q s 1 I 4 6 u B s v q j E - 1 2 a 0 w z d 7 i g Z 8 0 u F w s i T 2 9 l f 8 k x 8 D m - S q n s 3 B 1 r 2 F 5 9 m w D k r 6 0 C s o 7 M j 4 u Z z m p p E y q _ H 7 0 6 Y q j g m C 4 _ o i E - v h i E h y l E m 7 - U _ t h z B m p u w O 9 7 x E t z t K - q t 0 F k v 2 D 8 r n 5 K n 1 w 5 K 5 x x B k k 3 m H r 5 _ B h j 4 u L v m x J _ 9 v r H r 5 n 1 I _ w 2 D i m q O s 3 y p H 3 x l k r B h s 1 _ B o s 0 1 D u w 1 k D p w z D 5 l 0 m E o j 8 T x 2 o Z q 0 l Z 7 q 6 H x l 3 s B l 6 m P 3 y 1 l B 3 t x B w 5 3 d 8 3 p P r l 1 l B 9 k o L 6 r l f l 9 g F t 8 z s B 5 4 z l B 9 g 7 s B r l 1 l B 2 8 j C 3 r - Q 0 v g f n m l B - j 3 B n 2 s d 2 v 4 k D g m p P 6 - o r B r n u g B k r y 0 B o w l f r 7 5 T z _ r L y 5 8 T g p i X 7 j r I 9 o _ U 2 h m Z o s x B - 6 p 3 C y 2 o h B h l t X w 9 5 X _ 0 p D k 5 u p E r v _ o B z 9 r G k h n L q z z 0 B 9 - v w D z o v B g z o Y 5 4 9 T o m 4 C 4 - h l F _ 5 k f 4 v x Q q m m K 2 0 h 6 C r j x v C i 3 l D w z 9 d y n g V g r l H g g q w D t h a o g u b - 2 v w D z h n h C 9 4 C 7 n 2 k B 5 m m x C o 4 - E v k 7 k D z h g h B 0 u o E - k r 8 D i q n L r 6 7 T k - 5 l C x 5 k Z _ 7 n L s l s 2 E v m 8 l C v 0 l L 8 l h I 8 g 5 B _ 0 C g 3 0 0 B u - 1 v C n v _ 8 B 0 m u q C s r q H i x o E 8 1 7 T 7 h i m C 1 k o Z 4 h l _ B k 0 i B 4 n x v C 2 s m z F _ p 2 9 B - 4 p T u 1 6 C z q s v C 8 2 r 8 D z z 5 E s - g 0 F s u 3 Q 8 _ o X _ 3 6 s B 7 z 8 l C 0 t q V i q 2 X o m _ 8 B h r p h D 5 n x Q h j v 2 E s p g s B 2 q 2 P p j x _ J o r t 1 B s t 2 E g w 5 D i 8 r W 8 g w P 5 3 - z B 2 v 9 y B 5 w j G 5 q r C 8 - r l I 9 m 5 s B 1 9 1 2 E 1 7 0 R x q o R p i o P y 0 s w D t s n B t 5 5 C 9 s x l B 0 _ l w D i 4 _ T - 6 1 k D _ 1 1 C r 3 q 9 B 1 m y 0 B t - 2 l B v 1 r v C z 4 o P 1 q z v C o - 5 5 C j x I h i w L u g a s r I - - 0 1 D u w h h K 1 1 r F s 2 8 B g l 3 8 K p 6 w l C j t 3 i K r s 2 E 4 z p D 3 g n n X w m z E q 8 z w B k w k 4 K 4 _ - U u k o 1 K u n E 5 5 - o C w w k i P j 2 w I y y 8 w H o 2 9 m B 8 7 m 6 B w z v _ F 0 0 7 C z m u k R o n v u B l 0 9 5 G 4 z h P 5 i 9 j I - k 6 l D p _ 0 8 I 8 8 w L w y z b 5 k y 2 S k z B k 3 k v L - h _ T p z 5 T q t 7 U 8 h q x D 2 r m 0 C 7 t 8 M w i i g B 0 h m D r 7 p t B p t n z F i t i 4 F n h s 2 C w 2 3 v E _ t 9 8 D k n D 4 u u l G 6 t - 5 B x 6 u m D o 9 x _ C 2 3 t r D z 4 v q C t p 3 v J x i q n H 7 s 5 E g q 6 o J t B h 4 y i B j m 5 s E x 5 h _ J 9 6 8 J 3 k p q F k - n J z z i 6 D r x 0 3 B x - z M 2 m 0 x G h v - B h 3 n n I m t y 2 J z 9 z M h n 4 k E k z 2 P - u 1 p B h 4 p z C m z k G z 4 z 0 D 3 j X p y q q B n 5 q g F w 5 s f x 2 z 0 D 5 - y s B o 2 1 3 J w h k 3 J 7 7 s 3 J w h k 3 J m w B 1 k _ m J - 2 0 Q z 1 6 2 F g v h H p 0 3 2 D h 6 3 T 6 9 o z J 9 t V w q i 6 I n z p 2 J w y q 5 m B n z p 2 J t g B l u t i G o h k x K t y q - K 2 7 r K n t w x H q _ z - K i 7 j 7 J r z f q _ z - K s _ z - K q _ z - K j t 4 6 B i r 4 6 D k n y j E 4 8 3 5 B j 3 8 M z v q p H 4 4 7 9 K _ u z j G 8 n 3 W i q 9 k L x g x h B 3 z m D 9 1 m 5 D 4 x y 0 K g s o M u j 1 n H o w z N g 7 7 j H l j l 1 C i l u 0 C i l q m K l - n - C o v i p C g o 5 5 K h v 2 P j l s 5 G t y q - K q _ z - K 3 7 s m B n 3 s f o _ 2 v B _ o n r C z 9 i z D w 8 y 1 C _ s 1 x C o w 3 5 G m 8 v G 2 g y h I 6 l l C 6 t q k L l _ j 9 C 5 i l 1 C 0 o i K n 0 0 t H p l n s B 1 1 x p E 3 1 x u K s 6 6 u K 8 m V q u g D 3 2 5 g I k 7 r 6 K p _ 8 g C _ 1 o v D 8 x s x G z u i Q 4 g t t H w 5 8 G 7 1 j k B k 1 5 8 B 4 y x V 9 j 0 F z i y D x 2 2 d 3 w j k E j u 2 r K 4 q t r K x h 1 c q 2 z m F m x o u K h p x u B w 8 m g F o 6 y E k x v 1 I 7 4 n 7 K 6 u _ 6 K w 2 4 7 C j g u i B - 6 p S _ g 8 V k i v i D 9 _ 0 c q m _ D z v m 6 C u n 1 n B 3 3 j K w y Q 5 t y N n s 6 l D h 9 1 P 2 - B 8 8 4 B z n 4 B - s j H x S g n z 1 J 8 i J z h 1 c u z g n F m j _ 1 G q l h v G s 1 l J g u y t G 0 m 6 y l B q q z s J 5 - 7 s J u _ 3 B v z h 9 i C j y 1 P n 2 x t J g x _ j I j o _ i 7 C z l i i I w 1 k t J r g B k 2 s i J 8 5 m m B n 2 j 7 D q q z s J g v v m H w y 3 x C 2 7 t i B l i h N i 9 4 k D 2 j 6 5 C - 4 k i B n q 7 E n s 1 J 7 6 t 2 E k s 3 v C o o t C l h - n C r s g - B 3 7 h H z 2 2 s B o t t s B r k v f g 6 1 8 B u - q L 1 q z v C n r n w D m v k d l h 6 U 4 m z U p i n w D m v y o D m x 4 G w 2 s 9 C g t s X v g y k F 8 y 6 s B j j l Z 8 y w B k z x t D 0 4 4 k D 5 o k m C j 4 t z B _ E 7 0 x 0 B l x x i G h w z Y y 5 o F w r k b y g g K o j y l B n 2 l 6 C 7 s 2 v C x 9 r B o 2 - r B w 6 - N u 8 3 F z 2 2 s B x t 2 l B h w l L z _ m P x h D 0 6 p J 1 h 1 N 1 4 q h B 1 k s C z u 9 F n i s T t t 7 k D r y r 8 D w g m G h j _ h C l _ 9 r C - u B 0 p 0 0 B 1 2 4 s C 5 n z Q _ 5 k f 8 m z l B s l 1 l B r r 5 s B y 6 s j B s j R z _ 2 k D m s k Z w l - 8 B 0 h 2 t B 0 w r T z q m Z n 2 j f _ l h f 6 3 h f 8 r m i C u 7 x D s o p Z i 0 9 D _ o z o B g 3 i f w g y D 7 j r i C l 6 2 k D p w _ z B o l L s _ 6 l C t z p P 3 k q h C p q C k q l J j 7 h x B u u - 8 B t i l Z k q p n B - u q K v l - 8 B 8 u z 0 B z g p 0 B Z o w l f 7 v h D t i 7 i F 7 l 3 2 E m k w G 1 u w T z t i v I n m k k B i 3 h M r l w o F 0 s F 8 j 3 l B k q 9 l C x r h m C r 0 y v C v i 8 o E 7 q 7 l B g 3 7 f 3 p g 8 B z s n p E m 3 j j B q x z 8 B i 6 m J 1 t h r J j o z q C z 9 2 H x - q N r 0 9 T g 5 z Y u n 2 P l u p w D u 6 w T 5 w t L m l i f z q l Q 4 g u E r u - T k x w 0 B 6 6 l z F r y Z v 8 i q B t 0 q E 2 y q P q 7 4 H n y 6 T 2 o 5 H 5 _ x l B 7 j 2 k D u s 7 O g q o O w m s 3 F v s k 7 B t 7 r I l l 0 0 B 4 w x v C 9 - I r _ r P 0 l w 8 D m g y 9 B t 6 k B u o J s 9 p D z l 3 S l i y 0 B p 5 x 0 B - j h 9 B 0 q 9 K w h u L r 6 3 L 5 2 q H p z 9 C v s u Y p z 9 C i w u 8 D y 7 n _ B 0 l x C j 0 q k F q _ u k F 2 x J 3 _ 3 k F 0 - v v C g _ e v h w u B s l 1 l B z h 3 5 C y q 0 l B j 2 p N - i n w B j t 7 8 B x _ h p E 7 v l W 7 9 t G j i r X y n 5 I g w h m C y t k w D 0 j w y B j r P 0 s I m u z m C 4 x 5 l C n g 1 v C 6 s - D 3 u z z C l m m Z s - - F s l - W y q 0 l B g 5 _ E _ 9 y l B 3 n x t B j 5 s T y s k f 4 v z h C _ s q W 0 v g f z g _ 5 C _ 4 w D t q 5 g D 2 9 l f s q r S k y p 9 C t 8 w z D m _ o E j j j 8 D h - o L i r - p C 8 w 7 R l y 3 N q - t M i 7 2 s B _ r 9 k D s r 9 T 0 g i J v p 9 i B 6 9 x 0 B 9 0 p n E i j N 5 2 6 8 B l m m Z 0 u 5 T w 5 l h C g x W 0 1 u 2 E 2 7 1 l B t w k 7 B g 5 i 2 B r y 6 8 B 1 g 5 n C 0 y 7 d 9 4 9 8 B r w s w D 4 m o 9 B t 6 6 e 8 v 9 o E v 6 i 9 L t k z 2 E i q 1 s B _ 0 3 D h - 4 4 B r p _ l C 3 - 6 8 B 9 7 h M 8 v g d - g M o 5 l B o - l U 0 3 _ f p - z k B y _ k G o v 9 q D x 7 o s B 5 w z P w n x 0 B _ y j g B 8 h 7 t C 4 v o O l 3 n D g y k w D o x l E i - g b 1 n y l B _ 7 n L - 2 0 E 6 y 7 Z z w q Z H o y 9 Y 0 m m f 1 2 w l B 6 3 h f t 1 h Q 6 8 m H v t p e k _ k I 1 o 7 8 B m 4 0 s B t - 0 I k y r d v 8 m Z 3 - 6 8 B x 6 7 T p 7 u j D j 9 z t B o - 9 n C j n k r B m z o _ J z r p I m 3 2 u C t 6 4 0 H x l H w - h r J 9 _ 4 5 D - - w D h v 3 t C j u q 4 G 5 h k j B 3 x j f k m 6 s B 8 - p D g - _ s C 7 q m h D 4 0 t D k m 6 s B - h y B _ v 1 S 8 k 8 a 8 x 9 N q i 4 E 9 x _ C h v u E 0 v 8 _ B m - 1 0 B _ k v v C o g Z n 5 4 h E z u k v C s z K k _ g m C 8 m z l B s g 2 s B w o j Z 9 x k a 8 g h e n h 6 q J u 8 p K 7 6 u n D _ 7 _ n F x 1 F y h u i G l m _ 0 B 1 s J q - y C o x 3 w C 0 t 3 G p o u 3 B n 9 z l B s - j j C v q 7 F j 1 8 T q t j f k h n L 5 y 7 s B 9 6 8 s B w k h C q - m J y o y 8 D i 0 y 0 B j 3 a i k y 0 D - v 9 8 B 2 v 4 k D p h 5 8 B g h p B s o t l B 7 v 9 T 9 g 1 l B 2 g 0 0 B 1 7 1 l B q y - U n 2 r H n _ l B 0 t 1 v C n 3 1 l B 2 q z v C 7 s p Z l t w s B s 7 8 0 B - 5 g q B w 0 3 B m 9 5 s B 4 w n k C 3 w u B k 7 4 i H u x 1 B m x k h D 8 4 9 8 B h h - 8 B 0 n 4 l B _ g k D 1 7 v 7 B 1 k o Z 4 4 2 8 C i s F w 0 I r 6 5 l D p i o P v 1 - 4 D 8 k Q 6 9 N u z t G m o 2 n B 1 6 s l I i s 1 6 B s 6 8 2 B p i l J i y h n F n i U u 4 6 C h v 5 K j 4 g I 1 4 2 5 C 3 s 7 l F j 6 6 4 C 4 9 7 - D n i - N v z 6 R t p n _ C 5 7 0 v C - t v n B s 3 c y s n p E k 6 m P w t r _ B - r x k B 0 h 6 s B k 6 p n C 0 n H 4 x F p h j n B 0 i 6 7 E 4 3 D 2 t 2 s B 4 k g 9 B 0 i y k D m n 9 E p g B x l 1 s C 1 n 4 s B m w h 6 C 1 4 2 5 C 4 j w 0 B w _ q Y 4 h 0 m B s r 9 T - x 4 O s x n F w r h m C j m m 4 C q 4 t B k 7 4 k F 0 s 6 5 C k w 4 E q _ y P 1 y 1 4 H 4 p k K u z 9 n I 3 p 0 7 B o y 1 D g y r 1 J u o 3 s B w g H 4 5 u r C 8 t D u S q - n O t _ r v C k r y 0 B 2 v v B p 3 7 L u - k C 9 9 g g B r m o Y 3 t - F g o z N s w x 0 B o p 2 s B _ 7 j m C 5 q x u F 3 b u 9 x T 9 - s x D t 4 p 8 D i x n 4 I j 0 w 2 E k 6 d o h g 3 F t m 7 L p n t 7 B y 7 k z F p y 0 3 I o _ b 4 o h 3 B 1 0 2 C l g _ H l k 7 8 B y u - y M 2 4 V l g 5 0 C m w v k F 6 p 7 s B 5 g 4 5 C 7 s 8 n L n 7 4 J 7 9 w g C x s k f r y w f o k - x F 5 7 k p D g o j C l l P j i y B k 8 t i B o s g m C w i j 9 B - p - 8 B h z q I 0 y 7 T 9 4 q Y q x 3 l B y y p w D 8 t y Y z 9 1 L j 0 z Q v m z j B p 8 q h B s 9 k 2 C 1 g n D q 9 j Y 2 m y 0 B _ 9 4 l B g h u b 7 _ z O x l s C w o 7 T t q x V 4 l n E 7 k 6 T w _ v M r o 5 G 8 z 8 l C u l 0 m D g t i B 9 _ - l C _ g - o E m 1 8 8 B s - l P 6 q m L y s k f 1 m y 0 B - 0 p o B w - g j B h o k f 6 l i o E 5 6 q B 9 s h 9 B p 5 x 0 B j p r P s u r 0 B 8 m i F j v _ T 2 g 0 0 B k 3 y F 4 q s K 8 n 2 p B j k U 4 g p w D o j q I 9 u k 0 C _ t B l r n w D q t z 2 E n 3 1 l B m w 7 l C 6 1 h 9 B l p o Z u v b 7 6 1 o D o r 0 q G l y V l 4 i m C t r 9 T 3 j P i 5 0 d n u w s B - - h F v 6 7 8 B 9 m l Z g 9 j p E 8 7 p C s 0 9 g B p 5 x 0 B 8 k g b - j o C m 1 g m C 1 m y 0 B v 1 r w B h 7 C 6 6 w i G u z - L _ - 5 S j 1 y l B 6 p 7 s B 0 6 t C i 4 j 2 B q r 4 v C r p r I u 7 u C _ s 7 T 4 h k 9 B t u - 8 B o 0 z l B u 8 t 0 B v m - I x x m j B w h h f - 0 - e v 4 v X t _ w Q 2 t g 9 B q k g j D h H i 6 w 0 B p k - 5 C x s k f - r i p E w r h m C 7 z 8 l C - 4 u 8 D 6 v z l B g 4 m G y 0 7 R n q 7 E u q 5 k D w x - l C 2 1 m P 3 t 5 a _ 8 t S - 9 y l B 9 7 _ g B - k q B 5 z j s D x 8 g y G 9 r z V h x - x B 8 _ h F n g t s B 4 h k 9 B 4 2 j 9 B l l 5 C g y 2 l B g k 3 s B q l o 4 B 0 h _ D g j x 0 B q t 5 l C - 3 6 s B x z L g i y B k p u 2 C w g y k F u 3 - y B 7 7 s I - r n P 9 8 2 2 E k h n L 1 l n L 5 s 2 k D i g - u C v q i _ B u o x H 3 n y l B 8 y - 8 B z t l P m l i f 3 o x D m 7 j E 3 n 8 T x 5 4 s B l 6 2 k D u 1 6 l C 6 p 7 s B j h 4 W w q l J 8 x 7 k D u 3 1 s B 1 U 7 z 6 j B g k 0 5 C u s - H w - k B g n w B 1 _ u K y 4 g f u w n P i h n P 0 z q N p v j G u 1 6 l C 5 x r z F z p y 2 E j r q T h s 2 f n - q w D x - 7 J 8 8 k g C z j k f n m z v C 7 v 9 T s 3 y G l s i G 7 h i m C x n n P 7 h _ 8 B x g 1 N x s 1 3 B x h h f 6 i h 6 C 0 r _ r B _ u p F j u i f q w t z F u 8 m Z o h 9 l C r 8 5 k D m r P 7 w 8 X s 1 n H z q 9 U 1 z _ 8 B y 5 i 9 B _ 3 2 M k l h X m 1 8 8 B q 1 1 w F 7 x r F _ 1 7 o E g o y E 8 t k g B p 0 l Z - 4 l L 6 x o t B l 8 g P k z q 8 D 8 p n Z 9 g 1 l B 7 - d l x 6 u B w 2 9 G r p 2 g B 8 _ - l C 8 v l Z w 5 D 0 z 2 v B w i j 9 B u 9 S 6 1 y x E k m m Z x j 2 G u 1 6 V x 3 9 l C z m i H 8 p 6 S y h U u e 5 y o 6 B x 4 v 7 B _ 7 N j y o Z n 3 7 s B 9 r x 0 B s m m L q n l f 3 7 n Z i m w P i 9 y C 6 0 g 1 B h w l L 4 7 F q 3 _ x C z 2 g 9 B - 8 y 0 B 2 p t l B m s n L y w 3 v C m 7 k n F p x G 4 m B m o 4 x B u q 5 k D y i y v C t t 5 5 C v 8 m Z 7 7 8 i D y s t F 7 n 8 8 B l m m Z i n 9 8 B 3 m o P t i 5 s B q - v 0 B 5 3 m F l 4 j s B p q q p E 9 t 4 9 B z - H 3 7 o C 6 h 3 6 E n i _ k D - j 3 s B - 0 - e 5 - _ J 5 x 4 Q 2 g l p E 0 - y w F 4 z k D w p 4 H 3 g o f i y 1 v C p s x v C 4 n t D w 3 g t D Z r r - 1 E z _ m P i z u v C s g 6 Z q 2 v H k m m Z _ g - X 0 9 y F o w l f i 1 4 s B 4 s m P h 7 1 v C r m m L y s k f j p u E 3 j - n C k q g 3 B w x l d r 6 7 T w u 1 s B r r z l B t 4 p V g y o j C p o 2 k D 8 k u K 5 0 _ L y q 0 l B p j 8 T u i 9 T z _ 5 I w 6 8 i C - j 3 s B h v x j C 9 n z B q o h 6 B 5 h S j r y 0 B n m z v C x 8 _ T g 9 y 0 B k _ 8 8 B k 7 5 1 B t g H o 3 n Z k p 0 u C k 5 2 Z 9 y 7 l B l l i f i o g 6 C 8 g z R x - g p B q 2 5 5 C k 5 o 8 D l 3 S p 2 4 w B g s - 6 C g 0 t w D 4 s t 8 B s l q B g 1 q R y l 6 q G h w l L s u i D y 9 p 4 B x u 5 B v - o Z h y o Z h h - 8 B 3 g j P n n 8 C n 8 h f 3 g o f l l i f h 3 r B q x _ z B z s 2 0 B 5 4 z l B m 4 2 D n n z p B 5 5 k L n p 3 C z 5 n l F 8 5 g 6 C 0 q m Z 1 D n r m d u l i M 7 s p Z z k 8 s B k _ k F l j i 0 B 0 n 3 v C j h p V 0 1 p E 3 _ g z F m 1 w w B 2 z W q u r 2 E 7 1 n B 6 j w 0 B 5 2 4 1 B l g z K l 6 2 k D s k m p E j j 3 k D k o 2 0 B o v 3 K _ r x F r l 1 E n n 8 0 B 6 l m B 1 h 6 s B k 6 m P x u 7 j B s 8 z F _ 1 w v C r 6 x l B o x z y C w 4 E k k w v C p q g m D 1 v j B t q k p E q 9 y v C m r t e 0 m g D - q s 9 C 2 v E j r m f w m 8 l C 0 _ 7 I u 1 9 J z h 3 5 C 4 0 7 5 C 5 t v D u 2 n j B 6 h k z M 1 p v c 6 j j G v 8 m Z 5 s 2 k D k j i l B o u j F p u u 0 B 6 0 q H 4 l 7 L g h 0 v C 1 7 1 l B 0 h 8 Q l s 5 c 8 o u J z u m L j 4 h h C 8 8 n _ J u 5 - C w q - 6 D o 4 - E l - z 2 E 8 i 5 F j j 8 N z i 9 8 B 1 8 i m C h y 1 k D o 5 g O x m 2 8 C q - v 0 B h 3 7 t B g v 1 r B m l m 3 E r z g L s r 9 T 4 7 5 3 I p g z N x w k _ C s i r O 0 - 7 U y q s p B 4 8 U w l - 8 B x t 2 l B - s y g B u v 2 S s k 5 l C r l y r B t k s F 3 - _ v D v k q w D 8 9 h z F r 3 7 J h l o Q 3 h i D y z g y G 6 2 8 g F s T z 4 n w D k k 8 n F m 8 u E u p f y 4 m y C k - - x C q 5 5 S h y u 9 B n - z H x t 8 s B n n 7 l C 0 9 v 1 F o k H u 5 4 l B m 7 o M - u 4 j B 7 6 y a 8 w e _ 1 - l C _ q k E s 1 9 9 J z u B _ E 8 z z C 5 p i L h 3 s J 8 8 v w B 1 z 5 p G 9 w 2 q C y y i f t p 7 u B 7 z p C l v z v C o _ k L x h 5 k D 3 _ q u C _ i t B 5 m J h 1 u C g h n D n 5 S z 0 7 1 C i v 6 s B x w p V t 7 o E m s k Z m o u B 0 1 p H q k j B 7 9 k _ B o 8 h f y t k w D t z s S 3 3 u V v w x 4 C 2 5 - C k k l i G p 6 3 s B _ l t X - 3 0 B w u 3 D x w x h C y q - B s w h p B 7 6 k e k p o I y l 0 n L n 6 z B 4 7 p y B 0 _ l w D z q n Y y i m a 2 h 0 l B 2 0 7 v C w z 0 H 3 7 0 k D 2 7 Z w 9 - a 1 u i q E 4 p v i G w l 6 K i _ 0 y B - o 4 Q m s 9 q J l w v N q r 2 z C y 2 i N 4 8 - i E r z o w D m w 1 2 E p g C 0 n 5 2 D n v q p E v 4 l L g y 6 4 B l z k i B q _ s 1 D 0 9 _ D s z 5 k D t 6 8 l B 6 5 g L 6 v 4 v C q 9 9 8 B _ z e 7 1 0 2 B n _ 6 6 B n 7 n n B l _ g m C 0 z m X m q v h B 5 r o p E r 7 6 4 B x j 5 D 7 1 n t B 7 k 6 E _ 2 _ 5 C h 6 8 k D y g 6 8 B s _ g 6 C 4 l l X x 5 3 B 8 3 p P s 1 v a j t s C u i 2 z C 7 r Z 3 2 _ l C 5 p 4 5 C y 4 g f q 0 l Z j x 8 k D i 6 - z B q 5 n t B - 4 - f - 4 0 E - j h 9 B 8 v w q C - 3 W 9 2 _ 5 C i k q M - o v S p 0 l Z q n h 8 C 2 3 u K 7 4 s 0 B r p _ l C j q n L 7 1 x l B s g l c o u W k _ 8 8 B h h - 8 B n j Z i 6 g g B 3 p Q m 9 4 W l 9 i G _ i s w D 6 v x q B x r r M 7 z w k F p - z Z - h 5 E 1 m p Q h q e v 8 u a p q 9 6 B 8 j l w D l 2 - 5 C i s 0 k C x 7 4 U l 3 k L s 4 3 l B l 6 m P t z 5 k D j 0 z p B - m C - s j Z 1 k o Z n g 9 H 8 i w B v o 3 S 3 n 6 _ B 0 g G q z L 2 v h l B 2 6 s p E 7 t y k F 4 p 9 K - - _ G m 1 k b g m 5 k D m - m p E m x p E 3 n 1 2 B r i 4 k D g _ 8 T 9 t - y B _ 3 s I - 8 t w D r 0 9 T 7 o j f 1 v n w D w z h J w 8 i X 3 6 o i C l x B 0 4 4 k D p z 4 o C 5 r 8 G 9 v 7 i H s x h 9 B k 4 z v C w q B 3 g l q B - u 5 k D 2 h m Z k 6 - 1 B 8 g k e _ j 2 v C 7 _ u _ B 4 q k e 3 j 6 5 C 5 6 5 5 C 9 o 3 D 6 h 3 W u j 4 e j s l U o 2 j f k m m Z 0 o j v B 9 o r d 8 o s M 8 u o d v k 7 k D 6 v t G y s p W z 8 _ 8 B _ g t p C 5 o _ J i u 0 0 B m - j f v t u o C s w z d h v 6 s B r t o T x q l I 9 v y v C 1 7 _ 0 C 6 i 9 B 4 9 9 P 5 h x O _ 5 0 2 E m - 5 5 C 5 g w F i t _ S x s k f x x 7 8 B o u t v B z 9 i q B v 7 o U r r - k B m u 6 k D u 4 m M 6 k 9 2 C z n - e p i n w D 2 6 k s C 0 x v D 2 9 u C h 6 3 7 C o 5 s w D 1 s q y B n r 8 g B s 0 9 8 B v g i B 0 2 q 2 H i z u F v m q k C 3 2 _ l C o s x v C 5 v 6 C m s 1 o B 0 j 6 R u h x 2 E r 0 9 T x 5 3 v C y 5 k Z m t p L v s k L m 5 l f g l 4 H y 5 i 9 B - p - 8 B o - N i m _ E z 8 2 k B l 6 i 5 B 5 8 7 B k o r w D s t L p 3 o l B r 5 y i G x 4 k G t j 6 W 1 2 s p B o g _ b h q j m C h 1 r E 9 s 2 a o g 1 v C 3 r 8 R 8 9 g g J i v p W t 1 8 q D q i 6 C 9 6 t N h 3 k 4 B n 3 u 0 B s - l P x 3 x k F - l o 4 B 4 i Y g 3 i f v m l 2 E o - l z F s g - B o s T s 4 h m B j 1 y l B t i z l B k - 5 l C u u 2 d 5 4 n n D u 5 d l 5 x 3 K - 7 5 C u u - 8 B n y 6 T i r m f n s i 1 C 3 x 7 B z y p w D l 7 5 C 7 h y s B l - j f 4 n h I j v 8 O y u 0 M h o z g D v 3 0 q G 4 5 q J 0 6 6 j B 7 n 7 a - s j Z j m 9 B o 2 n p B j u i f - g 6 v C k s 4 s B 7 z i Y q O j r 2 2 E m g 1 v C h w w B 2 t u O - H 6 r m n E _ x 8 q B 8 1 s Q l g 2 l B k z g m D i 8 F 5 D g 8 G l y 2 m B u i q 2 E 6 r q D s o 3 h D 6 v _ - F n y w m B 2 j t 4 C p u t B 1 2 6 T n 2 j f z o 7 d n - r a w 1 k f t r 9 T m 6 y U h x p H q l q P i u i f o i 5 L z 0 n H u 6 w v C 4 x 4 1 C r 9 S 4 8 7 X 6 h r u B y 7 6 k D 7 1 x l B P m z 0 T _ 0 m w D l s 4 s B 9 - L x 0 - 0 E q k 5 w D s u o l B _ v 9 m G _ 3 E l o s K 9 0 p a y s n p E 1 x - 5 C h s z C s 0 r U o 5 n z F 2 0 i G - g i 3 D l - j f y z k p B 2 j v R 8 u 5 k D o o _ 3 C 2 7 l D - r n P 3 l n V l 0 F _ 5 k f z z 5 v C _ s 7 T - u 5 k D z q 6 s B k h n L m 9 5 s B n t 7 J 3 y v C l 4 m c 3 9 x 0 B j u i f 8 p z M m p 8 J 7 p 5 B j z 6 c m w q p B w j C g 0 m f y i 9 8 B 7 4 d 2 i x Q - s j Z 3 5 6 k F h s E x g m C t z p 6 B o g 1 v C - y h n B n q q 7 B x u q G 4 4 q R 9 o o x C q n H o g 1 v C 2 1 n B x j n 9 B q 6 x l B n 2 j f w u 1 s B 2 o 5 H m 1 g m C x 7 0 0 B g l r 8 D g 1 v C y r - t B g q 1 s B x 5 4 s B t u _ 2 B 0 8 k K y 8 _ 8 B y y i f 3 g F k t 7 g B u x j Z 7 q p j B u y - n B j 6 h p E 3 - E 5 m 4 m G i n 9 Z i j r Y 5 s 3 l B - r 6 j C p Q _ 3 6 s B z q 0 l B 8 j 2 k D q 8 i O 6 x z B 3 p 6 k D z u l 4 B r q 8 R - j h 9 B v n l m D j x 0 E 3 j m z F j p 8 s B 6 6 j Y 6 w w F m z m J 4 _ g C n 2 j f v u M k n u Y x s k f y t k w D 5 _ z N 3 2 j h E B 2 u 4 y F 7 4 0 B u g h y B 2 g i f _ x v 0 B 5 0 i K 1 p 8 u B i n p X t o S y 3 5 T p s 8 8 B 7 s p Z 6 3 z Z l n 9 K h z 9 l C n w 3 i B z g g W t N 0 s h Y p - 3 d p Q 4 F k 4 o 5 D r p s B k k l i G 8 j l w D - 8 C j _ y y F 1 q C 8 _ w v C p 5 x 0 B 2 N s 9 i x B 4 v v I j n w I m l q O 5 r 0 V s w 9 x B l 7 6 T n w R h m q q B z - 6 T q 2 2 3 B - 6 j C m s k Z t q k p E - n 4 - C m _ B i s 5 U o r q w F w r h m C 1 1 2 l B 5 5 l L i 2 g 3 G & l t ; / r i n g & g t ; & l t ; / r p o l y g o n s & g t ; & l t ; / r l i s t & g t ; & l t ; b b o x & g t ; M U L T I P O I N T   ( ( - 7 9 . 4 9 0 5 5   3 7 . 8 8 7 3 1 3 1 2 3 ) ,   ( - 7 5 . 0 4 7 7 0 1 3 3 4   3 9 . 7 2 3 1 3 2 ) ) & l t ; / b b o x & g t ; & l t ; / r e n t r y v a l u e & g t ; & l t ; / r e n t r y & g t ; & l t ; r e n t r y & g t ; & l t ; r e n t r y k e y & g t ; & l t ; l a t & g t ; 3 2 . 7 2 0 8 7 8 6 & l t ; / l a t & g t ; & l t ; l o n & g t ; - 8 9 . 6 5 6 2 0 4 2 2 & l t ; / l o n & g t ; & l t ; l o d & g t ; 1 & l t ; / l o d & g t ; & l t ; t y p e & g t ; A d m i n D i v i s i o n 1 & l t ; / t y p e & g t ; & l t ; l a n g & g t ; e n - U S & l t ; / l a n g & g t ; & l t ; u r & g t ; U S & l t ; / u r & g t ; & l t ; / r e n t r y k e y & g t ; & l t ; r e n t r y v a l u e & g t ; & l t ; r l i s t & g t ; & l t ; r p o l y g o n s & g t ; & l t ; i d & g t ; 5 4 9 5 5 9 9 1 1 8 3 6 3 3 9 4 0 5 2 & l t ; / i d & g t ; & l t ; r i n g & g t ; i 7 i q 5 k p s k I l v o i H 9 w t Z u 4 6 N 9 m t 9 C 4 n x _ J 8 1 2 D 9 - v z G m x k 8 H j i n I g x y k C 5 t h 0 H r 2 2 3 B 4 p j j B 7 y P k r 3 t K 9 9 z O 9 _ t o I 6 - p a l x o k C g 1 u e x m _ 9 B o g z o J k m k m B w g w f v o 2 n L s y p O l 7 j o C 7 g k z F s n j 0 B 3 j C y g y G y 7 r u E h - v N 3 j X 0 y o F k 2 2 o D z x s 8 D 0 r 7 l G w h 4 l B t 3 f r 2 l z F x 5 g K 4 w m l K 5 P u g y z E 0 p s Z m q g w B x u q 7 F y j u 3 D z w B h u c g h 3 h C t 8 4 S 6 n x v C r i 4 k D 3 g h k D _ z l F w 0 _ z H m v t G x u p k G 9 0 r h B o 8 i - H 6 1 o 9 O j k v x C z - n n F j h m C 9 - _ l N k - 5 k P x 5 s u C 4 z v s G i x i p B z l 0 y J 1 m g c - r 1 9 J 4 m t 3 T t t 3 i H t q _ Y h 3 j i N 9 o v h N 7 _ g i D t 1 0 i D 7 x _ y L j 7 z w E r v v 0 B m i m I 4 m 3 4 i E n s p 2 E r j - - E s 9 p 3 B 9 7 g 0 H k x s u D r i 7 k G 9 q s h E 5 3 h H 8 _ u k B i y l t M 2 k m M y 9 t s C 5 k v M y s l r H o k p G m _ i w P l h z S 8 6 7 - B 2 j k k S 8 0 b x v o I v h n v e r j j C z s _ Y w 4 u 0 C m 9 z x C - 1 _ u G y j q 1 D q w D q i i z F w o s 7 B i x 8 m D k 6 2 V n _ 8 4 D 2 1 y T 1 p n y G 9 s r I v h o q B q - y 7 C o _ v _ D j 5 v K 8 w w x P z 7 k z F p 3 h y G o x k o I z q y C 5 z - l L 9 1 q B o r i z F 3 8 - 3 E i o r a 3 h o C z 7 k z F y t h N 5 o z 9 K x i R m _ l K 8 _ 4 q J - p - 8 B 0 w x P j m q 5 C 8 0 9 k D w _ i s D y 9 j o B 3 p - 9 H y r k J _ 9 2 r G 8 3 7 - B 0 3 1 J y l 6 h K 7 8 g g F w t i c v h 5 j K t h 5 j K 0 h w j K 0 h w j K s h i k K 0 h w j K 0 h w j K t h 5 j K v h 5 j K 0 h w j K t h 5 j K v h 5 j K 0 h w j K t h 5 j K 0 h w j K _ 4 j 0 G x 5 4 L 0 h w j K - 6 6 5 C m v x o C r j u u o B t h 5 j K 0 h w j K 0 h w j K v h 5 j K p j u u o B v h 5 j K z m 4 9 F q g 6 R 0 h w j K 0 h w j K s h i k K 4 j 8 t o B z u W q 3 s m J v h 5 j K 0 h w j K 0 h w j K t h 5 j K 5 u g y B _ t q 3 D 0 h w j K t h 5 j K v h 5 j K 0 h w j K t h 5 j K 0 h w j K v h 5 j K t h 5 j K 4 k 3 1 E 8 0 i h B 0 h w j K v h 5 j K t h 5 j K 0 h w j K g j g v o B 0 h w j K p j u u o B v h 5 j K 0 h w j K v - z V 5 6 l n B g g k y B g j g v o B 0 h w j K g j g v o B 0 h w j K 0 h w j K t h 5 j K z s p E - _ 5 p C x 2 m o C h 8 o 0 L h 8 o 0 L s 1 2 t D l z 8 t C 6 w y 0 L w g k v B 4 v m 9 D v y k t J 5 9 5 k F 3 g x T n m L 6 k v k L 6 k v k L 6 k v k L - y 4 k L 7 2 l k L 6 - q o C g l 4 r D 9 y 4 k L x w 4 1 F 3 _ G 7 q w Y 6 k v k L 9 y 4 k L u 8 z y B 3 8 2 z E v g 4 J 5 w s W r 0 l o E q 2 2 g r D 3 j q s H y v L h - q M i x o n E h 9 - 8 B 1 0 m - L _ t w - L 1 0 m - L 3 h m 8 E z _ 0 r B t 2 x t K l 7 x J w 9 w z I r j 2 w E t q 0 B n k o m B 0 1 H 6 m z 3 L 9 8 8 3 L - 8 8 3 L 9 5 i 2 L 4 C n g 2 3 p D s u l W 5 7 0 3 G 9 8 8 3 L 2 t 2 6 H 7 s v L _ 7 - y K n - 5 o B 0 6 2 g F v p w 4 L g g 6 4 L v p w 4 L t l n _ B s y y R 9 v B 9 s 3 y B _ - 5 4 L z 2 j 5 L g n - v C _ 0 2 t D _ - 5 4 L z 2 j 5 L 7 h u E 3 u 0 r J x 2 j 5 L y r _ c r 9 h 8 D l k 3 H i w w 6 K p m n 6 K h w p l B 1 h k o F 4 w y 0 L z x h 3 o D j p 8 r L h 3 B n 9 j F _ j r _ B p s 5 z C z l 8 0 L 4 w y 0 L 4 w y 0 L 0 6 l 1 L 4 w y 0 L 3 8 h j G p w k X 2 6 3 o F y j l a w _ q m G 3 m 9 k B _ 9 y n J z 7 u H 2 8 9 5 K s 2 5 K s y 0 q H m h q B t 1 g 3 F _ 4 n c k _ _ k B 3 q j m F n 0 1 p M m 7 k V n p t 6 G r q w m F s q 9 n B y o m 2 E 0 u 0 w B 3 z o x L 7 6 7 x L y j h 8 G 9 m o T m n y x L o n y x L x j 2 s B p 1 r 9 E 5 6 7 x L 2 r P w v z 3 K m 4 w m J w 5 h N h P i w 4 6 D - _ t 1 B 0 v o 5 I x i o I h y n h L j y n h L v x j 3 J s k h C 0 x 5 1 E l 3 - D 8 s 3 q B n 7 r 9 E v i r k B 6 i k o M 3 n Z 6 3 0 l L z _ G 0 w 4 g B r s 5 r F w n - z L - y 1 z L 0 _ r z L s j m k I z p _ J h z 1 z L - y 1 z L z w g q B 0 4 8 j F - y 1 z L j 8 o 0 L - y 1 z L b q 4 J 3 9 8 o L y l I w - 8 h F i g q o B 3 q 8 r L n 9 w u t B k p 2 O n 4 0 v I p t m 6 C 0 8 r F 1 i v h C v v r l L _ 9 0 l L g z - j H v 2 B n 5 t S v 4 r B k z m 4 L y x z 1 I y m w H 4 o t 6 p D 5 9 k 3 E n p w y B 3 - g 5 G p 3 5 V g g 6 4 L r 3 - x F 6 h l m B r 8 _ l M q 4 o m M z s v s B s 4 y r F q 4 o m M 4 - s s F y 4 _ r B v 0 y m M t 9 r o D w 7 o u B - r s C 6 s _ g B i j g Q l g m P r u l t E o 7 8 _ D o k v v B k g s t C 3 j p l I u k y s C x - s 9 B u o g 1 O 7 5 m G o 3 3 l W i - n l H 3 _ j O 2 6 h 1 H 2 l 8 n J x 5 j - k B h 5 k o J x y z n J 4 l 8 n J y _ j w C g r w v F z w p 0 E q t 3 g l B j 5 k o J w s t o J j 5 k o J q t 3 g l B w s t o J j 5 k o J 4 l 8 n J j 0 o h l B j 5 k o J j 5 k o J w s t o J j 5 k o J j 5 k o J 2 z 1 z F 9 3 u O 2 l 8 n J 7 2 t 7 B p i i 6 C j 5 k o J j 5 k o J w s t o J q t 3 g l B w s t o J q t 3 g l B n m l U s _ 2 h F o t 3 g l B j 5 k o J 4 l 8 n J w s t o J z m m g l B r w _ p C g 6 i q C j 0 o h l B j 5 k o J o t 3 g l B j 5 k o J r n s 1 C 2 g n g C g 0 1 t l B - q s r J - q s r J 8 - 0 r J - q s r J - q s r J k 2 j r J 8 - 0 r J - q s r J - q s r J - q s r J u v 4 h G 4 4 h l l 8 G 2 - 1 2 C r _ 0 6 F n g 7 N 3 u q E - y l x E o _ j K s y 6 b q n g b t _ g q D 0 m q b 6 z 7 Z 1 x r v M u j j t D k v i l G j z X 5 4 0 E x 3 g l I l x 6 9 E 5 4 k m C 4 9 5 2 D x j 4 G 4 2 1 v H r _ k 7 D p x 6 D k v 2 o C - t 4 l E x z i p F s l l y I m p 1 W - 9 r I 6 2 h B i s z D 4 z 1 8 B 2 h 1 g C 5 7 p R v 6 n H h n y R t 1 w x B _ w v g C g - h O - p E 1 u k 4 D k 5 3 i D p o 1 u B 3 v m B - g 6 w E 6 g m 1 C 4 8 o i B t 1 z j I m l 5 L 5 i _ t H l l B s 7 _ o D 1 1 J 9 j s w D z w 8 q I l - i D 0 4 v 6 D s t w x B o 6 5 B 6 7 q p E 5 g 2 X w n j o D - h j 7 F m 7 E m r m 0 M 7 2 q 9 C q t s T 1 4 B k n _ W h v u x B - 6 6 t H 6 o 3 y D w 4 q x E k z 8 N j o r F k k h w C h m - Z m p m v B u i 5 9 C g x 8 H q h k 2 D s 5 1 m D o s z i D 8 v i u L u m 3 D 0 3 8 h B 0 0 6 g D 1 o 1 v C j 0 I - r 8 u B n v s 9 I o n v s C 9 7 z i C 5 o _ I k t h 8 B 0 w 5 i E _ q x I h i 3 g C 2 i h l D 2 q 6 _ C 3 g j 2 B o 8 3 I h 5 v y B 4 0 0 x E 1 q s - B o z q l B 8 s t x B q 9 x q D i s w W l 1 z x C _ l 5 x C k 3 7 Q - l y I r i s j H _ 7 n i B m k g 0 B j 5 s k B w h h o D - w l a p v s I k y 5 G u g h s B k 3 d i 5 o h F m 0 S 6 1 x j D g 4 p M y - 3 0 G 2 m s X 6 g s _ D 6 _ 4 v E i y k B k y 9 9 J _ l m r I p r k l D i - - 9 C - v k T p 2 7 x C x z j p F t z 6 Z g z v g K h 0 r s F w - q s K 8 _ 6 P y 5 u m L n k r Z n V 7 u l 6 D z l p G w - o s C m 0 u X s 6 _ k D 9 x 7 b w 7 0 r E 2 x p D k t r i G p 6 x B 3 9 s z B 8 w n w D 2 w - y B g x g G 7 0 k q B 8 s p Z 2 0 j h D 9 M 7 8 w P p 7 p _ E _ u 9 l I 1 y 2 C z w k H v w k p C l j 5 4 C 8 t W z z _ e h u 9 H 7 o s q D 7 _ 3 C 0 i u 6 I 9 z 3 H l 5 x 3 M r n g x B 0 K 1 z v l M t - h O t i 9 0 D w w 9 o D z l x g B o g o B l 5 p J 4 o 0 r U h s F h 9 m g B t o f 7 4 r 1 g B _ u 0 K y h D w w n a o n _ i D s 0 o H r 5 v C h y m t L 9 j 6 L 0 p u h M n 0 l G 9 r y k B 3 6 x C t n 6 k B 9 i v D v 3 r 9 K 3 i v I 4 2 6 z B q 1 3 Z x z y y Q 6 3 s B r h k r M i w 3 D 0 8 6 _ H 7 9 1 o B 5 t u x B 8 p 0 O r - v S m u J 7 v i 1 B 9 5 6 7 C o z 5 r B 5 _ 9 _ D 6 4 r o D w 9 U 9 h - u E q 4 x 5 C j j _ B 8 _ 3 l G i l j B 3 3 5 r B 0 5 8 o B h j m - D n g n g D k g x L k w 7 3 B j 6 9 G h 5 3 B j 9 8 F 1 2 g U 1 q 7 V 4 j r i D 0 _ g H v r 0 3 H u w 2 H h u 6 i J 7 o - C 5 n 7 M g y n q D 9 0 J r 2 t l E o 1 o O 7 y u x B 5 v H s n 5 g B 1 8 4 4 F m g j u H u 3 w H 1 k E u 3 _ - B 0 l 4 8 D 3 0 H v j _ y V 9 5 t U 6 3 i a x 6 - l B x l k g D m 6 2 3 G l u N q 3 4 6 B - t i p F 5 i k 3 B n 8 h g D 6 6 l - D y y 5 7 E 0 - 9 U x s 3 V j k s t D v p l 9 E g r q k G p B k 6 j k B 9 z n r C j 2 w G 5 n 3 3 C _ m y o F s g g 4 K j k O 6 1 k 6 B q h h 8 C i 0 n z C p n - C x 4 v o D r i j s C 9 g X _ u l 0 I w s x X w q o q E 8 w t N h i 7 8 L u x p Y 8 t n O 5 0 8 0 E t l t h D 1 w t 2 H 6 x 9 - a x h r l F n i t B _ z j 2 D m y 4 6 B j p s 3 C 5 q m i E m 9 w C m j h 0 F 5 g k V 5 l 7 - E 2 h o i C 2 p h - C 2 9 4 4 F u y y E y 3 j - G 9 l r i F 0 0 h p D i 8 g 2 E n _ s M z o x L l g w C 6 5 l l G n 7 l t B o t s 6 J i 6 h C o g g l C x 0 y z D u p - M z 5 D i _ 2 C r k - v F 1 t o - D t w g R _ 6 9 8 K o u v E p l 7 v C h - 6 8 C v y 5 0 D 6 1 7 o B n g 8 P - v o B n x 7 k C x a 8 g n n B 6 - 8 9 H 5 5 x C - j 2 i L o n 9 h B 1 0 k y B n 2 p J p _ r 9 I 8 0 f 2 _ 7 _ H i 7 m r D y g g n B 4 k q l F n u j O 1 v t l F s n B q h 2 1 G n s l m F y 7 p n D - j k B j 5 w g C 3 i p d g 5 L j t b 8 3 o l B 4 x 6 k D n i x Z 3 4 i x B 7 v 1 j C n z n i B 8 h o 1 B 3 z o _ H z p 9 i C 4 _ o 5 C j 3 v M r 7 j C 2 j m s D - 4 6 n D - s 0 3 M 1 u m B 1 9 6 v I t 9 z 0 B w k w R h z 7 Y n v r 5 C i 4 8 8 B m 5 s k B s v g o J t q j X 1 n r t E l _ l J 8 0 v I z g q k C n g 4 h E - 4 t m C h m l C _ 9 8 3 E 5 r 8 7 F v - 4 d g u J 8 z _ _ S s n 7 l B g P m 6 n _ K _ y g 8 B y g 4 f h x y k B 2 t i u H 3 j u C w h 6 J p 6 x w h B 9 Y 3 r r I r l h h N 7 - 4 Z 2 - r j J y 1 E 4 u 0 h C _ l q Y r n w x B 4 t t f p i g u C m 5 5 x B _ 4 v 2 D h 9 j o B h 2 w M h - h v D z l i T r 7 t 8 E z m m P 3 v w j B i 0 m c _ 1 o i B 9 3 0 B 1 r n u B q 5 m j H w n v C o 8 8 E 7 j 5 Q g 9 - I 3 k 3 D 4 l w r G y v u D o 9 1 i B u y r n C m s 4 j B 1 n 0 N p l 7 L 3 8 m O 0 i 8 R n w k M g 0 R g w u M 0 D x l q n B - h g B g r t K n l 7 C o 0 4 Y g 2 l V w 5 _ H z 6 1 j B 9 x i D j l g V 5 z v 6 G n 6 w v G v n R p t o B q 5 _ i B n 5 p o D p i s C g k 8 F j 1 1 4 C w 7 _ j E y n 6 Z 4 m u t C o v 9 H j 1 s u B 9 h c 2 j o o D u 4 w t C 9 q i K _ 7 q n C 0 s 9 i D v o C q k 3 C w u 6 P s s v C u - 3 h B r j 8 7 B 4 y 1 p F P p 8 o 3 E 8 q 6 S n 8 0 Q k n t h D - h h w D k n s d l n g H w i l 4 G t x 5 c 6 z h 0 R 4 - e 8 m v H u s g 9 R x q 5 i B z 2 t D 6 x 5 G 3 q 1 H p 5 v X r j 6 w E 8 y P w 2 g 5 I x m g a n u 7 j C - k q v B m h g p D 5 z C o t p B 2 p 4 F 1 o i v B y 2 r m D z p i e w q 4 Y 6 t u k B 1 k 6 x C j p _ k E z j D 5 z _ _ K l o y k C l g 2 M h - - 7 H 9 8 - _ B - v k n D 6 v l j B p 5 o a t m 8 x C o 6 u i C o j h Y 7 i 5 a 3 n i _ B 3 x z o J 2 3 n T h n E r j g U p m z d h z p k E k 4 y u F u 6 8 X z 6 p 1 H o h - H _ 2 z O o o 1 i B h g 1 C g 8 o 0 C i 5 x Z t n m k B m 8 y j H s t B t h x R i q t C 1 g n c 6 n z D r j G 8 q p g U p - H y 0 n Z t q - k D 5 t - 3 C _ v o J i j r N v 8 j i I s h v z D m k 4 7 B q 4 y z N v _ r i B 0 k o Z n s r I n 0 k R y w n Z - 5 p j H i t p D y v y r G t y r 5 B w g g U 8 j m y C 0 4 v 6 D 2 k 8 m B 4 r x g G 1 j n _ B l k o m B z 5 9 q F i 9 8 J 7 q g G 4 1 8 F n w 5 M 3 9 v 0 G l q - o F 9 5 v F q 6 6 q F 9 g i F 9 k _ F s n 0 r C 9 o k i E r s z W o n z p B v 6 o B 3 x 0 s C l t p 9 O y 8 y B s l 5 3 K v 7 k H i 3 k 6 C 4 w 9 _ B q r 9 z G x v _ 9 D s r _ P 9 l x O y w f 5 3 t r F x m - n C w t k 4 F 8 z q j E m m h W u u g 4 D 4 r 4 S n u 0 V y h r 3 G 8 h r B t j u M 1 l o 3 K g 3 J 5 3 0 w I Z k k z _ B 9 6 r 0 C i r 4 5 C 4 8 K 2 x w n K x 2 5 m B y 4 q X 9 7 3 l G m 5 7 e - t o e g 2 5 x C _ 6 2 9 B p h i 1 C h s o j E h m 2 o F l _ N o 9 4 w O y m 5 p C - 9 _ C 6 o 4 h P i h 8 i I 4 8 I 4 p 8 8 H 8 g k g B _ 8 j z B g 6 w t L r Q j s z 0 D i i j 1 D l 8 o z P u z 4 N t q w s B 7 q 8 y D o p z 6 K q p h U H 3 0 o Z p 6 E g z l 3 I - w j P i 4 g 1 E 0 m 9 x C m r 3 B n 9 7 5 G o 9 y 4 B m u l p C k s t _ D k 5 _ H 2 7 4 g O w 3 3 D k p v C s m r 6 S i u 4 f 2 m 0 v B x i g 5 B 2 t y x B z n i v C 9 j 0 s L 7 x C o k 1 b h _ 3 C u _ x k E p 7 r 5 F j q 7 8 B l n 9 w F B i 4 x z M u g 3 B q g k 8 J i 4 s D _ - j E h y j x G w u 7 W k _ 9 4 B k 2 m v D u z s x E k 3 L 1 l k D m 8 5 5 J o z r x E n m w i I 8 1 3 M 0 - g U n o q 3 B 5 z 8 r B r 9 l h D 7 6 m Y - 5 y S t v s i H 6 x q 0 E 5 9 r Y 5 3 1 6 I 6 s C j t F 4 k 2 c u h 9 - D 5 2 z i I t 3 2 V w y q K r z y 9 D 1 r 3 8 C 5 0 O l 1 4 1 B y 1 n E 2 h u K 9 j u R _ 6 - g M t g p N v s v y C 7 - r y B 4 5 o 4 E 3 p q L 2 8 5 H u j _ o B g z 9 D y x 6 g B w o y u B 5 k j p B v q P v 2 h R 0 9 4 m D 8 j 2 j C n x t T 0 g L 6 1 n v J 4 s z u C s x z E m 2 1 x C m 2 - 5 C 7 9 u 0 D g m 9 1 C 4 x 8 D _ - 9 x B w 4 u W s _ s E 1 t w _ D k 5 v m B _ 5 6 N 7 s 6 5 C w p j O 6 m 0 7 B z l s C k g 5 P 5 4 9 K 5 m t M 1 h _ o B 7 y u M m w i 4 B 7 _ O 2 h 4 2 F 6 t 8 W y x s 5 D x o s V p 9 w R k p 4 V q 3 u p C l t 9 v D n - k R l 1 u p B h p y 5 E l E 1 i w _ B h Z l w h v C i 7 l v D k j q G o 6 9 _ E l 3 G y x w R i j _ 8 H p - h M 0 8 q 7 K z u j 6 D B p 4 m j J s 8 G y k 2 F 0 3 s n I u 7 2 w F 3 1 8 u B 6 r 5 I q 1 v j N u u n N l s x x E 0 k o Z p p y g C g 3 _ 3 H s I g x h F w v 2 X 9 g q j C _ w m h E p 3 2 N x n 0 x B v h k 3 J 4 o g 8 E 9 - 2 d p 6 - 7 K k t h B 4 _ 9 z O p r l G 9 z 5 o C m p I r x y g C 7 h p K - k k 8 H m _ p 6 B g 5 9 V v 5 3 h W 6 h t p J x 3 8 z C u i B n - n n d 3 l S u q k y D 3 g g 8 G t 8 k R i 2 p i E y r 7 8 E m i l 4 D p g e m p u w L q g u w B n u C u j p x D 0 7 m 5 E 8 p 8 i E _ r l i E w 1 n n C s x n m F o n i H x m n B - 6 j i B 6 - q m G 3 t H 8 2 k m E r k l 6 C k r i D 4 m 4 5 B q 6 9 t E u x o H _ s h l B 6 g 3 J _ q v k C v h 2 v C 4 _ O g 7 4 M k j 8 v F 7 6 m 5 I _ x w T 2 j v P r 8 s 8 C _ y - j C l 9 - T 7 9 g s D 6 0 o 6 D k s I o g m B 9 z u B 4 x t I w j m H z h y K 8 o h t B v 4 _ m F j 1 2 L z l 6 7 B - s 4 u C y s r 1 B _ w 2 5 E q 4 k v B g 8 z 7 G 9 7 z I 4 t g f _ 0 v l H i n 7 D _ r i i B 3 n u 6 B 0 7 5 x B 4 z 9 J q u z r B 4 6 v 0 G v p 5 v E 9 u k x C q 9 t z B u o t T j s s 2 J s h x g B m j 2 1 K m v r I 1 0 i u C 4 0 - j D g 7 - 3 B t u F q y j T 1 6 3 n C 9 q t R x 7 i g E g v w w B s u 6 x L y 1 m p B _ m F v 7 8 n D s _ q n C u 7 J v u s n F 7 i y 0 F 5 n 8 g B l 2 F 0 1 3 p H 7 2 n q B g 9 5 y E 7 i 4 m E y w p n E r p j q C y 5 _ C v 9 z 2 C u u i C q l l 0 B 8 1 5 e 7 0 2 i K p w g Y i j H 8 t k 9 B t h 4 j F h u 5 Z t l o M 0 - l v H 1 k _ z B i 7 7 a y g p l C 8 l u D t w 7 w H u r y N 9 z s p C g s j 4 C y o j C 0 4 l 9 C 8 z 7 D 0 _ 3 6 B y z w H v x 6 T r _ n - D 1 u 7 l C p t 0 2 F 5 r 0 C p 0 m Y g g x i K _ n 8 V g _ r u G 9 7 n 1 C 2 9 - q C 3 u h s B 0 n 2 J k u p q G g s h Q p 1 z I z l i w B x 0 0 q C z q Z 3 k t J 1 s V r l q q B 4 u s o M z i - y I 4 t X k y h y B g r - b r 6 5 B 1 0 x 3 L s 1 q q E n z C 7 p g F 8 m q 7 R - l 5 k B v h 5 J t n x p B 3 q y _ F k k 4 e 9 z g V y s t m D m h x k C 9 - 2 i B 2 3 w a o p s m F h 0 j V z q N g j t g M r h n o P i l k q F z 1 v t E n r V n 3 l B 8 o z 2 D x 7 - l F t 4 q F 5 l 0 6 E g x n 1 B k m j 8 D q z 0 _ G v w m T 3 g _ u E x t j o B 2 0 n W s 3 r L h z x 2 E z k z d _ g H z 5 2 0 E n k m M p y l Q h r p j B 0 1 j q F i P 3 w 3 E 5 t 0 x C k x x h B u 9 6 Q 4 q j f k x 4 O v m v T r - w 7 E 7 6 x o C 1 t p z D i l 4 j C 9 g v E 3 a s _ x m G - q 6 - B 6 i n g D z 3 6 r C 4 y i T l x 4 v I 1 4 9 R u z 2 J n 7 x G i 8 2 M r 0 _ j G o 2 n p J 8 0 3 B j i V k 5 3 m F 9 4 0 V p t m o B 4 4 t R t k l 6 C 6 s _ D y 6 l - C n l 4 J w t g i K w 7 B k b z v r m E y w 4 i B 1 w y h B o 3 _ 9 F i l l C j u - i C u h 4 G x - z H 8 3 2 u B t - 7 y F 9 t 4 m E 9 9 7 1 G 0 7 w F w j 4 V w 6 g 5 C y 5 s w C 6 h z f z w 3 s E t - 4 J _ q 8 0 C q c _ g v G 3 h w S 8 v w B u g x d 5 z u x G h y - J r 8 q X _ x g u E n o p 9 C h 3 9 l B s _ 9 f m u 7 x F p q 5 Z z 3 l 1 H h y j n B s l s y C j g v O 1 0 x t E m y n 4 B 8 3 n p B i m g h C s z 8 r B 8 y - P 0 5 9 9 B 9 q b l s g L r 8 p T 3 v 0 i F i _ s x B u p 1 B r s k Q 0 0 4 T w l x 5 B 1 s s m C z l 7 W q 2 k n F j 4 n y B m 1 E 7 0 g 8 C i z b 1 4 o 1 E x q r K h r 9 1 B z 5 7 v C g r 4 2 B _ 0 n E l 4 6 j L y h u B 7 1 x u C w w o O p z 0 _ D s _ 9 7 C l w g h G p 3 l X r 3 3 p E h p 1 3 C l 1 4 s B 1 2 - k B 7 _ 3 - C q n 9 9 H m u p 0 B 0 m _ J g 7 y I 3 r 7 z C o 0 D j g 4 d 5 - 7 T r l u O l - 2 5 B o k x a n 8 p n B 1 y 8 q E 6 3 C 7 j t s M 6 z 7 D - g s l H - m S v s b j q h w K q 3 3 Z m t n E p x h k D 1 i u h B 3 0 s 0 I 6 x d 7 q g j S 7 6 8 m D 5 u v K z 8 o I u v r x B o p 9 2 D m w E v h j E k 5 5 u H 3 i u 1 C g - w l B t l v s D r i 7 e z v z B 7 6 4 5 N 2 7 _ B 3 q s s M i w n P 2 9 _ 9 B h 4 - y D h r w n B 1 - j C p 8 v 8 N 9 3 o 1 H 5 j g h G l 0 3 d k g u n F 1 r l d t k o i H h q u _ D 7 5 6 s D y u _ v B 4 h r 3 B 7 0 - j B x - u v B l u u i D - t - 5 B 6 g n D r z o m F k z g M 0 6 y r I o r p C - 1 w 8 G p 8 g G k x x B 1 j w u J 9 l i i I - h n F 8 i 4 i H k l i y C j q y U y t s _ C 2 2 1 l F y r 8 I t i q j J 4 v j D 9 m 4 x J w o 8 q G h u w n B o 5 z 5 B v n 1 i L 4 - M s j v F n 0 r m O 4 j s L y n t x B r 7 k o G 7 v 4 h J 3 v - l B s 3 W o _ w 5 E x n 5 l I w 6 r N i 2 o F 5 l g K 4 u - 4 C t - w P - i 1 7 H o 3 _ o B n t k Q 9 u j i E w w r r E u w t u D s m - F q j 1 w B 4 3 9 t G o 1 9 P t l 0 Y 6 5 0 v C 1 h o F v v o 9 L 3 6 U l i 9 y B l s - _ B - j 8 x B n 0 u D z 1 v G m 0 n a 6 t u M z 0 I 2 z - 8 O w q 9 N x y p _ D 9 x - Z t p k r M v 3 4 i G y 8 m 3 C 3 l s M - 6 h g C x 9 j q E y 5 6 v F o h 0 1 B 5 n N v n d i y p i B 5 w I 2 s h t B s 3 9 C 7 v u 2 C v 9 4 c i 6 u m D h o S 3 l P w u y 0 C r _ - k E p _ g t E p - 7 7 E - n 4 _ C q 5 y n C - D - 4 - - R 8 3 H w s 4 h B r 1 s l B 5 k m D u x p q D 0 0 P 8 5 o h G n - 9 n E k 5 w C - 9 l 3 M i 4 6 T 7 7 r G 5 8 t u G r y l r D p v z 7 C q i l 0 H u h h B 9 x L 6 _ o s C v u 5 o D 3 p 1 Q n 8 y K 5 j l y B p x 7 v I i l x M 2 8 q n D p 4 9 0 D 5 i o C 0 0 p x B - v v C s x i E 3 i n Q z k 2 a y n h 2 B 7 I 2 o y x F m r 4 o B 1 k i 8 H q w 5 l B i 0 b r h 9 g R 5 2 0 f 7 h _ 1 B 3 9 s h E j j 2 v F l i 3 k E r 1 I i 8 7 l P i m o L o 1 2 B k t g n L n u g J s _ - m I 1 z k r H 2 3 v P o k p s B i j n m B j j 1 6 B 0 _ 6 m F y l o _ I v q k D - g n 9 M 0 x v W h q g t E z t k t B s k u 8 E v t x 6 C q t h V q 4 k 3 D 2 m F k 2 0 0 C h q l i I z s l M t y - Z _ 7 s F _ s 4 v X 7 y 6 G - 0 v w P i s 4 l C 4 6 t - F y 0 o y C x v g i C _ r 7 u G o 8 h z J w - g 4 C w v g u G 8 l u H 7 9 s x a 7 x - Z x 6 9 H t 0 h v O w q s m I 4 4 l g C 6 2 L 5 3 w 1 B g y o U u y z n J t - q n J u s i n J 5 m w 9 k B t - q n J u s i n J t - q n J r - q n J t - q n J u s i n J u y z n J 8 g - 8 k B u s i n J u y z n J u s i n J t - q n J u s i n J u y z n J i g j g C z 5 i 0 C t - q n J n 2 v i z C m z j l F - 8 2 S u y z n J 8 g - 8 k B 5 m w 9 k B 8 g - 8 k B u s i n J u y z n J u s i n J 8 l 3 n B 0 y s 2 D 5 m w 9 k B u s i n J 1 t p 2 z E u s i n J u y z n J 8 g - 8 k B 7 j n K t o w j G v p w B p h _ _ H v k 8 g z C u y z n J u s i n J t - q n J 5 m w 9 k B n t 1 L 0 9 0 9 F 5 m w 9 k B u s i n J r r u K x q 0 i G u s i n J u y z n J 8 g - 8 k B u s i n J 5 m w 9 k B t - q n J s 8 5 a h w _ v E u y z n J h 7 t 8 k B u y z n J u s i n J u s i n J t - q n J r - q n J u s i n J h m n h C 7 n _ y C u s i n J r - q n J t - q n J 0 5 1 n G i 3 1 K i r - U _ v 5 k D 5 9 6 h C i j p Z l 2 r - D h 0 6 o D q g w r M 1 u v h B v l - R k p v v G 3 x 2 2 B i 4 k u B t 2 1 1 D m v 8 H 8 7 6 m Q N 6 3 6 0 D 8 x 2 9 I j 3 j G 6 0 4 1 D g t o i B y z u U l w n B j t 2 D 4 1 g c 9 l x g B h o j q B x g u w E j 6 y H 3 i m l B w 9 M i x 2 t B - _ u j D x y s i B 6 n n U 9 u q H y 3 k S 8 5 j R l v b v l n 0 C 5 z m t C 5 u k N 0 0 n i B m y 7 k B y - 7 n B 8 g L 1 n y K v q j c 5 u m L r y - l C j u p M p 3 z a k s n l B u q 5 L w 2 4 G 9 y r k B w 7 B 7 5 F - n - N 3 m x v B l z 1 h B 3 j g w D s v t j C v _ 9 B w m _ P 0 3 - 4 C j 7 q 0 B 3 5 i i C _ w g B 8 z p 7 C s h E n z 9 O 6 g 9 y B n v u C z o 5 K q j 9 J r q h m E i 3 4 t C i 6 G u n 9 j B n l h M x i z v C 6 6 m s B p m 2 K w t m b z r 6 o D o j 7 F 3 p 7 E g 0 x n B 9 3 s U t n 2 r B g k k l D 7 n 2 v B 3 l x I 9 _ 9 H - p 8 G n t h 1 B h 6 y a 3 t o B y w - X k 6 2 - C g 2 x L v h o C 3 3 i p B v 8 0 l C 5 i r G p k s w E h h 3 F 5 s y Y x k o E 9 u t F _ 8 s g D 9 - j F 4 x s _ E i w r h C 0 4 p V m l 6 d o w 3 x D v q y d w 7 m t E 0 k 4 3 C 3 3 o v B j g u i D 1 u t m E v z X h g 2 T o l x p B p 1 k i D v v p k D o W u 0 v D z x z h B 6 1 E 2 2 0 i C r - i 5 H w k u _ E n 1 j 9 B 8 r g q B j i z p C m 9 8 G q 0 p i D 1 k K _ _ i 1 D r y 6 s C 4 3 n l C u t q n D v l 8 g B u 7 1 1 I t w 4 9 B z - u X q w 2 0 B 7 4 k T w _ l H - 6 p j C i 9 0 Y z l 2 B t n m 7 C m 0 r b y D g u l b y w t u E - h m 8 F t n - B 1 i 6 w L 7 r 2 D i 4 5 S q 1 4 C q x r g F 2 7 u t B m z n N 6 t - E 9 x _ k B 5 t - - C j m 5 h B 6 q 9 J 0 z _ Q p s _ 5 C - v z o E x s 6 V w 3 o C x 8 n 6 C n - l q F t y F s _ 5 o D z 9 r z B 9 u o O t z 9 V s z p J 5 k t a m x i P z y j o D 4 h u Y 0 x u 6 E 5 1 l 4 B _ t 7 7 F z 7 k z F 6 p 7 s B & l t ; / r i n g & g t ; & l t ; / r p o l y g o n s & g t ; & l t ; r p o l y g o n s & g t ; & l t ; i d & g t ; 5 4 9 5 6 2 5 3 3 4 8 4 3 7 6 8 8 3 6 & l t ; / i d & g t ; & l t ; r i n g & g t ; h _ 4 y l i u 8 i I y y k 3 B m v - 9 J 7 k _ 2 C i 1 l P l 0 h j G i 4 _ T 5 p q 3 E - m n 2 B - t h _ F 8 g v 6 G m u o 1 C - 3 I s r 2 G _ u l 1 C u g g u K 1 m - 9 Q 4 x y B x h 7 m O k m t E o 7 s S 2 r - g B & l t ; / r i n g & g t ; & l t ; / r p o l y g o n s & g t ; & l t ; r p o l y g o n s & g t ; & l t ; i d & g t ; 5 4 9 5 6 2 6 0 2 2 0 3 8 5 3 6 1 9 6 & l t ; / i d & g t ; & l t ; r i n g & g t ; z i n r 6 y z p i I z w 8 k I - 6 5 q B n l o 3 B x 7 1 o B u j t 9 D s j 8 B p i l h O 5 j h i J y 3 9 o B & l t ; / r i n g & g t ; & l t ; / r p o l y g o n s & g t ; & l t ; r p o l y g o n s & g t ; & l t ; i d & g t ; 5 4 9 5 6 3 1 8 6 3 1 9 4 0 5 8 7 5 6 & l t ; / i d & g t ; & l t ; r i n g & g t ; i q i j 6 x h m i I w u t y O p l 2 I k 1 j h I - u v 1 C 9 z 7 - H o l w 8 F _ w S 8 - q 3 M i u 0 J 6 O z h n p Y & l t ; / r i n g & g t ; & l t ; / r p o l y g o n s & g t ; & l t ; r p o l y g o n s & g t ; & l t ; i d & g t ; 5 4 9 5 6 3 4 7 4 9 4 1 2 0 8 1 6 6 8 & l t ; / i d & g t ; & l t ; r i n g & g t ; k o y y 4 r k 7 g I u p _ y F h 8 r 4 I u t p F s 0 u j D w s j X v z g o G o l 6 T 1 8 g q M 8 k 1 x H i y g C v p 4 I p _ s - M v 9 t q L p 1 3 B r n 8 w M g w 5 h D 5 m l 0 C h 1 h w E 4 g k u B 1 8 3 1 M _ 7 g K _ 4 5 J 8 t w s M p - s 2 C p 7 k 2 D r - x q D n l _ o E o i 1 a 6 8 v v H x o q G k 9 o 7 L k 9 o 7 L i 9 o 7 L t l z X & l t ; / r i n g & g t ; & l t ; / r p o l y g o n s & g t ; & l t ; r p o l y g o n s & g t ; & l t ; i d & g t ; 5 4 9 5 7 2 9 3 4 1 7 7 1 8 0 8 7 7 2 & l t ; / i d & g t ; & l t ; r i n g & g t ; u 0 t 8 h t v h g I 6 1 2 m C w s p o E j 9 k y E 1 g 7 F p 5 2 C h 4 z r L v q w C 4 y v z H 5 2 p I m x n 8 N j l z H h q x L n m g v H m 0 w 4 H 1 5 m v I _ 4 h i B v g h 9 B r p _ v G l z h 2 H u 2 w S u _ o 3 F & l t ; / r i n g & g t ; & l t ; / r p o l y g o n s & g t ; & l t ; / r l i s t & g t ; & l t ; b b o x & g t ; M U L T I P O I N T   ( ( - 9 1 . 6 4 4 5 4 1   3 0 . 1 7 9 7 0 9 7 6 1 ) ,   ( - 8 8 . 1 0 4 1 0 8   3 5 . 0 0 0 3 9 1 ) ) & l t ; / b b o x & g t ; & l t ; / r e n t r y v a l u e & g t ; & l t ; / r e n t r y & g t ; & l t ; r e n t r y & g t ; & l t ; r e n t r y k e y & g t ; & l t ; l a t & g t ; 4 5 . 3 4 6 6 4 5 3 6 & l t ; / l a t & g t ; & l t ; l o n & g t ; - 6 9 . 2 1 6 1 4 0 7 5 & l t ; / l o n & g t ; & l t ; l o d & g t ; 1 & l t ; / l o d & g t ; & l t ; t y p e & g t ; A d m i n D i v i s i o n 1 & l t ; / t y p e & g t ; & l t ; l a n g & g t ; e n - U S & l t ; / l a n g & g t ; & l t ; u r & g t ; U S & l t ; / u r & g t ; & l t ; / r e n t r y k e y & g t ; & l t ; r e n t r y v a l u e & g t ; & l t ; r l i s t & g t ; & l t ; r p o l y g o n s & g t ; & l t ; i d & g t ; 5 4 8 7 7 9 3 0 9 0 4 9 8 3 9 6 1 6 4 & l t ; / i d & g t ; & l t ; r i n g & g t ; t 7 j 0 - t x - z H u y B 5 B p p B j 1 B 2 t D 0 u B 2 c 1 J r Z u T - I g D z j B 5 I w g B & l t ; / r i n g & g t ; & l t ; / r p o l y g o n s & g t ; & l t ; r p o l y g o n s & g t ; & l t ; i d & g t ; 5 4 8 7 8 1 6 5 5 8 1 9 9 7 0 1 5 1 4 & l t ; / i d & g t ; & l t ; r i n g & g t ; o n 5 o q 6 0 9 z H 3 x x B 0 i C z t K l w N m o F 6 t G 0 i B x q C 8 6 e 1 w B & l t ; / r i n g & g t ; & l t ; / r p o l y g o n s & g t ; & l t ; r p o l y g o n s & g t ; & l t ; i d & g t ; 5 4 8 7 8 1 6 5 5 8 1 9 9 7 0 1 5 1 5 & l t ; / i d & g t ; & l t ; r i n g & g t ; u 4 _ 5 v r i 9 z H r X u q C h m O u - G E u l C y 2 B _ s K 5 p F 6 m B & l t ; / r i n g & g t ; & l t ; / r p o l y g o n s & g t ; & l t ; r p o l y g o n s & g t ; & l t ; i d & g t ; 5 4 8 7 8 1 6 5 5 8 1 9 9 7 0 1 5 1 6 & l t ; / i d & g t ; & l t ; r i n g & g t ; k 6 9 r _ 8 v 9 z H t 3 C u z Q 1 7 B i s E g _ B y i D t j V & l t ; / r i n g & g t ; & l t ; / r p o l y g o n s & g t ; & l t ; r p o l y g o n s & g t ; & l t ; i d & g t ; 5 4 8 8 1 1 8 4 7 7 2 2 0 7 4 1 1 2 4 & l t ; / i d & g t ; & l t ; r i n g & g t ; s l - p j g v q r H g t w _ J h 6 7 G 7 4 3 O x t 9 h B 3 n 8 q M i s k h E 3 o 8 s B 6 9 g t D y 3 k j M 9 m w k B h 7 5 m B o 2 k M 7 m n z E j - _ 8 F 2 6 9 9 C n y m 3 C w q p o C z r m 5 D 1 8 3 u B 3 s 0 u F z 7 0 W _ 7 v 1 B o j 1 0 F y m s B u j 4 d v q 9 B x 6 5 5 B 3 w 7 n H n g k 3 D r 3 m t G k n 2 B _ k q _ E h j w O _ - q 2 D m j w M 4 6 1 j B i z s j D 5 x s n D 6 q 8 F v v v v D s 0 I h t o 0 I 4 o 2 R u g o 4 C z 0 x B x x y g E r z 5 x B 3 6 m N _ t i h J _ o r D n 4 r W k 9 s k B - i x U 3 8 p v C - y 7 S x 7 l _ S M u i 2 x B 2 p i H w w z 0 E _ 7 0 g D g o g B 1 h s 1 H 6 r a s y x i C z 3 a h y z l B o n y U 5 0 6 C w n u t C 4 l 5 J s 6 v 7 C 1 3 s M 7 w o C 2 5 5 J n h u I w 2 t c 3 o 9 N 2 _ z k B 9 n 3 e 5 m u M i p q Z 3 2 v U w y p D s s s M - 5 w W y 2 w 7 C 7 t w k B z j 1 7 C s 6 _ D k 1 r C u w - 4 B 6 s x g C z 5 v E l 6 b u i s p C 6 y 3 x B z v 4 q B 8 u w U x s j p C p p r Z 0 g q k B h 2 o C n i - F y y - h C m o 7 q B 6 x 8 x D 3 o H q k c 1 n 2 e 3 - 4 q B w 3 v 1 B 2 k i D 6 2 3 x B 2 g k p C 8 8 m C 1 n z Q o 1 o G p w l y E r u w _ E t i h H - q y X n - J 6 o k m E t t z 6 D u p C 1 m l 1 B n i 1 x B p o i E 4 4 o Z 7 g o C j i k E 7 u y e k z x U h 6 3 D 5 g x C i r x U y w i h C l _ p G v n 6 x B k 7 z e 3 3 m U g p d n m s a u s q l D y 8 8 q B 9 j s - C u - C y k j m E 7 w p Z _ x n B - 7 6 F 2 n 8 4 F 3 6 v U 5 p m e 0 w o E i t t l D k 7 z e m 3 x U 0 y 5 O y o P 6 q 9 m D k s 4 1 B s z C i p 5 8 D 8 t o B 8 6 h R g 5 p p B p r x D z n - m D k o o E 4 2 s L z i _ n C 7 m l w D u - p q B m 6 x k B l 3 3 v D m s 7 q B 8 p 2 D w 6 0 f s 2 1 x B I x 8 o k B m o 4 e - 7 8 2 G 1 t i C 4 m 0 k B k - P _ 2 w 1 B 7 j i f s k 8 q B m s _ 4 B h - t L k 3 1 0 C m 3 z t B 2 l r X j 3 4 x B j o s d 9 o 8 l B - h 7 x E u k k J m k _ 4 B - z 3 e 0 l i p B l g 0 E _ 2 z 6 C 9 6 j B 1 1 o p C q 8 7 q B q 4 6 _ C z n z m C 0 v g E j 0 j 2 M l 9 7 H q 6 q k C h q x k B 7 s n Q 9 1 r R 4 z x g C l 1 1 L o j 9 g C v - 9 l E 3 0 o l B l - h I t l 0 E n 2 1 4 F w q s p C q k t w B h l n B o y 0 D i _ 0 6 B h k q r F y y E 3 0 v q G 6 o k m E 9 8 _ B y q _ a 8 9 8 P v - 9 g C o t r Z u _ 1 x B w 2 r G p - 4 0 C h q t D 1 h w M g p 2 Q y 7 i C 7 t w k B n 2 9 t B _ q o c 1 j 6 v D x 8 l Q g y j j B v g s z B t 4 8 R k r _ l C x l o p C _ - 1 p B o z k s B 3 5 z m B 7 6 k I k z x U x y n T k m w N y 2 5 g C 3 l t Z 1 q 6 g C s - v E o o p 5 C 4 7 9 - B - 9 r y B v 2 0 v D x 7 p C n 5 u e l - n u B y h 0 H v u m F w w z K 7 2 7 j I u 0 z w B p 3 6 E v k r P i n x 1 G s u s M 8 p t U - n r 5 B j u x k B y 8 8 q B 0 k k D _ 8 v n B 6 g p Z 2 2 w k B l i q m G j j _ E i r _ g E 5 y 3 x B o 7 0 n C 7 G 0 q h F 9 v 0 h B x y w 7 C q 4 2 j H v 5 o B u 2 p E k g g v B 8 t z x B z k g 5 B r - 0 e m 1 t S 2 w j N k 2 1 C z 4 j p C 1 4 j p C 3 5 3 m C s u 3 C u 4 r r F 9 6 w U v 7 9 g C s 5 r Z 7 i n r D 7 9 u Q r y 6 g B j 9 y G 8 n g q B y - h y C v V _ v r 2 E u 5 w 7 B m t m p C g q x 4 C 6 5 5 C 1 g l z D _ u m I - z 3 e 8 o - v D y 2 2 x B g t i D 7 p i U l 3 V r q 2 4 F 0 8 p k B 5 m 6 Q 5 o - F j 6 p G v h k 5 B y o y V t p p w B _ 0 k m E h _ z F z n 8 s B 7 t w k B k 0 C y s 1 k C y m t M u 5 u k B u l h u B m _ S 2 w 9 q B 0 6 2 x B j g 4 e t s - 4 B v y 0 v D l 8 p o C x w D n 2 _ R 8 p z x B j z x U 4 z 2 e r l w x B 3 9 9 H z 3 6 R h 3 y G 6 p i U t x w x B n 9 o Q i 4 i Q r v w G u r n U - 2 k r F r i y i B 9 i r B j z x U x z t F 5 7 o W 9 2 w U q v y U r 9 m s D - _ O 0 6 s p C 0 i x 7 C g j x U u m g F g 7 i S u z q E - 5 w k B n w 4 e 2 o 9 q B u w q l D y r m Z r i 5 U q n E v g p 7 B 9 r 3 e o j y U 2 5 o p C n i 1 I 0 x 3 Q w 4 l Q 1 0 m Q m 9 q f 9 z 7 D v 5 2 B g 2 z t B 2 4 g 5 B z x k 5 B s - k F 4 v o u B 0 8 m y C 5 q m g C _ 7 y G 4 - m J _ z s M u 0 - 4 B m x m p C u j L s h p w B x 2 w 7 C x - p B p 7 8 o B 7 t h g B 5 k j p B g w 6 q B i - y 7 C r y x M r l - o C z 9 g r B 2 r 2 e i 7 - x C i j i T l t O v u G q z t V y k H x v 6 x B - 9 w k B g 8 j s B x - y I s 9 r Z q v y U y q z k B 2 4 v j B g z m B m k l y C k v z e o j y U 1 - l 5 B q u h J j u x k B 5 p t Z q s j J n 9 7 p G 9 z E s z 9 g C y 1 v v D i o 5 G 7 s t Y x 6 5 g C m 2 h E r j u k B 9 _ y _ E 0 s m Q 7 4 s M w q p Z h 3 g X r k h 1 B i 7 4 G 6 7 z k L y q 9 B u 7 s E 1 9 i _ G 9 x h l D t 2 3 E u r l b z 1 6 p C j 2 z 6 C 5 _ 0 o B w 1 k - B 1 r z q B l z t r B i w i E _ w w C o w w k Q 8 w r y H o p s s C t p _ j C w 7 s Q j y n v C o 9 r 1 E 8 r 6 G 1 h 5 L r p n p C 1 h r y C 1 w m Q r n h y C 2 x w P 4 o h N u _ s M q n 5 - B w r l B l o 7 q B h t l M 3 j t Q 4 - o u E 5 o h S s 6 v K z x k _ D j v o J r k 2 g C 8 w U p x 7 m F 4 5 2 z B k j o n C t x 9 f t g n G m r p 2 D h m 0 p D 1 n 0 B s 8 z 6 C t h i o D h 5 p E - z 8 5 C - 7 9 g J 8 i n m C 6 t y U 9 7 h C j 6 i 0 E 2 1 4 - G p p m 2 D 8 i h g D i y _ F y s K r w T z g m E 0 7 k O t 2 r g D l 6 q z D 8 x 8 X r q 7 3 B u 2 9 3 B h 5 B 2 q 7 v E m 1 v l B 7 y r i C t g s l E 0 5 m 2 D 7 u y d s 5 z E p m 4 P j j 2 1 E i t x L k t x L o t n l B y _ t H p 2 v 2 W w h - D 8 5 m G l v v C - _ j u K w j t u K j 6 q C 5 q 5 F v n m 2 L z - 6 l B 4 u - k B i i 4 q C w 5 Y 6 7 o u B q o w l E 0 x 2 Z w 1 w J s o k C n h p s C o r z u I v 6 q E o w g 9 O z r x Q h z h - H v u 4 a x _ t v B k l g n C v w s _ C l l n n B 8 3 q z D h n 8 m F 4 l 6 m F j 9 k T v z o q B 2 6 z _ C k l l b - o k u B 8 6 z i C 7 v g o B h u - 0 B y h r 2 D q 4 p j C o m 3 B x z g 4 J s 2 o u B v w t I j q n 3 C 9 - w 6 C g 7 Q u 6 _ b 4 y l k C k t - Z - t 2 k B h - y P j j y v H i 7 C o g q s C x m w 8 B y 2 2 R - v 8 I r 9 t 8 D j 2 5 B 8 s p 5 B n - x F 7 j x i C o w g p D m r w y B 0 u z 8 H - 4 r L 2 z q O 3 w 6 n K s z k V g - k r F v x 2 - E 3 z j E p 4 C x 5 v 0 H 8 9 1 m F 6 1 p D p n i q C x 7 3 0 B 6 s _ x B q 1 m i B 1 z 5 i H v 8 w c z 7 p n J j 3 r B 8 v 5 1 E v 5 8 C y t v T 8 t u 4 B 8 2 - D g g v o C t h 0 8 B h 0 8 J y 3 z m C r 4 w - E z s d r i y w K 6 v x L g 3 z 1 E t x u l B 8 w u T j 1 u o C i 5 _ a o q 3 x B 8 9 1 m F 6 i q h C v y 5 H 4 y O 2 - z L 9 x i Z 1 m 9 i D q 0 w g C 4 3 l w C 1 h h k C h o o s C 3 i 9 2 C o i g F j - 0 W - g _ t C i t p H 6 3 x 0 H z p t l C 9 0 p n B x n h B 2 j t r G o 8 0 8 B k h 4 T y 3 i R 3 h 7 m D 7 t v g J r 2 4 n D r t 1 1 E 3 9 _ n D 1 o t i C p v 3 r G x x 8 N 4 l 3 B n i 3 J r h 0 H j q _ o I i j h p E 5 7 I x o 7 b _ 8 4 5 D l - m 2 G p r D 1 z x d v 7 p 2 D _ h 1 p M i j l I 9 r 3 z B t t _ t F 8 t i i B h g p 0 H t 2 o R n l k l B - q s c s x 7 m E o p d i m o u B h v h c 4 2 k n B y z 7 y B j l 0 p B 7 _ z D 9 h 2 o D j y t _ E x p D k 5 x d z 0 v 1 E x n l v B - h o t B 2 z k E i t h g B q - 9 i B l 3 t i C 9 - w 6 C 5 - B i 7 8 i D 8 5 _ M i o 6 j D 9 x F _ 7 r v C i l B l g y L 1 w p 6 B 2 u n n C 8 4 2 n H 7 t v 3 B 3 6 m 1 B h 1 y l C j g _ i L x - _ P l 5 d g l 5 1 E s 6 o j E 5 n n M 5 k z l E 4 u x i C s x z E x o 5 i E y 8 _ q E 3 i i b k t v l E x m i W k 9 j m B 4 9 6 - E 9 5 z v B o q 6 5 C 4 8 k _ B _ n t 3 B z q 6 r F 7 g s 2 E u 1 s 3 D - 2 0 U i 3 - B u g 2 k E l m w k C 9 l q 7 G k w 5 a m m v D _ q o I z 8 r v P m i y H p 2 5 m C 5 g _ G _ z n 8 F j s 6 s B 3 w t f x r z x B w x k b x x y v C 1 2 n 3 B p q 4 m D k m r G - 3 u 9 C p p g S 2 w y z C v 8 w j D t 3 p n D g o 5 F n 0 2 V 5 2 2 q C t 1 l 8 D r g 8 i C 1 o N 7 i k - C 3 h 1 v C i _ z v C p h k R p 0 t n B j v _ T k o u h G 9 1 q u B r u g q B 2 s q o F v j v v C t 2 C 9 h k 2 D 8 m v j D o 5 3 L 4 i k b h n w n G q z I u 7 2 m C u l 2 v C x 4 4 N 6 o 5 d u 0 7 4 C 7 q l 9 G r 5 2 t E 8 n y U r 4 7 d m g 2 f n 4 z k J r 5 o l B p o j i B q 2 9 i B 6 4 s 9 G x 6 q I 6 5 s k C s 0 j j C 0 k u W l 6 v R 7 p 7 s B 1 o 7 m C 5 _ h I g 8 r i B l 2 _ t Q r h y D v 7 1 w E h 7 j N - g u f 5 r x _ E 5 p s m B o y j U 3 0 l h F - 2 w w I o z k N 5 n l F 2 l 6 s C i 8 3 o F 1 2 v q K s e 2 o t 1 F - 0 q t B x x k j E - n r 6 B _ p s 1 C j s u x D z 3 i B h 6 u l D m 0 k F 6 y i s G g 7 _ F 3 r x v C l s 8 X t k 1 5 D r 4 - S i p 7 R 2 p v 6 B k - m s G l 3 z 6 B w 7 g F 4 h p B v g 1 s B q r s w B p y p s G _ j H 9 v 5 i M 3 5 _ S _ M l n 5 5 R s k o r C h _ k h D n v J j j 4 C 4 0 o 5 C _ k v B v g j z B j o 7 5 D 5 z t n I g j z b 7 z t h D 1 - 6 F w 9 v 4 E g 9 t q D h y j E t x v G 3 4 W 9 8 w t a x l 9 S 6 3 y t I 0 6 s o B l x 6 _ B 5 _ h 6 D j 9 7 _ C k w 5 L y 3 x m G v x 4 5 D 9 w 9 O w z g j B i 4 3 O h u w y C 6 s r n C k 3 8 8 F t 0 2 T 5 2 4 O - 8 x b 4 r l y D 7 1 2 C u l g N j w 9 w I n r k D _ l 6 w G m p x b 8 5 5 9 C t h n n C 1 s 0 o E w _ n x B x 8 s h D 2 o t k E l t w E o j j 6 D 7 4 g 9 I t w m o B 8 4 r s B t 6 x o E 4 s t L x t z l E 4 j r w H 6 u 6 D z m v 8 B 2 y z 9 C l _ p v C i 9 k j C x g r F w 7 5 - G v w q z I u l 4 0 D 1 5 0 G 3 q 2 E 8 5 5 F w h 4 1 B r 1 9 s B w 3 i 9 C z p 5 C 0 i - 3 J u x v I z - q h F h q 8 y F 5 D r h o g D 4 6 1 H n 8 0 5 C 6 7 8 F v s o 2 R n k E - v o v B - j 7 C t n 0 z H 9 8 k K o w p M t l l y B 9 6 y G 2 _ o B 7 i p k D h 4 z r D 0 h F p x x 0 D 6 n 3 Y n 1 p E r 1 v k J v m l b 7 - h Z w j E k i c r 0 z J 4 2 x w B p 5 q a o 4 - g C s x 1 J k 1 4 J q 0 _ L u 2 m E z 8 x G - v q 7 B _ k m Q 0 z q e k y y I 4 l n n C 9 r n p B h j 0 y C h o l h F 2 0 3 H 6 s n Y 0 y g h C o n 1 I y o p Q o i - a p g m 7 B - 2 k s B m 0 q C v y 4 C n v 1 0 B 6 8 z 6 B s 6 9 R t h v s D O 1 o 6 y F 3 r r d 0 w k m B n p l x B 2 n 1 n G 7 i q F z k 7 q D o u x 9 C o o R u 5 _ 4 B _ t o h C 2 o k b j 3 g s B 0 n 4 w C y 4 p z C - 2 k S n 4 - z H k z y H _ _ E v 8 8 4 D 6 u 3 1 L _ 7 8 K r n 0 G v 5 V - x 7 n G z 6 5 h F _ 1 m N 2 8 9 z H i y q D h _ t l E m n i 5 E - q C o u i z F 4 p u e m s p R v m h S 7 n _ V n j g j C 6 l q q B 8 h n 6 B g l 6 - E 7 - K 3 0 5 - D m h 4 r I i 5 o W p t 5 2 D l n 6 o F _ 8 E 2 s 0 u B q w 5 h B 9 7 k C r k 8 z K p z 3 C l g 7 n G u 2 m L x r 3 Q s i 4 M 3 6 r l C r 0 o j G j p 1 F u l 3 x I 4 4 l E m l 6 8 H 4 5 4 L 9 z 5 z H o g j M - _ k i D j r 0 z B l z 3 P p - l z F 4 g y - B 4 x m B r y - 4 G 4 i x 7 D 7 k m F m l q U 0 n u p C x h j B _ x j z F k s v 4 D g p m P 6 s 4 v C 1 n u t E y p w 7 B t v n 9 D u q v y B 6 w l 9 G _ p - E 6 q v P t 3 x r C s 6 y v C u 0 6 V 6 v w t F 1 n - C m r u r C 7 4 u 6 K 3 8 0 I i P - 0 8 v H y h t x B m j u f 6 h 6 q D j G 7 n o 9 C n p g j C 2 s g 2 R - 7 u 8 D l z 8 g B 3 l j G y r m v C 0 q 1 _ J l _ x t B u _ D l m k n H 6 o o 7 C 2 8 7 U p y i 9 F y 0 v D k 5 q r E y q W 2 u k k C 6 j h C h n k F 6 j j 8 G _ 0 y 9 C 4 h u t E q p N u 7 u 6 D h y l h L l j u 4 B y 4 - J o 0 2 R l w s X 7 n t 0 D 4 y z j C v m y N k 7 r 9 G v x u 2 C 3 i 6 G y 7 k z F h 5 4 D u 1 1 n C w s s y D y i 5 D 5 h _ i C k n 4 s D 3 h k B 6 k x v M x t x x C n i h q B k i z s H y m y w F y 1 o x H - 3 r C 9 3 y w F o l p 3 W u j 7 L u q w w F z - r n G 4 4 z o K o k x E 6 j z 9 B 3 0 p - I v 5 j R 7 g - m I o 2 5 Q 3 q 3 3 K n 8 B k _ 6 s C i k 0 7 J 0 _ o F - x j s E z 8 j o B h 7 _ 1 C s y 5 p F 3 g g m C q - g 5 H 3 0 x s D y z 3 b h s r T w s p O 2 7 h 7 D 3 _ r 9 C 9 y y K l 1 w r F 2 7 7 4 B p 5 9 M w m z r I u w l I v 2 2 O l q o 5 K x z 2 D 4 g q w G p m 8 i C m y 0 C r v h I x 8 q K h o g 5 C 1 2 n 3 B 6 u 9 l C w 9 g C j h t r B 9 9 u 9 C 5 s h 8 B y _ 7 9 B k 7 0 h D w z q W o z m G m u 4 4 B 8 h t q D x z 8 s B 1 r u v C 2 6 8 m D 7 7 _ P 9 3 o D m w s 3 C m 0 i z F p 2 l L r l l B o x z y O x w w W _ j o z B 6 2 0 8 C l y h J p 9 - i C o 7 3 r I q w i 9 C z p j U v m z r I 9 1 w _ J 6 s v D s r o g G w _ v t C v 2 m l E r 4 5 x B q 5 W _ o z 3 E 2 x _ C r 6 r d p m - Y l k u 8 D s k x l J z k 2 T 5 l 5 9 E w 5 p F 3 2 5 r I 1 s l 8 D 1 o 8 F p 9 j C g k y 4 D w 9 i 9 G n 7 j r C v q h F 1 h _ 5 F s n 9 V 8 5 s - B 5 4 r 9 C n k s s E 5 8 k F m 8 r D j x 4 J l y r K 6 5 m Q h - j m E s 9 1 s B w x o q C t k D j - h 7 D w z n F w 6 7 - E 6 k x B 1 y k n C o 9 s 3 B 4 0 - 6 C h j y F y v u s D 4 h _ i C t u 3 i G 0 4 8 y B 1 m q l E w j 7 L l - - s F y s c 6 _ 4 k J m 5 2 V 9 g u M i l n E s g i h D k r g q E o Y 6 r 1 w L g D k l y x G x r r I o m 1 0 J t w t o B n z j r E y 1 l f n 6 6 v C k h j u F 5 5 o s C _ u t t E s 1 u 2 C y i 5 x K j 1 7 d 5 u q x E u l s 3 B r - 4 M l 3 - O v j r F 6 x x L n n 1 m C z x 2 k P 4 p - b n k D i g k 7 D 2 0 p a 9 r 0 v B w g r l H v s o 1 J g Z 6 - f 2 z p 9 G 7 l g s B g s y t B h o h 9 G 5 j g m B 3 v z H t 7 B j x i 2 G l y y h M 1 r m H o s 8 i C g i h 9 G r u w Q i 3 n L - 4 l w C 9 z 1 5 C q 9 k d n x x 9 C y 9 q j G n U o z x E m 7 p _ C v 5 0 r B q 7 q o C q x 2 v C k _ 8 B x u 5 x C 3 1 v 9 C s 7 m L 5 9 h y B v 5 8 s B 8 - 6 N 5 7 q 3 B j 2 n - T 7 n v 8 D i 3 w 5 C t 0 h h E z _ 4 o B 7 r m n B r 6 i U t 9 o v C 0 q g w D z n 4 B q x 2 v C 0 t 8 T s 8 y t E x q g D k 2 k c w w x D k 9 y m Q i y a z s 9 j G k j p M 6 - n - B h 1 9 C v m l b i - 9 m C 9 n w B - s z 1 B m u 5 9 B 2 7 z w B p z q k B o w q O w 2 8 p B 3 w 6 t C m w o U w t 4 - B g r s k B _ 1 o W p 1 u k C 9 l 2 6 F r 1 6 O w - p Z _ t 0 I l 9 o C m v m T - d 5 _ _ K z z t 7 C m l z 7 C y h 5 Q q y i F t p 3 w B r - 4 F 5 v h F q p p I u 4 q a q 5 I y r k g C h q h - D s 5 _ b 6 _ i F _ j 8 N 6 3 y F 9 4 r E z 9 5 u B 7 i 1 9 B g 6 8 W 3 x 3 K 6 l s B v 7 y z B n t 1 L - 6 1 B s q s F m s r B 9 w 5 9 B 8 o r a k r 2 h B j 9 u 4 B 2 5 g u B s E o r v d 9 2 8 l B i 1 l N 6 k h C 5 k g n D g j s y E o R x 6 L 3 6 y - D 6 2 x - E t 5 m h D n 7 5 h B t r _ F p 6 s L g p _ o C 8 u 1 T - p 0 C 2 8 s g D v i 3 - B h - 1 D 0 5 h Q g n h I 5 r o 1 B q o h o C 0 k 3 W _ k j B 4 q q a 8 2 y 9 B x u - Q 4 h p a p 2 j B y u y W j g 8 L - q y Q s 1 r F 2 w - J p i 7 l B z 2 r a x k y p C w p o H 6 i y z B r x o a n 2 _ W i x 3 T z - 4 T w k l F i t w M - 8 3 9 B k 3 9 l B g p j p D n 1 m a s 6 z S 4 - n Y 4 r j p D k - r K 9 s u 0 D y 5 - v B - 9 p E 6 - p R l p h l C s w 7 B k z 5 - E y x 1 t C y 1 X t q t j B p i 9 L m - 9 m B o 3 o c 3 - 0 1 B t r - i C r 3 - i C y V m 1 1 Z q y 8 - E t 4 2 E - t x t B 2 k 4 s B 7 o x s D u m z C q q l C 5 n r 7 C 5 h _ i C r i g J r l 7 C l i y H 0 _ 4 n G 4 q j s D 8 m w m B g x h M v 9 _ E 1 p 2 D l s y x D m l 7 g C 5 4 R o 6 4 9 S 3 _ t B g i z E x - _ i C n _ q 0 B x s 8 k G r p j E t 5 1 o G 6 j r 6 C v t 2 i D r I y y y h C 9 _ _ v G 0 0 r 8 B w 8 m 7 C p j j w Q o v q H 7 7 x Z 2 j _ D n i 3 O s 1 4 - E j 4 8 4 C p 6 x P k 9 j 7 B 3 5 H n _ m g D i 2 6 M k s o z M y s 7 W z 5 6 X 0 6 v i D 2 m - q C h h o w E 4 n N h t w v C 4 h r 3 B v j l 3 B 0 g u Z w j p l B 6 k n 3 B h 6 u j B r g 8 i C l g w C 1 4 v B _ t 0 j F h - i b r k y x N s 5 s v D i - i k B m g j E j 4 z v C z y q s D t 7 7 p B _ 9 o S 1 v 3 8 Q 5 k w w C y g x j D n 6 y p I 2 2 p q F 6 _ t 9 Q w m G 0 m e w v 9 b n 8 3 P - 2 n 4 B 5 9 q Y x v h y B t r p B v 8 T - r x j F h j r j B l 9 y j B 5 g s j B 6 s 4 z B _ 0 l 8 C w i g u B 3 j y x B j s 6 s B t 3 H 5 _ r m B 1 j 8 N l 3 1 3 B 7 m Q 8 l t s D u j k 7 D x h o J 8 k 6 i C 9 u y 9 C 7 1 7 T v 1 g R r q u x B - v w h D y p J _ 0 y 9 C q q 2 5 B 1 w v l K 5 - Q s n j r D - q 7 P x j n o L w o o p Q 6 0 I v 3 0 V m w 1 i F s r 0 6 J 5 x i W j u q g J - 1 l s F k y 3 F - o 0 h K o u w - B 0 r 6 U 5 q w 4 H l 4 P g l 5 i G r _ 6 _ K m i C k 4 p q B q q p 2 H r m k R v 7 v q N 6 8 u I o t l r G z s g j G 4 1 G j 8 z - M k o 3 T h y x d s - q 4 B - - h y K 6 y v r K 5 3 h C - x m 9 D n - 1 x B _ z x B u x z u F 5 s o x B q g z v C 2 _ 6 I l 9 y j B 8 7 o 9 G l v r T r 5 U m - i g I 3 4 5 g H - W q r D y 1 t o I z r 8 J _ p 3 0 B q - l z F o 9 s 3 B g - z v C j 2 R 7 7 9 i C g x 6 N g 5 u 8 D 8 u k N 3 - u k B m n 5 - E l 5 M q 3 8 _ D - 5 n 8 D - p 7 T 5 4 3 s B r x h h B 5 9 9 F i _ s i C z x p C 8 0 r j B 7 n v 8 D 7 9 0 n B s w _ Q t 5 p j B q h i b s 1 4 - E - j C 4 4 N 0 l 5 0 B k q u 8 D l h m 3 B w - f l 1 4 2 D 4 3 9 L 0 m 8 P 0 1 n t D m k v N i z g F q m s t E 7 w _ u B 6 p v Z 4 x 7 N 8 v 0 v C t q t j B 8 z 6 f 3 r m Q 8 2 j b r i 1 q B l q p f u g h E 8 _ m 3 B 9 s h j C j p o 3 D _ y h G 8 k 6 i C v l 9 T 9 0 r j B o m 8 i C q k z D t 8 t n B q o i z F p i 7 C q j o o D o n o 6 B h y J s o t 9 C 6 p z l B 6 5 4 H x i o 3 B 9 p q 3 B h j p s D j 3 z F u 1 8 6 C i 1 5 2 J 2 j 9 a 9 w n - J i _ 4 E p l 8 y H j k t o B j 7 m h B 0 1 u m B o 3 j n D _ 4 w n G l v _ Q u 4 S 3 x 5 v J 7 o z 2 C o l E k 4 s t E i l u z B 2 r g h C 0 8 E 9 z h 9 G z s u 2 D m r w 6 F w - f j v w y J 1 y i u D n n z D 6 7 7 j E j 3 m z F y s 9 C 6 2 y - B 2 z w - H t - n B 9 q 9 z H y 4 p 3 B 6 0 - E 8 x 0 f i 1 p 1 E 9 h 9 7 J v 7 J 1 t 6 d z s h 9 J 3 s g 0 B 1 2 4 3 D h 7 t x N 1 2 4 3 D u s v 1 D q p 2 1 F 2 6 x i F 9 _ i l D u 8 n o C l x 9 C i 0 3 - B t g v w H 4 3 4 2 B w 0 _ o C p 3 8 n D - y p U 5 t k k I 1 k H 7 x Q 2 - 4 z B j t m 5 B g h s p B n x y o J y 8 h l C g 1 W 2 i _ K 9 1 r l J 1 v - x B j h j z B 2 9 0 1 O p 0 3 g I o w v g C 9 7 _ D h j g 9 G _ i 1 9 H r - x P 5 8 0 7 E g 9 m i O t 0 l e l 4 1 r F x 6 r u C u l 8 D 6 _ 2 l X q j 3 G r 0 9 G 3 l 4 Y o k h x Q z 5 y h F _ i P h x k j F g z j d n 0 7 Q 9 1 2 8 B 0 8 1 3 D 4 u _ Z 5 v - 7 B 2 p 3 8 C p m Z y w g u C v w l k D j 7 M n h D z z u 9 B - 6 t j N 9 9 0 l B q z v m C g i q W n k _ t E 8 j G 7 - J 0 i s s D h 1 j X y 0 3 g B _ z u j K 5 r u p C p g 9 D i k m n i B 8 o L o 5 9 s B 2 q 3 t E u q p i G 7 o 6 c w 4 q B 5 2 l v C 2 p i o C 5 8 g F n w j l Y 7 o q P w h l C s z 5 O 3 p r 0 K 9 s j g B h 3 j v E 9 i r n B 1 i y f u t v K j t 3 h B h j w P v u w l B 5 i s Y n n q G w h - d _ p i M - t n 1 D l 3 0 q B 2 h 5 i B m 9 2 z B i g z r C 7 g _ W g t - - Z 7 v F 7 3 t D 6 j z T o q v u B x 7 s e 9 n 6 x D - s C 8 4 v g J p t 7 r B 3 3 m o B 4 j v y F y - n u D 4 j i 6 F t 7 5 Z 2 i 2 z J 0 k o z E 9 i o h C n z q O 1 i q L p n h g C y m v s I q p k N m p q 2 G n 2 q u C 5 k s F o 3 v u G 1 _ v a - w n n T x u g B q 9 k l G q r s U n y p o I w i 2 C 2 l g s C x 3 k 3 C 0 9 n r D i 3 0 J _ s q i B 2 p v N 7 k y j H 5 3 g y G k g n x B 8 9 x v L 4 p 4 h E u w E n p 4 _ U 2 j s E p v 4 5 B - _ h T 1 4 r _ D 0 6 v 8 C 9 n y 4 I _ y 4 I o r n N 4 z x J _ 6 0 g B w 7 j 9 J g n 8 M y 1 z t K p m 1 a l t u t B x l l 1 G w j h j D l 2 - 4 F _ k g z E o 7 v r G m - k C y 4 n k L 3 k y f 2 r z u D u v y z J 2 i 9 k G 4 k n X n h x w D 9 2 x g D 4 3 4 x F h x F v _ 6 w K 2 q 9 I s g o _ G 6 5 t W j g 2 2 G x j - 8 B 0 z z s C j 6 o l C 1 g v g B j - u 0 H w w i j C p g i k E 7 1 E 5 4 7 2 C 9 y n w S p 0 y o D 6 5 y p I x 1 t 9 C r - y I 8 7 z q R 7 4 E h u q 6 G u o 9 P w 2 j j C 6 z x C h n 8 6 H n - 3 k F t j v O k 4 w 1 J p z m 8 C h k 2 E n z _ z H i t k D g q 5 8 F 1 l 7 O p 7 g 1 x K j 9 h s J j 9 h s J o y q s J 3 1 n h 2 E z n z s J 3 1 n h 2 E z 2 0 w l B 1 s 4 t 0 C p p 4 6 F q n s N p 7 g 1 x K q s j w l B z n z s J q t r z 3 X o y q s J i 0 T j _ 2 B l n z m H o s i n J t 4 v i B r s q i E x n z s J j m t i F 3 j _ U 0 g p 5 I z n M T n i 8 r O l w 3 g D 1 n g 3 G i g k m C _ v 2 9 G p w z 9 Q 9 9 s j C 3 p 1 y B x h p 9 H 1 9 F k - n g C x j g O 9 h r - a R 6 z o r B s s 9 _ N y 7 q i B n 2 b n t 7 e k Q y g - 1 I i t l m F p y _ O p s w K k h 9 z P p 4 6 i J 0 p u B 4 j 5 E 7 8 i u B p 0 v 9 O 0 2 p p C 9 8 g E y g 2 i Q n i z q E l u h k E r u e 5 5 4 z B m 0 4 7 D z j k p E k z o r S 1 _ K m z 8 - S _ w B 3 k l 9 L - w 4 I n 5 t o F j p p Y k h k t I o 2 w Y j m 1 C m x _ v M 0 6 h v G w 8 4 m E k g i h B l 9 3 M g r 4 t F y l q 6 G 3 i z U x p w u F _ v r n C 3 u i k K m m x G 9 i 3 g D m p m 9 B 2 m 5 v M q o j n C i p x H p o r l H 2 q Y x m j n F i 9 3 K r i _ k H 6 i k R m m o r F - k o U x 2 0 C h j _ m J z 8 4 7 C p 3 x l B 1 m u W t o _ L 6 k p S y k - s E 1 2 t P 6 r k t B w 6 w 0 E _ s r K 0 n u n C u z v v E t l v 5 J - 2 - h B h 1 k 4 I 3 t 7 j C 5 0 x - B h 1 o o B 4 t C k 7 o f o l h p D n 5 l W 9 o m D m i 7 F w 5 _ p J j m J r g u 5 D r q B o 1 j K 0 m u g B q 4 0 i B 9 3 x i R n 3 o N v w 7 7 B h z k 7 E 1 g s 9 J r 9 m I q 0 y _ E w 2 o F t r 9 z B n w g D j m m 2 B g 0 6 C 8 6 y 6 B h 9 n 2 B w i w 8 F 7 7 3 s N u z 2 H r g s t N 3 0 2 m G z z 9 r B _ x j 9 G s t h 0 B q 5 5 u U m o 4 j B n z y F h i 2 p I h 4 r i O h 0 9 H w l C t 5 8 s J o - y e y n 8 k W y - h B 8 n 1 J v h g x I n s v n B i h n v C q n y x C y 5 0 z B n v t v E 6 9 2 u F k n w l B w y p B q l m q K u s h r G x p k g E 6 _ 6 2 B u - x w D k p p d z h 3 7 F p h 8 R p p w r D j p v l B q y w P 4 j 8 t o B v h 5 j K 4 x 5 F l m r 6 J y 2 6 m D i s w f 2 j w C u o m l B 9 w g C 7 z o f j 3 5 V 5 w y c u h q 1 B 7 i 4 L 5 7 5 K r t 1 D m y 0 l C r 1 3 q D 3 _ r W s k h h E g u n T 8 i u 5 N 4 y 1 _ B t r l r H t h z 4 S 6 P 8 - i u Q u i 0 B j 2 g l E m 0 1 j D 3 0 z n D s o _ 6 D 6 1 w 7 I n m 6 C - 7 m m E l 8 4 2 J r 8 3 5 F p y v 7 M _ 9 4 w G 5 7 l 7 L u t 9 o H r t m 8 K j m 0 i I h s - 9 J v v _ 9 I q 3 s h J w 5 r 6 J 3 k l m I g 9 6 3 K o 0 o s H n _ 9 2 L 6 u _ z G x k 2 3 M j _ p 8 F k 3 v 5 N o _ 7 m F j h M s q 4 _ N 2 l r 2 E r 2 j 0 P 7 1 _ n E n q 3 n H z u 0 7 B y - r 8 D t o s g R 1 0 q 1 D 5 1 5 v R 6 r l u D w - 5 - R 3 w 8 D v - 6 i C 8 g m x S t 4 h g D r - t i T q 4 - 4 C - r q 0 T u 9 q y C g 4 7 m U i r _ r C q 7 o 5 U m h 6 l C 9 k t x I 1 _ m 7 C 4 3 u i C 6 n _ r V w i - i C m j k r V 9 r r j C 5 5 i p V g _ - j C x 0 u n V t q s k C p x 6 l V 1 8 8 k C m w z k V 0 r p l C l w s j V s h 6 l C 2 y r h V k 5 q m C 1 1 k g V _ y 7 m C t 7 w _ U x n o n C l j 9 8 U s s 9 n C 9 s p 7 U h k q o C 1 v 4 r P _ k 9 E i y o 2 N 2 8 6 v D 8 r o r D i y o 2 N j h z 2 N 5 _ o 0 E x i X u l 6 6 B p w g n C _ 9 - 1 E s q - P h j 5 5 I i 6 s w N _ g 4 v N t t i w N w n p 3 L u h - B i 6 s w N t q w t E p 9 m v F 2 l 7 5 M s 1 t K r j 7 H 1 u 6 8 V t k 8 U t w 4 C z n z b l x w i D u k x w B p - 1 k E m 8 g Y j z t 5 C l h r g C 4 g s 7 D 6 x 4 1 C 6 n j x F o w i r E s u m q B 8 v l u D - x o 1 D 7 j i c o q 6 y F i r r 5 B t v 6 4 E q o v 3 B r 0 1 y M 2 h j w C y h k 3 E k t m a - y z L 0 0 1 o P j 6 j w G z p N w w 3 o G l q k 7 P z s w N - j 6 L n g j J 9 j q l R m 5 i u B h g p m B k _ 9 k R m v n r F 9 j 7 H _ k r 7 K k w 2 _ B 1 s 7 4 C 4 p 9 3 B 4 n 5 p C n i - t C o h r t F 1 - E r i h 6 C k t 7 v M 5 4 v z J 4 w _ 8 J 2 z t 3 D n r u R t g j K t r o z G q s w k E - 5 k P r i i H u r w j J x 8 v n B _ z 4 z B v v 0 p B x 3 l L _ o 8 w C t z J _ q 7 6 E _ k i g B _ l 3 0 B m 0 t Z n 0 o z H j j 4 s E m y r d 8 _ j Z 6 - k N 2 u i k K g l p - B 6 m u r D u n m D - p r 5 C i _ h y B t k 7 q C w 2 5 5 C 3 u w l B n v s L q r m 1 C 6 h q 7 R 2 6 G z g o - F s u 3 p B 8 2 2 9 B 8 h 3 9 E j i k 6 B 3 o s 1 E 9 l v 0 C t 7 8 z L 3 5 6 6 M j h 1 j B k q 9 F 8 3 y u K 1 4 w 4 B n y _ 7 O 7 o j L z m v K s r r z B 4 _ 8 o F p 8 i 2 I r l r x H s p 7 5 B 6 m O - v x q H 6 r z F w v i v M x 7 y g B n y s l B 4 7 z u C 5 l h 5 H u 6 6 E j 4 x n D 0 y 7 1 E h z v - E 8 j k h D 4 j U s 6 1 q P g y x 2 B 3 - p Z r 9 m z G 3 o q y J q 3 B 2 g i V z z v z R g j p l L 7 q r g D n 3 0 _ M s h w h C 3 r h C u 9 0 9 J t z x C n o 3 4 D _ h l I h s g r C k u q 7 D y x w m G 9 l v z I l h t z P 7 z 1 2 B p z M 8 0 1 k N s 8 6 F y w u 4 L l i v w E n 7 7 8 J 4 v 6 i B u i h m B l 0 y G v g - l B 6 5 2 O t w m _ E t 3 3 W - j p e y l r U h h 6 7 L n g y O 6 p w k C x 5 1 3 M - z 6 m D h s v v B s 3 k l H l g 5 8 B x o r I o u r j L 0 _ s x B - j y 7 B x 9 w O 3 x B x 7 w g C 9 0 6 m J m 0 4 _ E y 6 h n C 0 y v W o x 1 _ J y 0 9 y C i u n r B 4 x 4 w K 4 _ j 3 G 2 7 O t 4 u o D s h v y B u p 2 m J - h v 0 B v h u L x 2 5 o I 8 y v w B j 8 o q L 4 w 1 N g z _ v F u 0 p B 5 2 2 k C 3 0 h o T 1 y i 1 D h m 6 K r x 9 x J t x 4 r B 1 r v s G p 4 u E 3 y t u F w l k l J 5 7 - r E w y t M u o g Y - 0 9 q C 8 u l s G y u q P y x m q D 3 r 1 4 H n w g X 2 2 4 Y o h 3 8 D 2 m - H r 7 r N 9 2 - 0 C 4 s l j F n q 8 l G _ k 3 q E 9 _ v C o t 6 g J u 8 m 0 B q p r Q s 3 i 7 C v _ s r D m u w w B - n h 3 D z x x h D 2 _ 0 L h k t y C t 7 v L 7 7 t F w x l r K x s 6 O h 7 t x N x o r B r m 6 - G h q z H 7 l m g E l 5 p n D v 5 G z x g 6 Q - 6 r 2 C q u 5 l E u p 4 u F l 2 7 M 5 7 r x D l n v 6 E k 0 3 z F q 0 2 1 B o - g N z m 2 p L s z o z E - 3 y m E m 6 4 3 B 7 _ 9 l F i 9 z 7 C w m m s B v j j V 3 g _ l J k z n I 6 0 2 6 K 9 6 t L y j 5 t H 4 j j P 5 o y 9 D n l g 6 C 3 q 4 u I 7 i w 0 q B t g l 1 K g o u 1 K z v 6 - E p y - h B t g l 1 K t g l 1 K v g l 1 K _ z 9 z q B 5 r y 3 B j m s 5 D m 6 7 3 H r 6 s H g 5 7 0 K 1 6 p 8 - C 6 r j F 4 _ q m I 3 x y 0 K i 5 7 0 K 3 x y 0 K 2 n u l D n 9 5 o C q x t _ D 8 M 8 r F 4 Q v t G 5 2 C z g D o l B 6 J i z B 5 o B 8 Q v X w 5 B 3 T g D q I i D 1 P n X 8 Z v c 9 L 1 - B 4 h W 1 - F - 1 B s E o m D 4 V - 8 B 4 Q q r B 1 4 E w Q 8 y M _ a 3 j B t w Q s q G 9 p B p - B p j B q y C s 4 F h 9 B 1 Y g v F p G j H 0 H l G n E 6 c 1 Y g O o S 6 E w Q q _ E 1 l C 1 o B m V 2 Q i s N z Y 7 j B w k C _ j C 5 P n 9 B r w B r U 7 L i F z M - 0 F - H V r o B o j C m l B z O m j C 9 T 8 g B 0 b 7 I 2 N j 3 C 3 S k b 6 7 F 4 o D z p B 0 G x D q k D n d p T k i C 9 q M 7 p O v h D 6 Q g V 4 m H s q b v p M r g D s g B 3 r E s y B 6 n K 1 s E y l B 3 2 D u g F l j B u M 4 x B m g B g n D x h D 9 8 G i p i B r l F j L _ l G t 3 B 2 R q b o 0 B u H m l M 8 7 T - - c 9 p B n G m F 3 U k t C z k E 0 n B w d q I k 2 D t h C h a t l B x N 4 p D p r C p J p G q k T m S i h B 4 n I y 1 E 0 4 G 6 m B l Q x x B u I n V j V - Z r s B 0 v C 7 G 7 E o G u 5 E 3 V 4 b l 2 K 2 0 B 3 x C z h e t M 3 U 9 J j x D l H u m C 4 7 H g L u q B v K q L 6 m F l q B j Z v a m v B 3 Q h D 8 P n K 1 y C 4 c x G w W p x J v X h T u V 1 F r 3 C - F j M - j B p z B y S r F 9 1 B h G u t B 1 E r 6 B v N 4 7 B p C r l E t x B n U 0 o D q t B - T j - B x j B x v E v t D _ t N z O s w D j L 9 n B h o B w g B 1 w B l 5 C w j C s J z S w H x q C o F y t B - j E n C o K 7 h B z p B y J n L m V 1 O 5 T n w C 4 6 Q u 2 H l w B _ M 4 J 2 l B v u J x y F 9 S 0 Q 7 T 2 y D 2 p G j - I 0 m I 3 q D X u J v 1 B z 3 B 0 j C - L m K 8 M w E 4 8 C h T j I l x N j 3 C g k H 6 y H g W j C g v F n e r M q Y - Q x J l 4 F 3 G m I z E 4 K U 2 D h E h M m o D q W i s C s m B w C 1 c s m D i a r D 4 N 0 N 1 d x 9 B k B 5 D q _ D k O r 0 C t Z v U w W y 7 B m 3 I o p E 1 i G w 4 G p 5 C t - B 6 N 9 I h x B o s C 7 I y m B 0 3 I j U 8 0 C u 8 F 1 x J 7 j D n 5 D m D u T q F n N w D 9 0 G v y C - 0 J h V l r F 9 6 D 1 y C s 9 B g r D s L 2 B j J g S x U - G j N 5 G i I 7 U r n P 5 i I 6 g D _ g D W 1 Q 2 P _ I r 2 E k q B n W t t B k e r K m C w w B s t D 6 I l 9 F g 4 B l 0 B s Y s D o X r K _ 3 B h W u F 4 D - R i B j n B t t B t H h h F 4 1 B h N x a l J r M 7 P p G a x h C s L 3 G p E z m B q D 8 D x W k Z 9 N 2 S 7 Q s h D o X 4 B o h D y g E 4 k F i g E h 8 C t f j f l t B 4 w C s q B - E 3 N 0 3 P t H 1 K 3 h B w Z 0 q B 3 b g Z 6 j B v g B m t G r m B l 1 E 3 N 3 m B 0 u I v H n S 9 b 5 k C q Z o U - C r K 9 p G 4 T t K 8 w B q w H 1 b s Z 0 k E 9 j C 9 E - M q I 0 u C - k B 9 C x C 8 X q I 8 S 1 h C w c 6 B o D r G u O m S _ 8 F 2 s C t z B 0 H k S l w H - T v u B j t D q W n u D 0 T 4 F 2 c s X j a _ B s q E 7 G 5 Q z 7 B r W p l D 8 S o o B z f 1 l B t l H m L 0 S 3 Q 9 Q h j I 9 s B _ I z _ D - N 4 1 B q i B j J k 8 B s b - 4 D t G 1 E h n E p C w 6 J h J o O 6 X w F 7 Z _ L r K g G n H p f s F h _ C j b q j B y u B 9 m K 7 E t 5 B t l B p 4 B u 0 B _ o H p Z _ K u 7 R l Q l z B i F v - B l U p Q 6 X 0 3 C k O j 4 D 5 j B k p D s H m y B 6 p C 6 r F w f g 0 M 4 h C j u C 4 s B 7 d _ x B y y C 8 8 N w m E z 3 C t i B r T j j B q s B v 2 B j 2 B o y B p 9 B _ n D 5 3 B 4 m B _ 3 I t G r B p V h a - 7 C z 0 C s c m 2 B x E t y B k n B l H v l B h E s H 1 P h M 3 j G j k D 6 K u L i r D o X w w B n 1 C g 6 C 3 j C v m B 8 O p Q 0 t B 8 o D _ 9 D n i K - w G 7 5 C s s C k - C 6 E s J _ U 4 p C 4 y C 0 r R k l B x z P - S 2 7 C y R j U l 5 B - J 1 y B l m G s 4 E 1 M y H z j B 4 H 2 v C t C q b v c g N 8 M p j D v D 0 E t L - S x P 9 L z O - g D k q C 8 M 9 L g 5 M _ e w 8 C j L - F i 0 B 1 p B 3 T - h B 1 g D n X 5 T 7 P 7 Y g S r U 7 Y 7 I 3 d - L s H h x B j q B o t B w m B i s C h H r V r J l x B i T y 3 C 0 O 9 E m C s C h Y 6 f g K m Q 7 g B - s B 2 Y 1 j C 4 w B y j B v i F t H 1 N 9 g B i G q g D 9 J s g G m u C g o B 0 3 D 9 9 E 8 S r m D r f 0 g E - J j Z 0 0 B _ R 1 I 1 O q u a j L m W _ m B 0 g B _ k B i w B t C - i C 4 v C o D i w B o t O l 2 l B y _ H q 1 w B 0 w G 4 I s q D g I m y F j f 9 t V - z B 8 D 5 w j B t 4 M x j C 4 - B - 9 D g 5 D 4 w C 4 l B 8 D u Y m I s p H g u B t r B 7 z B 0 I - M l s B 5 z E y D 3 G 7 n D 8 u H z Q h n G 0 2 B n E g D t w C h E 7 l B 7 Q 3 y B 2 F t V 9 M 1 0 G p K 2 t D 5 7 B q G x L 6 G 9 H - T 1 O - X k E t H v 0 C 2 P i e g M j o D 8 d 0 v I 6 3 B 0 P y 1 B 8 k F u D 7 m G 3 r B r x D 4 c n H t K j p D m k B i q U v t B y w C 2 n C x K h C v h E o N n Y 9 X z u C 1 L q - B 7 7 C j _ D - a w - H 1 1 E _ d 5 N k w B 2 P k 4 B r _ z B 3 0 B t b 9 0 C k w B h 0 M r _ N 3 m D - Q 6 S g v Q 6 x J z K l D s G s C g p C q G q M g B v b n W 2 T y X m j B 8 b v v E h J 8 K n N m 4 E s Y h V p y E s c q j B 1 g B t K 3 b - R 4 I s F 1 J _ h D g u B 7 w O 7 l B z q C i s D i T k h H 9 9 Q j w B u 1 I 2 l K 5 t B j - C 4 v E h n B 3 W 0 i J 6 8 E x I 5 k L 1 B v H 1 G z m E s X t H t z D 9 8 B p h B 6 d _ l B k x D s C 6 0 K _ 0 D 7 M v f t 0 H _ 9 B 2 2 D j m G n V s I n r C v U - Y z t D 5 v E w 0 B m O 8 K i 3 C z x E n y R l K l n K _ H 9 C g 4 B q L h H 4 b 4 9 Q u O g j B o x y C y F s c _ I 3 - C 9 i F u R j 5 H - w F s U - g B 5 m B t _ C g q B m 4 B r K u F z y E 2 i B g p H w O 5 u L 6 h G - o C 2 L 7 f o m C s i B 5 5 B 7 M 6 1 B 5 Q u v B 3 - S y 2 D t i C 5 V r Q w s C o b n 5 C _ E - w B x P - F g l B o m D k 7 D 9 h B 4 o E z j B n G p G 8 H m t H r z O l s B s P m p I 1 n D h 0 C 1 q B m n B u K l t D 8 k B y n J 2 R z j B 7 - B n 6 C t v E y R x v K 7 k F w y C 6 k B 4 s B u m B 6 h F 3 n F 8 5 J t 5 C i 6 Q j - B j o U 6 4 M t t D s 8 T 3 p B - u M 8 g B p e r R t 9 S t j H _ t G 5 Z j m I 1 Q t y B z o K 2 i U x l B n R s O i O n M 4 6 J w q E g S u W k q G k 7 _ D 5 w B n x B g D 7 I 8 C - F p c 0 7 C h 3 C g V 5 O x 3 C r y F 7 6 E h I 5 6 H g o N q k J n 2 B y l B 7 9 B i N g a 8 Z 2 M o t B l e j Q v Z 7 6 B h H v E 3 Z o L q I h J u K t Y 4 R p l G y I 2 2 B 5 _ S 3 o h B u o B u 3 C h z H h m D p E q 7 H 9 Z t m G 8 t C v m K o 3 C y n O n 7 D n B - h C 8 _ O g z S o d p Z p h J r k B - l B i 8 H g 5 e g 5 E r l B n f x 1 G m 4 e _ l C y X l y E g v B l 6 B y v C i 5 E t i C 9 p B t F 7 O r 2 B 0 J r F - T n G i u K s S 9 i C _ W - - B z M z f o L 6 S o X j 8 C _ H 8 T g - B x J n V 2 B _ C 3 t C x p B l M p 5 D p q B m _ D j 6 C q p D m j B 7 q L h Q q 1 C r M 6 - C l U 4 7 B t n a g h B o p D n M x w C u W r k B u t C 0 H 8 _ C j J k 3 B z k B 8 R g 0 B _ p W 5 v Q - P m S h l D x 4 B 7 j B 1 3 B j y G 2 b - g C z e p 4 B q 0 B y K g 1 B h B 8 _ K 0 W q O w S s I 3 x J - 3 B 5 p B _ N 8 H s m C u o B v z C 5 Q 5 M 3 z B j V y F _ m C 4 b g j B - J v l J 9 J j J j u D n g C n Z i q D r e u L s D 1 x E n l B h y D y r D 1 V n g B - J _ H t H h D m Q k K 3 r D 5 F o J l F 8 I i M 8 L p m E h 8 C z h C 7 M h O 0 k E g Z 5 m B l K v o J p p E - 4 G t 0 B p S 6 z J p j F 0 x B x k C 4 8 E r 9 T _ 5 C - m I 1 5 J 5 N 7 m B x K g E y 4 B n 4 H _ v E o p F k o E z 2 C p S 5 0 B g Z 1 0 B t 0 B s j D x Q h n K k 8 G l V _ 1 D z o d Y - Z p x Z 0 o Q v l D q X 4 t C g - I _ F z m B i G u j B G g 7 t B k x r T x 4 q G 8 R u p E _ g B l Q t n D i k C q 0 B 9 d 4 7 B 8 o D k 0 B 3 0 F - I 2 B - M m T x U 8 i B v Z 9 7 D r J 4 h B x G 9 d y 5 B 5 T h - H y o J 1 4 D z P r 9 B - F q W 0 H g h B _ R _ 9 C v w B i s K h 4 B l 2 F 2 u F 8 2 H h U z j B o y D v F 4 J m Q g G l h F 8 j B 8 J l I l L o a v 8 B g K l T g N p o B o 9 D q W u h B j e 0 B v R 4 b 6 H n q B t j D n 8 E q z D 9 L w H 6 g B k 1 C j J i P n R q 0 B 1 P 0 Z 0 Q 3 T _ E t w B i r B i t B 1 Y 2 1 E v 5 C 0 j C 0 K o D 4 b g - K l Z x w B 0 o D l e s _ K r 6 C 0 n B s T g d z q C m - J 4 o B t N 8 W y X n b j f r H j s C 8 I p E 4 c _ L 8 t D 1 _ C _ j D 9 0 B o M 9 R 0 n C m q B p L w J m s C 5 D s E h d m j D 4 3 B 0 v H t B i C y X r J j E 3 r B n l B u X _ v C g o B u X 9 y C t q C r 8 C y D 2 D g O 4 R - Y m F 0 c 0 y F p g B s n B - P k s C o D h y B - M t a j l B 4 c r f 7 7 C w q D t z C o s D w I h v D 3 E _ c _ K s W g r K j e m s I 2 L - D 7 J m u G q h D q v B u 8 I 0 F q Y 9 6 B n x C _ W y D v f 0 k F - 5 B 9 J o u B 7 G 4 1 D _ x F 5 G 9 Q r Q t U x E 6 W 8 y D o z D _ r C 9 p B l q B k F y L h a y g E j f _ t G 1 l D 6 i D l b y p B x g B e v p C m y F s 4 E l y B 7 n D t W u Q h 3 L l d 5 X p F k R i a _ G m H 9 _ D x i D 9 K 7 N 1 p C 0 d h 0 B x B _ 9 z V h w 3 o E 7 3 _ C k B 4 Z - L 0 H q h B 3 E 9 y B i D - w B 6 K 5 J - D h M y 5 B x s E j I s J h 5 D 1 P 1 S u K s S 3 w B r D j L 7 I 1 P p c 9 p B 8 z B n G 1 j B g N y U 1 X X q 1 J 1 t D 4 r B 5 i B o g B p h B q Z l 8 B 2 C x F 4 N n q B m s C h Q 2 K h e 9 - B 8 R l o B i f j T v c t 5 C - S 1 F n Y n T y m G o y C 6 Q _ G x I 7 S q p D _ g B 7 d s J j L 3 L y J j k B 7 Y k y B 5 l C z S m s C x Y t g D u z I 4 k B v 3 B y j C h I 4 h C _ e 0 y C s g B 1 n C j e 4 g B m r B 7 4 E 6 k B h M q s C 0 R i N g g B x i B 6 M j l C j T o N o a 2 m E 9 L 5 5 C 3 - B o 1 E _ R g S h H y o B _ W l e i r B v X v 2 B y J o q C 0 Q i O j u D 2 g B - Y 6 7 B r n C s W s W 5 Y s W 8 _ C h R 0 K j B i P q F w W z p B 4 M n L 1 F 7 K I k Q 0 E 7 X r D v F q _ C r o F g 0 B 7 j B 5 Y 1 P h U v Z w H q K u W p U h o C - D y D 1 o J v o D _ F y X j x D _ i B s L p 7 D 2 q D s F 0 u B 4 u B p V 9 J _ W y b r Q q - C z g C k 1 B t n D w T 8 X y x K 9 D v N _ c w x W j s F - m G 5 0 G o 4 D n 5 B 7 C t H 7 N k l C l 0 B o j E 5 m B q w B w 1 B 0 Y 0 n C m x N q w K p f _ F 5 2 H z 4 F m w B x u F 0 q H g G 5 m B o G 5 K y N p O 7 m B 8 p B 9 J y K u W r G r R 5 J x G 6 7 B 0 L 3 E s h B l U _ E i h B k D q I n V x 5 B o q I i 4 R p m G z N 4 w B y - G p b n K n N h E x E 0 d q 8 G k s E l B h W - x E n 8 C p m B p H 7 M p a s X 6 w G 2 h N x 1 Q - U i 5 C g 5 t v D q v u 4 G 7 p 3 W w 9 l _ J - 6 u _ J w 9 l _ J k x 6 v B 5 k p 9 D s z 0 j D 7 r t q C _ t o i L x Z g k _ y o B 3 k w z o B w i 1 i K n E v h 0 k K i k _ y o B k l 8 C m k t q I 4 h 9 k K s 1 v 8 E j r o h B 5 k z _ D i j p 6 B 3 z l X - l 3 s F 7 t 5 7 m B 6 s - 2 J 0 5 n 7 m B g 8 k J i 4 q m I q j t I 0 i t _ C h t q s B 8 w u P k 0 j q G l n p 9 D h p v q B y y q 1 J w y q 1 J j 6 5 4 C u t q w C n 5 z 3 H 7 7 s L 4 1 x u K l x o u K l x o u K x 8 r M u 4 p 6 G k 6 h l J x w n B 4 t 4 _ l B l r l q J 9 e 9 e o s 9 v L 9 - u 8 u B w o o w B j q p k E m p - g K m p - g K m 6 z U l 7 - g G s 7 4 o r B 4 r 9 p E t r i v B l h 8 W 5 g u r H h p m k B 4 q q C g 7 h m B 4 1 h r E u q x J t y z d 0 5 j T - k P g o p E w p g 8 F _ k 1 o C x r N w 4 2 d 2 k 0 s B n j s s C 6 8 Q _ 0 i t J i q x 5 F q m u D o q i 0 B _ - 0 u C 9 9 y G q g y e 3 p _ M _ t _ 2 C g 4 g u E 4 u X j 6 2 s D 2 g 0 7 D v z o B u 4 2 H 4 0 - m B - w z 1 D z x Q 7 s u k G z 2 o k E 4 8 7 B y _ p V 4 s W y 4 u k C y _ p V i 8 x q B 1 i s d - j j T 9 l p S r x s R t - z k D o z 4 C o x l a w 6 p V 3 g y W y p - 3 G t 4 0 H 4 v 6 F 1 y 7 P k y g H p - 2 N 3 4 p C 9 v _ R n 1 4 S 7 _ 7 z B 7 2 5 B k 6 y r B r r 3 H 2 l _ Q _ - y z E w t 8 V p u z 5 F k g 4 2 B _ x z U w z 2 O 4 p 6 4 B q o 4 _ H 6 y p d 8 - v h B 7 v u D r 0 x c 8 2 5 - J 9 _ h d i m h H _ 3 r L s n x s I u 2 w w B 7 4 l l I r 7 8 g B 7 x H w 0 y h N r - k m B x r 3 y G _ q u G v 0 g i C i 4 z n D s s 7 M 8 l 9 x K v n 7 6 B 9 v m F 3 q m 8 F 1 - z 4 G 9 9 2 c y 6 4 3 E 8 2 7 _ B i n h x D g 1 _ 6 C g W z u 5 f 4 w r 3 B - _ s h B k u l F 5 l i k C u 0 u J j g 4 N j q h j L - 1 8 C & l t ; / r i n g & g t ; & l t ; / r p o l y g o n s & g t ; & l t ; r p o l y g o n s & g t ; & l t ; i d & g t ; 5 4 8 8 2 9 0 7 5 6 9 4 8 9 1 8 2 7 6 & l t ; / i d & g t ; & l t ; r i n g & g t ; 6 x l 2 n v - 8 r H w 4 8 q B o 9 n u B v 9 y B 2 _ i I s m t B m m q G r 4 j J p 3 2 q B p r y U & l t ; / r i n g & g t ; & l t ; / r p o l y g o n s & g t ; & l t ; r p o l y g o n s & g t ; & l t ; i d & g t ; 5 4 8 8 2 9 0 7 9 1 3 0 8 6 5 6 6 4 4 & l t ; / i d & g t ; & l t ; r i n g & g t ; 7 x 5 x t 5 o 7 r H 0 k w f _ x 4 D 0 s g 5 B - j 4 m B - m n i B _ r 6 q B n 0 7 q B & l t ; / r i n g & g t ; & l t ; / r p o l y g o n s & g t ; & l t ; r p o l y g o n s & g t ; & l t ; i d & g t ; 5 4 8 8 2 9 1 2 3 7 9 8 5 2 5 5 4 2 8 & l t ; / i d & g t ; & l t ; r i n g & g t ; 0 s 6 p x 2 x 1 r H l g m _ B r 9 O w r 6 G i 7 w P y 6 w 7 C z 0 k J m m r M 2 _ t M 6 9 y x B w 5 r 7 C j o 3 I 4 9 w J & l t ; / r i n g & g t ; & l t ; / r p o l y g o n s & g t ; & l t ; r p o l y g o n s & g t ; & l t ; i d & g t ; 5 4 8 8 2 9 1 2 7 2 3 4 4 9 9 3 7 9 6 & l t ; / i d & g t ; & l t ; r i n g & g t ; 1 k 5 0 y l 3 1 r H _ 0 - v D j q - I u 0 - e h o 8 g H - O h O g p o P j 9 s k B _ x z x B 4 _ v U 5 _ q z C 9 5 F o v g y C & l t ; / r i n g & g t ; & l t ; / r p o l y g o n s & g t ; & l t ; r p o l y g o n s & g t ; & l t ; i d & g t ; 5 4 8 8 2 9 2 1 3 1 3 3 8 4 5 2 9 9 6 & l t ; / i d & g t ; & l t ; r i n g & g t ; 5 i _ 1 2 - o i s H n q n m B n j 8 B 2 4 g 5 B l y p a h 5 5 F _ - 8 4 B & l t ; / r i n g & g t ; & l t ; / r p o l y g o n s & g t ; & l t ; r p o l y g o n s & g t ; & l t ; i d & g t ; 5 4 8 8 2 9 2 2 6 8 7 7 7 4 0 6 4 6 8 & l t ; / i d & g t ; & l t ; r i n g & g t ; k 3 - p z p p - r H 6 n - k B 7 w m U 7 3 5 q B l h D q u z t B 5 9 y x B 7 1 t Z p p _ h C m n G s 5 C 4 q x 0 B p y v 7 C 5 s l J 3 l _ j B 3 5 j B 0 2 z k B k 2 0 x B 4 5 y x B _ k F j y t 6 B g r r V 8 i 7 F p y 1 x B t m w 7 C p u o n C q k 0 C t n a 1 i q E i 8 t Q & l t ; / r i n g & g t ; & l t ; / r p o l y g o n s & g t ; & l t ; r p o l y g o n s & g t ; & l t ; i d & g t ; 5 4 8 8 2 9 2 3 3 7 4 9 6 8 8 3 2 0 4 & l t ; / i d & g t ; & l t ; r i n g & g t ; y g 4 p h 0 k g s H 8 m - x E 6 n 8 4 B 6 q w U & l t ; / r i n g & g t ; & l t ; / r p o l y g o n s & g t ; & l t ; r p o l y g o n s & g t ; & l t ; i d & g t ; 5 4 8 8 2 9 3 2 3 0 8 5 0 0 8 0 7 7 2 & l t ; / i d & g t ; & l t ; r i n g & g t ; x 1 o t y t 9 2 r H v r 5 T j s - Q v m 7 K w 7 y H g t 7 q B p v g B 7 w n Q z p v k B g 9 n Q z w 8 I x j 5 M o m 1 x B v w l Q 6 h z x B l s p P w L _ 4 8 L _ 1 2 G p 8 4 e 9 t p C n 5 p Z l q r M z y 2 x B p 6 q G 0 s _ P 0 u h f o r m r F & l t ; / r i n g & g t ; & l t ; / r p o l y g o n s & g t ; & l t ; r p o l y g o n s & g t ; & l t ; i d & g t ; 5 4 8 8 2 9 3 2 6 5 2 0 9 8 1 9 1 4 0 & l t ; / i d & g t ; & l t ; r i n g & g t ; 9 5 4 x 1 g 2 3 r H j 9 y 5 B g 7 o U 9 7 6 E l u p i B y m z k B z r i m H m 7 3 I x k h E 0 m t G r 8 F n r l V g 1 w s D h k 4 C 6 6 x e g 9 2 e 8 k r U s n h y C 3 g h 5 B z w g P _ m 8 r C & l t ; / r i n g & g t ; & l t ; / r p o l y g o n s & g t ; & l t ; r p o l y g o n s & g t ; & l t ; i d & g t ; 5 4 8 8 2 9 3 4 0 2 6 4 8 7 7 2 6 1 3 & l t ; / i d & g t ; & l t ; r i n g & g t ; 3 s 9 6 o 7 i 3 r H g r r C u 1 x g C y 5 p C z m w k B 1 m v U k k 7 q B 8 s p Z x 5 K j 3 1 p B g 6 z x B 3 - B l 8 0 t C & l t ; / r i n g & g t ; & l t ; / r p o l y g o n s & g t ; & l t ; r p o l y g o n s & g t ; & l t ; i d & g t ; 5 4 8 8 2 9 3 9 1 8 0 4 4 8 4 8 1 3 2 & l t ; / i d & g t ; & l t ; r i n g & g t ; g r q 0 1 - 8 y r H k 5 l w B 7 q k y D i x 7 C y h s i B q 2 q G g 5 m U 7 t v 5 B 6 g r 0 C w h m d & l t ; / r i n g & g t ; & l t ; / r p o l y g o n s & g t ; & l t ; r p o l y g o n s & g t ; & l t ; i d & g t ; 5 4 8 8 2 9 3 9 5 2 4 0 4 5 8 6 5 0 0 & l t ; / i d & g t ; & l t ; r i n g & g t ; 9 z z t y t 9 2 r H x p v l D r 1 2 y B k v i C s z y U 8 u j j B 2 3 o B s y 1 x B 9 1 w k B x - h y C 3 v 2 S j 8 m n B s 5 r Z x t x x B 2 u x e _ 5 w k B z w j p C t j 1 e t 7 k f 0 g g M p l p Q y 7 l l D q 9 t E 3 9 y T v h _ b n m 2 K l 6 - - B - j v J k 7 z e t w - 4 B & l t ; / r i n g & g t ; & l t ; / r p o l y g o n s & g t ; & l t ; r p o l y g o n s & g t ; & l t ; i d & g t ; 5 4 8 8 2 9 3 9 8 6 7 6 4 3 2 4 8 6 8 & l t ; / i d & g t ; & l t ; r i n g & g t ; k 7 3 t z w g 0 r H s o K 5 u o y B 6 3 0 D 4 z 8 4 F x m t M t j k k I z 1 9 I l i r D j 7 o W & l t ; / r i n g & g t ; & l t ; / r p o l y g o n s & g t ; & l t ; r p o l y g o n s & g t ; & l t ; i d & g t ; 5 4 8 8 2 9 4 0 2 1 1 2 4 0 6 3 2 3 6 & l t ; / i d & g t ; & l t ; r i n g & g t ; 4 x _ 4 u 4 m 1 r H y k g 5 B - _ v E w z p j B v w j G 1 g 7 U j 5 n D y r w t B & l t ; / r i n g & g t ; & l t ; / r p o l y g o n s & g t ; & l t ; r p o l y g o n s & g t ; & l t ; i d & g t ; 5 4 8 8 2 9 4 0 8 9 8 4 3 5 3 9 9 7 5 & l t ; / i d & g t ; & l t ; r i n g & g t ; k x u n v y l w r H z x v l D l h r Z 6 8 o Z & l t ; / r i n g & g t ; & l t ; / r p o l y g o n s & g t ; & l t ; r p o l y g o n s & g t ; & l t ; i d & g t ; 5 4 8 8 2 9 4 0 8 9 8 4 3 5 3 9 9 7 6 & l t ; / i d & g t ; & l t ; r i n g & g t ; i 5 t 2 6 q v y r H 1 2 t M z 6 r G 4 8 m Q & l t ; / r i n g & g t ; & l t ; / r p o l y g o n s & g t ; & l t ; r p o l y g o n s & g t ; & l t ; i d & g t ; 5 4 8 8 2 9 4 8 1 1 3 9 8 0 4 5 7 0 0 & l t ; / i d & g t ; & l t ; r i n g & g t ; 9 9 j 8 w r 2 t r H k q 1 F 3 w 3 C 0 y z k B 9 x w k B 5 o n Q x 5 u k B u 4 i E 5 q u M _ 4 n Q 7 y z C 3 q 6 F t l l L l _ q K i r v M v 0 u 6 D 8 2 1 D w y l p G 4 7 h y B h y h Z i p g F t s n r D v 3 h y C u - y U h p s k B y l o p C g 7 R p i _ b p o i E 8 _ 3 x B & l t ; / r i n g & g t ; & l t ; / r p o l y g o n s & g t ; & l t ; r p o l y g o n s & g t ; & l t ; i d & g t ; 5 4 8 8 3 0 0 5 8 3 8 3 4 0 9 1 5 2 4 & l t ; / i d & g t ; & l t ; r i n g & g t ; 4 5 p u 3 - o 9 q H g 1 r l B t 2 1 3 B 4 l m E 2 o w i C j m 3 o B 7 s l U 9 8 k l B y q 9 B g - q p B 3 p 5 F k p 9 n D & l t ; / r i n g & g t ; & l t ; / r p o l y g o n s & g t ; & l t ; r p o l y g o n s & g t ; & l t ; i d & g t ; 5 4 8 8 3 0 0 7 8 9 9 9 2 5 2 1 7 3 2 & l t ; / i d & g t ; & l t ; r i n g & g t ; q 6 7 0 8 y p 3 q H q n f - g 7 F 4 h 2 - C 9 7 t 1 C 4 6 y Q x r t _ K 3 6 j D h 3 K & l t ; / r i n g & g t ; & l t ; / r p o l y g o n s & g t ; & l t ; r p o l y g o n s & g t ; & l t ; i d & g t ; 5 4 8 8 3 0 2 8 5 1 5 7 6 8 2 3 8 1 2 & l t ; / i d & g t ; & l t ; r i n g & g t ; 9 g 1 t z r k l q H z z h D 7 2 o y B s p o i C o p v L - 6 7 q B r _ y C & l t ; / r i n g & g t ; & l t ; / r p o l y g o n s & g t ; & l t ; r p o l y g o n s & g t ; & l t ; i d & g t ; 5 4 8 8 3 1 7 3 8 5 7 4 6 1 5 3 4 7 6 & l t ; / i d & g t ; & l t ; r i n g & g t ; 9 s i i z y y 8 o H 6 4 8 n B j j 9 J 1 3 0 X p r j V & l t ; / r i n g & g t ; & l t ; / r p o l y g o n s & g t ; & l t ; r p o l y g o n s & g t ; & l t ; i d & g t ; 5 4 8 8 3 1 7 4 2 0 1 0 5 8 9 1 8 4 7 & l t ; / i d & g t ; & l t ; r i n g & g t ; 6 p m k 3 9 r 7 o H 8 3 _ C z _ 2 G - w 9 C i q _ J & l t ; / r i n g & g t ; & l t ; / r p o l y g o n s & g t ; & l t ; r p o l y g o n s & g t ; & l t ; i d & g t ; 5 4 8 8 3 1 7 4 2 0 1 0 5 8 9 1 8 4 8 & l t ; / i d & g t ; & l t ; r i n g & g t ; - 3 l 6 _ m 6 7 o H 9 i B t - 9 4 D j - 8 3 E s 6 B - x x G w 1 o 4 T j j R l i o I o s j x B s y p Y 4 j I 7 q j T 4 8 n 5 B 7 v u v F - 9 k h D 4 3 m E 3 6 6 E 1 3 h 0 F j 2 3 3 B z h m 9 C i n y 8 D 4 3 o E 4 w i i H q 4 t 8 D u g 4 r B 4 9 x 4 B _ p 0 n G 6 2 6 - E x 5 0 K 0 n 4 q C u 9 8 h D 9 _ g S g m i D 2 2 _ q C _ j 3 I 5 q s g F z v F o m h m L w 4 y j B 1 v 7 o C 9 g 4 G w j o t E h o z c t 3 x - I w u k C o w q w C 5 5 m o D p u c v 8 0 o K 7 k h g B 4 q n 3 B w x k a w 7 D u 4 2 z B 8 g x t E 9 l 8 Y 1 7 u m C 8 3 u p I o t w t D o I h 3 8 1 T m s r J 8 g h Y w m 6 0 E g u 2 - E 5 x 4 Q g p h f 0 9 o 8 D k _ 3 m B 7 5 8 q C m z 1 7 F r 5 5 X 0 F 2 j z P i q x q G _ 8 j B o 9 3 h B v 6 8 6 C j k x 9 B 8 x h V i z z T g i O & l t ; / r i n g & g t ; & l t ; / r p o l y g o n s & g t ; & l t ; r p o l y g o n s & g t ; & l t ; i d & g t ; 5 4 8 8 3 2 0 7 5 3 0 0 0 5 1 3 5 4 0 & l t ; / i d & g t ; & l t ; r i n g & g t ; l l z - 3 9 n u o H j m 7 n G 2 h w S v l n Q 3 w 2 S 8 r 9 b u t q v B 0 y k Q 3 j n W 9 m j P s 9 h 4 E 0 5 w m B r L o i 5 J y n 4 S u 1 1 X 5 1 q E 1 h p U z - l Z 1 6 3 l B 2 3 t r B o l 2 G z y h w B y q 6 D i 0 g V r v 6 n B z h _ u C m 1 1 G x _ 0 d r s _ J 6 7 k Q 1 j 8 g B 5 4 h V o v 9 g B - t 3 C 3 9 b l w w S 5 t 9 N z t u S 2 k g B s v _ F 4 j n k B - m 9 N r q h E 4 y h C t 4 9 g B j l i C 3 x u D h w Q g n j Q m 2 4 L h 3 j Q 2 t v S m B 1 g r d j y n I 3 3 1 d y g 1 G _ - 7 N q 4 m k B 3 r 2 a u n 1 G p x h E o i j B o _ _ h B 4 i i l C p m E q r z y C - j - u C x _ 0 d 2 4 w k D s 7 u S h 6 1 d 3 r 2 a u v 6 L s o s Q r _ r D s v x G - 2 1 2 B t l 9 J x 3 _ H 5 5 t B u r 0 a s j v H _ x 7 F 4 1 4 X 3 2 n I k g z J l i n M z h 2 P g 5 4 O g k 4 D 6 h r U - z o M u t v 3 B 3 h h U h w k Y r h p z L t h 6 B 2 _ g - R t n s M 4 u 7 d 9 5 6 r J 4 8 r W o j 4 z P k v 9 D o n n P x z u o R 0 s 6 m B 7 _ w n G & l t ; / r i n g & g t ; & l t ; / r p o l y g o n s & g t ; & l t ; r p o l y g o n s & g t ; & l t ; i d & g t ; 5 4 8 8 3 2 9 4 1 1 6 5 4 5 8 2 2 7 7 & l t ; / i d & g t ; & l t ; r i n g & g t ; _ m v q 9 2 r y o H r r y C o g r y J t n g k C 6 9 h o C m r 5 F i m 9 d i g 0 6 B 0 u r 3 I o 0 t r B k s x 8 E x _ 3 w H & l t ; / r i n g & g t ; & l t ; / r p o l y g o n s & g t ; & l t ; r p o l y g o n s & g t ; & l t ; i d & g t ; 5 4 8 8 3 3 2 7 4 4 5 4 9 2 0 3 9 7 2 & l t ; / i d & g t ; & l t ; r i n g & g t ; q o 4 v v w p m o H - v q B q l J k - - i H x i o m E 8 z 7 C u 6 1 v J n 3 o 0 C - p w a x 7 t c 1 o 0 S s r p 5 C h h 8 4 E o v p h F 3 8 - g I w t x D & l t ; / r i n g & g t ; & l t ; / r p o l y g o n s & g t ; & l t ; r p o l y g o n s & g t ; & l t ; i d & g t ; 5 4 8 8 3 3 3 7 0 6 6 2 1 8 7 8 2 7 6 & l t ; / i d & g t ; & l t ; r i n g & g t ; r g y v - h u 6 n H g k 7 o B _ - p 8 N 2 u 4 h B 7 l 7 g K _ x r Y _ m z i D 7 7 2 l H s 7 p 4 C h - w I u u 0 _ K & l t ; / r i n g & g t ; & l t ; / r p o l y g o n s & g t ; & l t ; r p o l y g o n s & g t ; & l t ; i d & g t ; 5 4 8 8 3 7 2 2 2 3 8 8 8 5 8 8 8 0 4 & l t ; / i d & g t ; & l t ; r i n g & g t ; t y k 8 w _ y u n H n 8 U j - h m G T 9 0 m - E n j g j C j k p B x j x y K n l l E u 3 o I r 1 n - C t 8 y t E 4 v 9 E r i l j C 8 0 6 c 5 m K l i 2 p B p h x P q m g z M o _ - C g v s w K 2 4 k C 2 9 6 E j _ r t D z 6 - P 3 v l 4 C h i t 2 E 5 o n B x 4 o z F _ u 6 B x m j l C & l t ; / r i n g & g t ; & l t ; / r p o l y g o n s & g t ; & l t ; r p o l y g o n s & g t ; & l t ; i d & g t ; 5 4 8 8 3 7 2 6 3 6 2 0 5 4 4 9 2 2 0 & l t ; / i d & g t ; & l t ; r i n g & g t ; s k t p l k w n n H - q u N t 2 9 K 5 t r a 5 n n B v l r T q w n T l u y w B q 3 z G - v o a & l t ; / r i n g & g t ; & l t ; / r p o l y g o n s & g t ; & l t ; r p o l y g o n s & g t ; & l t ; i d & g t ; 5 4 8 8 4 0 1 0 5 1 7 0 9 0 7 9 5 5 6 & l t ; / i d & g t ; & l t ; r i n g & g t ; k v p s g o 1 j l H 2 8 8 W y y n w D x y y T x r 3 F i 6 q L w 2 m R z - t z B & l t ; / r i n g & g t ; & l t ; / r p o l y g o n s & g t ; & l t ; r p o l y g o n s & g t ; & l t ; i d & g t ; 5 4 8 8 4 0 2 8 7 2 7 7 5 2 1 3 0 6 0 & l t ; / i d & g t ; & l t ; r i n g & g t ; p s o o u g v u l H o k t L y 1 s E p k s a z 6 u H - 3 j O 5 _ z L 3 n f u t x a m j 7 Q i k 6 d & l t ; / r i n g & g t ; & l t ; / r p o l y g o n s & g t ; & l t ; r p o l y g o n s & g t ; & l t ; i d & g t ; 5 4 8 8 4 0 3 0 1 0 2 1 4 1 6 6 5 3 2 & l t ; / i d & g t ; & l t ; r i n g & g t ; g i l p n 4 l q l H z 5 t 4 B 3 0 v j C 8 6 2 F y t 0 C o z 4 O j l 6 Q v h 6 l B 5 _ 5 l B n - 8 D 1 w x E 6 q v 4 B x 0 8 W r u 3 T u h 6 l B 8 i k O y s 2 h B p x 8 B t m o a y y R 3 u M y _ t J j o 5 h B 7 r o a & l t ; / r i n g & g t ; & l t ; / r p o l y g o n s & g t ; & l t ; r p o l y g o n s & g t ; & l t ; i d & g t ; 5 4 8 8 4 0 3 3 5 3 8 1 1 5 5 0 2 1 2 & l t ; / i d & g t ; & l t ; r i n g & g t ; q 5 4 1 h 6 u m l H z - 4 T h 3 - W q z 8 d j x 3 T g w 6 Q & l t ; / r i n g & g t ; & l t ; / r p o l y g o n s & g t ; & l t ; r p o l y g o n s & g t ; & l t ; i d & g t ; 5 4 8 8 4 0 3 5 2 5 6 1 0 2 4 2 0 5 2 & l t ; / i d & g t ; & l t ; r i n g & g t ; h 2 _ 0 _ 8 t 9 k H k k 8 W 3 7 n E n g 7 G m 5 u M 7 l v z B z n v J k t 9 W & l t ; / r i n g & g t ; & l t ; / r p o l y g o n s & g t ; & l t ; r p o l y g o n s & g t ; & l t ; i d & g t ; 5 4 8 8 4 0 3 5 9 4 3 2 9 7 1 8 7 8 8 & l t ; / i d & g t ; & l t ; r i n g & g t ; - 4 p 7 8 o - 8 k H q 1 v J k 9 p a o y 1 T r - 4 D 0 p 1 U u h 6 l B k _ m E 4 2 7 B & l t ; / r i n g & g t ; & l t ; / r p o l y g o n s & g t ; & l t ; r p o l y g o n s & g t ; & l t ; i d & g t ; 5 4 8 8 4 0 5 0 0 3 0 7 8 9 9 1 8 7 6 & l t ; / i d & g t ; & l t ; r i n g & g t ; 5 s 0 2 6 t _ 7 k H - u u J y l v H 4 4 k O i 6 0 L & l t ; / r i n g & g t ; & l t ; / r p o l y g o n s & g t ; & l t ; r p o l y g o n s & g t ; & l t ; i d & g t ; 5 4 8 8 4 0 5 0 3 7 4 3 8 7 3 0 2 4 4 & l t ; / i d & g t ; & l t ; r i n g & g t ; v 8 0 x i i 4 4 k H g n 5 Q 6 v j p C o r 3 F p y 1 D 6 h o Y q - 3 L k 4 2 F j 0 5 F 8 p j E 4 s 4 h B r 3 7 B h u y I i v H n R n k 5 s B 3 z 7 W - _ o a & l t ; / r i n g & g t ; & l t ; / r p o l y g o n s & g t ; & l t ; r p o l y g o n s & g t ; & l t ; i d & g t ; 5 4 8 8 4 0 5 1 0 6 1 5 8 2 0 6 9 8 0 & l t ; / i d & g t ; & l t ; r i n g & g t ; x - 2 x n j j 1 k H r 6 3 K z i h S 3 5 x F i 6 _ L t i t K u v Y 1 _ j h B 6 j o R u 1 6 Q & l t ; / r i n g & g t ; & l t ; / r p o l y g o n s & g t ; & l t ; r p o l y g o n s & g t ; & l t ; i d & g t ; 5 4 8 8 4 0 5 4 4 9 7 5 5 5 9 0 6 6 0 & l t ; / i d & g t ; & l t ; r i n g & g t ; _ m z t 9 y h t k H 9 5 y z B 4 p s w B x - _ i C 0 7 o p B x o w I t 5 r x B h x w s D 8 - 6 N n 3 g C 6 9 8 3 B 2 m g O h _ p 3 B w v _ z C 8 t i M z n 8 s B 8 1 p p C 8 v j C 3 1 9 G _ x m k J z k y t E g i B p n 4 6 E l 1 2 r D 2 - h _ C 3 p u n F _ s n R l 4 8 i C x v u s D 2 y z 9 C t p 4 i C g 4 z B l m q l F t r 9 T h j r j B - q 8 E 5 w 4 s D l 4 8 i C q o F 9 u k k D g p p s D 4 q x v C l w w Z t s 5 J r v l 3 B z o 0 8 D l h g F h 8 3 q C q 6 g B h - i b 8 1 9 i C 4 x 5 m C - o v H p l x 9 C 2 1 q a 3 0 o F p 4 t 8 D & l t ; / r i n g & g t ; & l t ; / r p o l y g o n s & g t ; & l t ; r p o l y g o n s & g t ; & l t ; i d & g t ; 5 4 8 8 4 0 5 8 9 6 4 3 2 1 8 9 4 4 4 & l t ; / i d & g t ; & l t ; r i n g & g t ; z j x h l h 4 q l H y w - Z _ j 4 l B h 5 E 6 y J m r n Y 9 q 9 o C _ 5 u J o n u 4 B g _ - d w 2 _ E 3 p s P & l t ; / r i n g & g t ; & l t ; / r p o l y g o n s & g t ; & l t ; r p o l y g o n s & g t ; & l t ; i d & g t ; 5 4 8 8 4 0 5 9 3 0 7 9 1 9 2 7 8 1 2 & l t ; / i d & g t ; & l t ; r i n g & g t ; m 4 q u 6 n g o l H n t 7 l B o o v H 0 k 1 T 8 7 t J & l t ; / r i n g & g t ; & l t ; / r p o l y g o n s & g t ; & l t ; r p o l y g o n s & g t ; & l t ; i d & g t ; 5 4 8 8 4 0 5 9 6 5 1 5 1 6 6 6 1 8 0 & l t ; / i d & g t ; & l t ; r i n g & g t ; 5 7 l 3 n p q n l H w 3 h N r g G m 8 u E x - 6 l B s q v J u 6 1 T - 5 n B 3 x l 3 B t 3 5 Q h u 2 L r _ v L w 8 z J & l t ; / r i n g & g t ; & l t ; / r p o l y g o n s & g t ; & l t ; r p o l y g o n s & g t ; & l t ; i d & g t ; 5 4 8 8 4 0 6 4 1 1 8 2 8 2 6 4 9 6 4 & l t ; / i d & g t ; & l t ; r i n g & g t ; z j 0 2 x g u - k H 1 s s j B u s s j D x r G s g a k m y X 5 3 x l B s s l b r q 5 N m i O t m 8 b & l t ; / r i n g & g t ; & l t ; / r p o l y g o n s & g t ; & l t ; r p o l y g o n s & g t ; & l t ; i d & g t ; 5 4 8 8 4 0 6 5 1 4 9 0 7 4 8 0 0 6 8 & l t ; / i d & g t ; & l t ; r i n g & g t ; 8 t i 6 v k h 7 k H y k _ d o o v H r i 6 Q m r _ W & l t ; / r i n g & g t ; & l t ; / r p o l y g o n s & g t ; & l t ; r p o l y g o n s & g t ; & l t ; i d & g t ; 5 4 8 8 4 0 8 0 2 6 7 3 5 9 6 8 2 6 0 & l t ; / i d & g t ; & l t ; r i n g & g t ; x s k n 1 z o 1 k H 6 k v 7 C 9 _ k q B l p l O r 2 7 Q k y 1 u B 6 i v H j 3 t H i v 6 9 B w t q a 3 o k m B v 0 y F 2 r s z B k s 4 F 3 2 n H z 9 v q B u 0 u J i 4 9 W m t 1 L 2 _ 3 u B x w 0 B s 1 h y D i 6 0 L & l t ; / r i n g & g t ; & l t ; / r p o l y g o n s & g t ; & l t ; r p o l y g o n s & g t ; & l t ; i d & g t ; 5 4 8 8 4 0 8 1 6 4 1 7 4 9 2 1 7 3 2 & l t ; / i d & g t ; & l t ; r i n g & g t ; 8 6 r 8 h 4 z v k H v 0 u J - w t J - p p a 7 4 8 C n 2 2 L y 0 0 L & l t ; / r i n g & g t ; & l t ; / r p o l y g o n s & g t ; & l t ; r p o l y g o n s & g t ; & l t ; i d & g t ; 5 4 8 8 4 0 8 2 3 2 8 9 4 3 9 8 4 6 8 & l t ; / i d & g t ; & l t ; r i n g & g t ; l 1 z o 7 6 p s k H y x O - 1 u j C w k p a u 3 t z B q r 8 l B 4 l i b u l b 4 m g D w - l E w w - C g 6 q J i n l q B & l t ; / r i n g & g t ; & l t ; / r p o l y g o n s & g t ; & l t ; r p o l y g o n s & g t ; & l t ; i d & g t ; 5 4 8 8 4 0 8 2 6 7 2 5 4 1 3 6 8 3 6 & l t ; / i d & g t ; & l t ; r i n g & g t ; 9 u 2 x u 5 g q k H o r F o - g o C j 8 _ o C M l n q 6 B k i x B x 4 _ E o t s P h w 6 Q 2 0 5 Q 9 8 s G 0 8 Y 7 8 4 T m h 3 L o e x g 3 j B i m v H s 6 2 F j 6 0 L i o 5 h B i z 5 h B v 9 1 h B w x 5 M 5 9 _ M y t 2 T 8 x x 4 B p 2 7 Q 0 3 p a 4 t k V 9 3 t S m p o a 9 x 0 L p k q r B s h 0 C 4 r Y r 8 5 E q g - o D 8 r o a - j v k B 9 9 T z 1 q R 3 v m T p 9 i q B 2 6 e i o i 0 B h 8 m 3 E o 2 6 L r 9 z R v 3 u x B p 7 r K h u 3 F 9 _ 0 F h p m D _ 7 7 D g o 6 W n i m E q i 6 Q 0 r C v x 0 O h u 2 L h 7 4 9 B k 5 i P k 9 Z h 7 4 9 B 7 6 m E i n l q B p q _ q C h o b j 0 o a & l t ; / r i n g & g t ; & l t ; / r p o l y g o n s & g t ; & l t ; r p o l y g o n s & g t ; & l t ; i d & g t ; 5 4 8 8 4 0 8 7 1 3 9 3 0 7 3 5 6 2 0 & l t ; / i d & g t ; & l t ; r i n g & g t ; r _ s 0 5 w m m k H 9 q r J n u - Q 8 k v J w 7 2 3 D w t q a r w w h B q h y H 5 1 u r B x j b 6 8 4 T j 9 1 T j r n a j g r c u h s I z 0 4 T - i 2 h B t w 9 o C q r q S g h s P z 4 r w D 1 w 9 C k r h c j b 1 9 u z B u h u D o 6 y P h k t H o 1 7 d k r 2 h B 7 l 6 u B t - 6 d v - l E 8 p 5 s C v 3 p D m t 7 l B 3 7 6 u B 0 0 h B 6 y - p B r l v u C - o g R t s r M z 7 - P & l t ; / r i n g & g t ; & l t ; / r p o l y g o n s & g t ; & l t ; r p o l y g o n s & g t ; & l t ; i d & g t ; 5 4 8 8 4 1 0 4 6 6 2 7 7 3 9 2 3 8 8 & l t ; / i d & g t ; & l t ; r i n g & g t ; l 7 u x j i x y o H - t 1 B 1 x n R g x _ J 0 j E 1 g q U o r y a 0 p 0 G o _ l Q 9 o y a & l t ; / r i n g & g t ; & l t ; / r p o l y g o n s & g t ; & l t ; r p o l y g o n s & g t ; & l t ; i d & g t ; 5 4 8 8 4 1 0 7 4 1 1 5 5 2 9 9 3 3 2 & l t ; / i d & g t ; & l t ; r i n g & g t ; 2 1 y 0 0 4 8 t o H z _ 1 d 1 u 2 X 4 2 j V 7 1 h E q 9 n S j p Z u 1 3 H 3 H y e 6 u 1 K z 5 q I i h X 0 o 7 L o _ 3 a 8 v t S n q o z B 8 p 2 G p p z T g i G s x y r B 2 _ n F z h _ g B 0 9 t S h r l I & l t ; / r i n g & g t ; & l t ; / r p o l y g o n s & g t ; & l t ; r p o l y g o n s & g t ; & l t ; i d & g t ; 5 4 8 8 4 1 1 0 1 6 0 3 3 2 0 6 2 7 6 & l t ; / i d & g t ; & l t ; r i n g & g t ; v r l y x r g o o H w j 5 X p 7 n I q u 1 G _ m w S r k n I z p k J 0 w 7 F 3 h g V 4 - m I y n 2 G p 2 o k B w 0 u S l t r 3 B 7 h h V l h O l 7 z c j x 4 X m 8 0 d z 5 C q j 8 U 1 m y a k s 0 d & l t ; / r i n g & g t ; & l t ; / r p o l y g o n s & g t ; & l t ; r p o l y g o n s & g t ; & l t ; i d & g t ; 5 4 8 8 4 1 1 1 1 9 1 1 2 4 2 1 3 8 0 & l t ; / i d & g t ; & l t ; r i n g & g t ; 4 - 9 j i r 8 s o H i 5 7 N q 6 w r B 6 s V g t p K 0 0 i Q g h _ C n l x E y j g G y 8 5 g B & l t ; / r i n g & g t ; & l t ; / r p o l y g o n s & g t ; & l t ; r p o l y g o n s & g t ; & l t ; i d & g t ; 5 4 8 8 4 1 1 1 5 3 4 7 2 1 5 9 7 4 8 & l t ; / i d & g t ; & l t ; r i n g & g t ; 2 6 7 w t s 4 q o H - 0 g q C 2 - p B 1 x 4 L - i 2 G 5 o D 5 - j S y 1 _ J h z 0 d p l 0 d y 8 o F 7 i 1 G n w _ N 5 2 u S 5 7 5 B k t 8 h B u t _ E 3 0 n M & l t ; / r i n g & g t ; & l t ; / r p o l y g o n s & g t ; & l t ; r p o l y g o n s & g t ; & l t ; i d & g t ; 5 4 8 8 4 1 1 1 8 7 8 3 1 8 9 8 1 1 6 & l t ; / i d & g t ; & l t ; r i n g & g t ; m _ r 4 h i o o o H z t o X 8 m w F y z 5 X j 5 1 h B g h 7 B 6 6 5 L 0 n t r B g 5 5 N 6 g 9 J 4 x g V & l t ; / r i n g & g t ; & l t ; / r p o l y g o n s & g t ; & l t ; r p o l y g o n s & g t ; & l t ; i d & g t ; 5 4 8 8 4 1 1 9 0 9 3 8 6 4 0 3 8 4 4 & l t ; / i d & g t ; & l t ; r i n g & g t ; p 7 4 i t m n m o H q y v S i 5 7 N w 6 9 H g s o C t t X 4 9 v S 0 0 k V o m 6 L x k 8 N i y F 9 r 9 O o j 3 X j s z d t 7 g Q - n 4 X n 2 g C - 4 _ J y 7 1 a & l t ; / r i n g & g t ; & l t ; / r p o l y g o n s & g t ; & l t ; r p o l y g o n s & g t ; & l t ; i d & g t ; 5 4 8 8 4 1 3 4 8 9 9 3 4 3 6 8 7 7 2 & l t ; / i d & g t ; & l t ; r i n g & g t ; v z 8 s n z 4 q n H s m u T u h o e 5 5 q T l s w r B i g q Q 8 u n t C & l t ; / r i n g & g t ; & l t ; / r p o l y g o n s & g t ; & l t ; r p o l y g o n s & g t ; & l t ; i d & g t ; 5 4 8 8 4 1 3 9 0 2 2 5 1 2 2 9 1 8 8 & l t ; / i d & g t ; & l t ; r i n g & g t ; 1 x 4 _ o 2 s z n H 1 4 1 F r g 3 C r m t i B r u r D p 6 h S j h y F r g x I & l t ; / r i n g & g t ; & l t ; / r p o l y g o n s & g t ; & l t ; r p o l y g o n s & g t ; & l t ; i d & g t ; 5 4 8 8 4 1 4 0 0 5 3 3 0 4 4 4 2 9 5 & l t ; / i d & g t ; & l t ; r i n g & g t ; p z w x r 0 _ u n H l g 5 W z 0 u B x k 6 B 7 t M g o n O & l t ; / r i n g & g t ; & l t ; / r p o l y g o n s & g t ; & l t ; r p o l y g o n s & g t ; & l t ; i d & g t ; 5 4 8 8 4 1 4 0 0 5 3 3 0 4 4 4 2 9 6 & l t ; / i d & g t ; & l t ; r i n g & g t ; 9 - j k j 4 4 u n H n 9 r j B s i _ B p j 1 N 0 l i C x 1 i a q x o C w i 8 m B o 4 3 G h 0 q N z p o 7 B o t 8 K 8 y 9 r B 6 6 D 3 o s T _ 7 8 K m 4 7 F g h y B r p y I 0 o 4 W 4 y O m r r C _ u m 7 B 2 l z G p 1 u i B w 7 0 I s - p T o B 8 h m i B 3 t 6 m B o 0 o K 7 K p u r T p 5 q a o z g C m 4 5 7 B 2 k p e 4 n 1 H y 3 v H j 5 v w B 3 j z I s h 1 I q n 7 E n o v O y i d g 2 7 E 9 s n e 3 p 7 J 8 v y B v 4 B 2 x o H t o y G 0 q 9 K p r v N 9 m 5 E 7 - y G r z s N - w q T k 9 k G u - l F j 0 v C l v M m v y I 3 u 9 s B q u f j j t T v s u i B g n N x n 0 i B m _ z S 5 l y j B 2 9 g x C o r x 9 C i 7 5 I z l x z B p b 8 I h k 9 i C o 4 9 1 C m _ 0 X 7 6 k Y k s 6 H r _ u B - y 3 y C B l x 9 x D v 0 7 i C 3 p y _ F q k p D q x 2 v C 9 3 j z F 4 6 s - I 0 u 4 J 6 n m B 7 j g q F m x o s D 0 m a p n 0 7 E j _ s _ E h t K z g y l F s n n i G s 6 q 4 F w o g 3 C t k 7 G 4 3 z 2 B 8 9 g i J 3 8 4 q C o m s r G j g w n E v t w 3 F - j w P w y j t H p u k R u m w - C 3 9 4 0 B j l 0 l F w o i i B h q x 5 J 2 z 5 N h x 7 h G h u q s C 8 i m 9 B s 2 o X _ q _ x F j 9 3 G n v q G 8 - p Q 7 1 7 K _ 0 t i B z 8 n Q _ p s D 3 p q r B 7 0 x I s n 3 H 3 5 8 D 8 k 9 T 8 v _ B y 9 k e 9 i s D 7 i s T 8 _ 8 K 5 8 r e v i o Q g r n Q - s t w B 7 _ p a h 4 J 5 7 o c s 8 1 W 2 l 5 k C n k o V j x I _ m g B 7 6 9 g C x 3 _ W 7 i j C _ p 6 K 9 l j G 9 h H h 5 8 K 5 k _ M 0 8 x D u v z I 3 h 5 F t - I 3 j z I x 6 q Q 9 y 7 K 8 6 y I o p t i B i g q Q n 5 5 G r t q G 3 k v C 4 _ h L w i u X o 7 g x D n u y G & l t ; / r i n g & g t ; & l t ; / r p o l y g o n s & g t ; & l t ; r p o l y g o n s & g t ; & l t ; i d & g t ; 5 4 8 8 4 1 4 1 7 7 1 2 9 1 3 6 1 3 2 & l t ; / i d & g t ; & l t ; r i n g & g t ; 6 q s q t y 6 q n H 2 s _ D r 6 9 J 4 h w P y p u B 8 w n Q 4 y 6 E u z 9 K n k o a & l t ; / r i n g & g t ; & l t ; / r p o l y g o n s & g t ; & l t ; r p o l y g o n s & g t ; & l t ; i d & g t ; 5 4 8 8 4 1 5 5 5 1 5 1 8 6 7 0 8 5 2 & l t ; / i d & g t ; & l t ; r i n g & g t ; 5 h y n q 3 g y n H t q h E 1 0 9 N n k m I w t n I & l t ; / r i n g & g t ; & l t ; / r p o l y g o n s & g t ; & l t ; r p o l y g o n s & g t ; & l t ; i d & g t ; 5 4 8 8 4 1 5 7 2 3 3 1 7 3 6 2 6 9 2 & l t ; / i d & g t ; & l t ; r i n g & g t ; 4 x k h 3 r x 9 n H w y 9 H u w u B 5 5 m G v m p E 1 m g O o o 8 g B p i h Q 9 r 2 M i m y C q 1 0 d & l t ; / r i n g & g t ; & l t ; / r p o l y g o n s & g t ; & l t ; r p o l y g o n s & g t ; & l t ; i d & g t ; 5 4 8 8 4 1 5 7 5 7 6 7 7 1 0 1 0 6 0 & l t ; / i d & g t ; & l t ; r i n g & g t ; 9 p m q m p w 5 n H g 7 D r l q 2 B _ u t 5 C w - 6 L m p w N h p s D i 6 8 B _ g z R u n t E h i z k D l 9 y L 0 r 0 h D 8 v z B u u j L t t r P k 2 6 _ C 8 6 K _ m 2 k D s 5 t q D _ w i E w s o z B m 1 n B 7 j s _ H g l n d o g t R u h g J h n 6 K 9 y v D 2 m 7 p C v 5 r v B u n j l C g k r F g 5 i I m w u D y o 6 T 3 u 3 g B k l i C u y q v B 0 l - C 2 r - v B h y o h B u 0 y a 3 n z H n z z E s h 7 C 1 9 7 N m h 0 R l o d 2 s k k B z v 7 L i l 9 7 B 7 3 i R q p Q r 8 o x D _ 4 3 w B 0 t z a w t n I o 5 4 7 B u m x k D 8 j 6 V m v H k m 6 B q p y O l w j Q r 1 j K - 4 l B u t Z _ - w 3 B 4 i i l C h s _ E 3 h j g D 1 g i 4 B g v j M 8 z 5 q B x x j l F i q o F s m 7 t D 2 j v g D x r h h B 1 o 1 J l _ i G t v g G l 3 6 7 B t l p e g v B y y h 0 C 3 i x v B x 8 r l B w g 4 l D m t 4 T p x w q F y o 1 E 7 p t g C q u 9 s C 7 1 P y x 9 g B 7 v 6 J s 0 3 G 7 l r g B u x s B 7 v j V z k p v B s m p 6 B 3 9 E 8 i _ 7 B t 8 n o C & l t ; / r i n g & g t ; & l t ; / r p o l y g o n s & g t ; & l t ; r p o l y g o n s & g t ; & l t ; i d & g t ; 5 4 8 8 4 1 6 3 4 1 7 9 2 6 5 3 3 1 9 & l t ; / i d & g t ; & l t ; r i n g & g t ; i 0 s 5 m n k v n H y 4 K _ x 2 U m 6 l K y w 0 G k 1 t v B & l t ; / r i n g & g t ; & l t ; / r p o l y g o n s & g t ; & l t ; r p o l y g o n s & g t ; & l t ; i d & g t ; 5 4 8 8 4 1 6 3 4 1 7 9 2 6 5 3 3 2 0 & l t ; / i d & g t ; & l t ; r i n g & g t ; v p v m l o 9 w n H h 7 9 J 3 n q k B n h 6 u C l x C w t - C & l t ; / r i n g & g t ; & l t ; / r p o l y g o n s & g t ; & l t ; r p o l y g o n s & g t ; & l t ; i d & g t ; 5 4 8 8 4 1 6 3 7 6 1 5 2 3 9 1 6 8 4 & l t ; / i d & g t ; & l t ; r i n g & g t ; 0 q 2 p o q 4 r n H y k H s h i h C g n E h x o F w 0 u S j 1 y Y 1 g 1 C z 6 g D q h - B & l t ; / r i n g & g t ; & l t ; / r p o l y g o n s & g t ; & l t ; r p o l y g o n s & g t ; & l t ; i d & g t ; 5 4 8 8 4 1 6 8 2 2 8 2 8 9 9 0 4 6 8 & l t ; / i d & g t ; & l t ; r i n g & g t ; 6 r p 0 n n l y n H x u C x o B h m m h B 3 t t N 7 h 9 K 1 p r g B m h B & l t ; / r i n g & g t ; & l t ; / r p o l y g o n s & g t ; & l t ; r p o l y g o n s & g t ; & l t ; i d & g t ; 5 4 8 8 4 1 6 8 5 7 1 8 8 7 2 8 8 3 6 & l t ; / i d & g t ; & l t ; r i n g & g t ; l y y 3 6 j - t n H r j r Q v l r T 7 q r a 1 _ y W o l r e t i o Q m h 6 E & l t ; / r i n g & g t ; & l t ; / r p o l y g o n s & g t ; & l t ; r p o l y g o n s & g t ; & l t ; i d & g t ; 5 4 8 8 4 1 7 4 0 6 9 4 4 5 4 2 7 2 4 & l t ; / i d & g t ; & l t ; r i n g & g t ; z s p l 6 8 4 l n H j x l h C 4 z 6 D v 3 g h B 6 h 9 K l w 0 r B z t 6 S s E x i _ g E w l S 8 8 T q k 4 q B r y u i B r w 2 E 5 o o B k p t Q - p 6 K s x I 5 j 5 H m t o e 5 i z G 9 y 3 m B 5 - o Q x x r i B 7 m 5 K k 0 r H k y 1 _ B n 4 z I 6 p 7 6 C z r z G g _ p t C 7 8 v B y w 5 B 5 3 x I z t 9 K v y g x D 8 i _ K i i 7 m C 1 o 0 s C 1 _ S r l o Q v t j n C m 9 3 H o m 2 U x 9 q P n - n y B _ 2 _ E g p o D h t h h C 9 9 - k D 2 t l E 3 p s w B 8 k w w B n q s t C o t j 1 B g z o C h r l n C 2 u k Y j 8 q t B 5 6 i J & l t ; / r i n g & g t ; & l t ; / r p o l y g o n s & g t ; & l t ; r p o l y g o n s & g t ; & l t ; i d & g t ; 5 4 8 8 4 1 7 6 1 3 1 0 2 9 7 2 9 3 2 & l t ; / i d & g t ; & l t ; r i n g & g t ; w x _ s - k h 9 m H w q p e l y V 9 n 9 B k _ z I m j n N 2 4 E t u D j g C z z 8 b & l t ; / r i n g & g t ; & l t ; / r p o l y g o n s & g t ; & l t ; r p o l y g o n s & g t ; & l t ; i d & g t ; 5 4 8 8 4 1 7 7 8 4 9 0 1 6 6 4 7 7 2 & l t ; / i d & g t ; & l t ; r i n g & g t ; s v - y h p 2 6 m H 4 h p e j z 0 r B 9 z s a y l t a m 3 t r B x r p Q o u r T & l t ; / r i n g & g t ; & l t ; / r p o l y g o n s & g t ; & l t ; r p o l y g o n s & g t ; & l t ; i d & g t ; 5 4 8 8 4 1 7 8 8 7 9 8 0 8 7 9 8 7 9 & l t ; / i d & g t ; & l t ; r i n g & g t ; 0 9 r k k g s z m H k 1 n B o i 9 z C 9 t _ K 8 w n Q r o 5 J j 8 1 O l o q T 9 y 7 K & l t ; / r i n g & g t ; & l t ; / r p o l y g o n s & g t ; & l t ; r p o l y g o n s & g t ; & l t ; i d & g t ; 5 4 8 8 4 1 7 8 8 7 9 8 0 8 7 9 8 8 0 & l t ; / i d & g t ; & l t ; r i n g & g t ; j z 4 l v o 5 0 m H - w x G 8 l r i B j 8 s N w 2 1 W r o v N & l t ; / r i n g & g t ; & l t ; / r p o l y g o n s & g t ; & l t ; r p o l y g o n s & g t ; & l t ; i d & g t ; 5 4 8 8 4 1 8 1 6 2 8 5 8 7 8 6 8 2 0 & l t ; / i d & g t ; & l t ; r i n g & g t ; t w 8 4 p z x 7 m H 3 n j R x x v w D i 5 5 F g 2 n H 2 r l t C t h p f 5 o w w B r 3 z G y 0 h t B y 8 B l 0 k H o 1 j g C _ _ s 7 B 5 s H 3 g d l o 0 p B 6 6 x O j g 3 Q w 1 J x m _ n B 1 3 l p C g - 1 d g 6 v N _ s 4 5 F l _ 5 Y j 6 8 o E 2 2 q H g x k F 4 s m J r h j i D 1 5 z U t u 2 H l z k S q 2 p z F p q r g F h n I w o i C i 6 u D r s 6 1 B 1 n 0 W u 2 w w B 6 8 j 0 C 9 - 9 p B 9 N k o 7 m B q - 6 m B 1 0 g u B 3 3 0 B s 1 o i B g - n T _ p - s C u 0 6 9 B _ 1 G g v 5 1 B i t s m B m n B 6 9 8 h E n 5 w Y v z 4 w D h 5 8 K 8 1 t 5 G 6 _ m N _ 6 g u I o w 0 T j u 3 1 B u t t C 6 r k C g 2 o 6 B k 3 x Q 4 l h J 7 1 7 K q r 3 W 8 i s D x s 9 z C w i 9 E g h x W 4 g z I 9 r t T j o u N o g 5 p E 7 k - K x k 5 E w u 9 B i - h f - z r y E 5 h t J 4 l 5 t N 5 r h v B o t B k t 9 h C & l t ; / r i n g & g t ; & l t ; / r p o l y g o n s & g t ; & l t ; r p o l y g o n s & g t ; & l t ; i d & g t ; 5 4 8 8 4 1 9 3 6 5 4 4 9 6 2 9 7 0 0 & l t ; / i d & g t ; & l t ; r i n g & g t ; l l p s s n r p n H z p z I s o 3 W v - w G t 0 4 W 5 p 5 K 3 5 2 W t i y w B & l t ; / r i n g & g t ; & l t ; / r p o l y g o n s & g t ; & l t ; r p o l y g o n s & g t ; & l t ; i d & g t ; 5 4 8 8 4 1 9 8 8 0 8 4 5 7 0 5 2 2 0 & l t ; / i d & g t ; & l t ; r i n g & g t ; p j 1 g y q z 9 m H 6 l 7 N 2 s q s D y r _ 2 D 1 s C q h l C i n w n G 1 k y t E s i 9 H 6 _ j y C k m _ N x i j j H g j m S r u 5 s B p 2 k H q m 3 K n 2 j f n _ p X l s p 3 B p v z 3 D 9 9 k K p g 9 _ D - u 8 B w w y t E l v 8 i B 1 5 x j C & l t ; / r i n g & g t ; & l t ; / r p o l y g o n s & g t ; & l t ; r p o l y g o n s & g t ; & l t ; i d & g t ; 5 4 8 8 4 2 2 6 2 9 6 2 4 7 7 4 6 6 0 & l t ; / i d & g t ; & l t ; r i n g & g t ; g - y l 7 6 8 l m H s _ m F u n 1 2 B 5 0 3 j B x r 1 N 4 m q s D x r z p B i p m G - y w v C k - h l E 0 9 9 x B 2 y o T m h g 1 B t - 9 t G v u t B 5 t n S l g n g B j 4 z n G z q k i C y - q C 8 h t l V v 3 F _ 6 3 j E t p j 9 G t - h D k l 0 _ B y i 0 g C l i v h H & l t ; / r i n g & g t ; & l t ; / r p o l y g o n s & g t ; & l t ; r p o l y g o n s & g t ; & l t ; i d & g t ; 5 4 8 8 4 2 3 3 5 1 1 7 9 2 8 0 3 8 8 & l t ; / i d & g t ; & l t ; r i n g & g t ; 9 6 y 8 m t 2 3 l H x 2 j E q 3 v m C x 5 8 T t o 6 v C r 2 x F 1 9 _ p D o m z v C m 2 1 T h 9 i F t 6 m n I h v g v D s t n k G i k y C q 0 l C 8 h 8 N & l t ; / r i n g & g t ; & l t ; / r p o l y g o n s & g t ; & l t ; r p o l y g o n s & g t ; & l t ; i d & g t ; 5 4 8 8 4 2 3 6 2 6 0 5 7 1 8 7 3 3 2 & l t ; / i d & g t ; & l t ; r i n g & g t ; g x 5 z p _ v z m H p 8 h L u i l a - l q Q h o x w B 5 4 p g B t s 3 C r o o D s 5 x T k t x O h x t M 5 6 5 1 B v _ t w B t s 7 V w F m h n e t k 2 B 5 n 6 y B o _ m e y 2 r a 7 w x w B u n 8 K l j u p B p 4 - f & l t ; / r i n g & g t ; & l t ; / r p o l y g o n s & g t ; & l t ; r p o l y g o n s & g t ; & l t ; i d & g t ; 5 4 8 8 4 2 5 6 8 7 6 4 1 4 8 9 4 1 2 & l t ; / i d & g t ; & l t ; r i n g & g t ; 0 j _ g 6 m t i m H 1 2 r n G 7 k g u E u y 3 1 B _ 0 J z j 1 W r u 6 v C x z o i I w h J 9 w x p B o j k z M 9 0 t y B w h d 0 y q 2 O x s k p B x l 4 k F 3 _ u k B 9 u q 9 D o 1 y a g z w n G y l b j 2 1 n E w n t O z 9 r j C 4 p j C 9 p 0 v C n 6 5 s B 5 i v - D j y 6 B 6 7 z s D y y s t E 5 8 i R g 2 o o C 1 n o 7 H l k 9 4 C s - n s D i 8 3 J o 2 p - I 3 h r 3 B h 4 z v C 4 l h J z v 6 2 B p l o s D v v o B v h _ e 2 g 0 R W s q 3 h D h w 9 - E 0 q p q C u - 3 R 8 5 i W n q w n B 3 u 4 1 B w p u i B 8 - 8 L k 9 c 7 w 7 m B 6 j u d g 5 0 D _ 5 o Q v n v H v v w D q 6 Z 2 g l e g _ g J x g - B 6 g j 5 D g 3 o Q r 3 z G v 7 U 7 u y Z r j r Q t l 3 W s r r T 1 u u d 2 h y D v l 3 W v i 2 1 B x - 7 m B 3 0 t T h w 0 G w w v I 9 p t F p 4 h K 5 n 8 v D g i w f M _ 0 3 N 9 j 0 C g 4 j k G s w r s D w r q 9 G 7 9 7 Q o y 0 8 B _ u r j B o t v x D l p t H z l w 8 D v y 0 Z n o y c & l t ; / r i n g & g t ; & l t ; / r p o l y g o n s & g t ; & l t ; r p o l y g o n s & g t ; & l t ; i d & g t ; 5 4 8 8 4 2 8 8 8 3 0 9 7 1 5 7 6 3 6 & l t ; / i d & g t ; & l t ; r i n g & g t ; y 4 2 j l s t 3 m H x j o l L q r 3 B o r l R m g s x G r 1 j B 6 j i 9 Q v 4 - K w j u 8 B w 8 r C k m 1 L & l t ; / r i n g & g t ; & l t ; / r p o l y g o n s & g t ; & l t ; r p o l y g o n s & g t ; & l t ; i d & g t ; 5 4 8 8 4 2 9 0 8 9 2 5 5 5 8 7 8 4 4 & l t ; / i d & g t ; & l t ; r i n g & g t ; l 3 3 q q m h 9 m H 9 o 3 h D w l p V 6 7 r l H v 9 q k G s r q h H 9 y q E z - j j B i 6 z o N & l t ; / r i n g & g t ; & l t ; / r p o l y g o n s & g t ; & l t ; r p o l y g o n s & g t ; & l t ; i d & g t ; 5 4 8 8 4 2 9 1 9 2 3 3 4 8 0 2 9 4 8 & l t ; / i d & g t ; & l t ; r i n g & g t ; n - 6 l u w m i n H k u 3 B n p n j H 4 o - j E 7 j v w D 3 q v g B o 0 m t L 8 5 S 5 j k z F m _ h o G l s H _ p o v D x h t 8 G 2 n j N _ u q 2 I 3 y 9 i B 6 v 9 B r m 5 4 L 0 5 I v u x _ M h 1 j D j h t T i 8 _ b 4 3 l p G 8 5 8 m H 4 r r B & l t ; / r i n g & g t ; & l t ; / r p o l y g o n s & g t ; & l t ; / r l i s t & g t ; & l t ; b b o x & g t ; M U L T I P O I N T   ( ( - 7 1 . 0 8 0 8 2 8   4 3 . 0 5 7 7 3 9 2 2 4 ) ,   ( - 6 6 . 9 3 6 5 4 3 9 9 9 9 9 9 9   4 7 . 4 5 8 7 4 4 2 1 6 ) ) & l t ; / b b o x & g t ; & l t ; / r e n t r y v a l u e & g t ; & l t ; / r e n t r y & g t ; & l t ; r e n t r y & g t ; & l t ; r e n t r y k e y & g t ; & l t ; l a t & g t ; 3 8 . 4 8 4 7 2 9 7 7 & l t ; / l a t & g t ; & l t ; l o n & g t ; - 9 8 . 3 8 0 1 8 0 3 6 & l t ; / l o n & g t ; & l t ; l o d & g t ; 1 & l t ; / l o d & g t ; & l t ; t y p e & g t ; A d m i n D i v i s i o n 1 & l t ; / t y p e & g t ; & l t ; l a n g & g t ; e n - U S & l t ; / l a n g & g t ; & l t ; u r & g t ; U S & l t ; / u r & g t ; & l t ; / r e n t r y k e y & g t ; & l t ; r e n t r y v a l u e & g t ; & l t ; r l i s t & g t ; & l t ; r p o l y g o n s & g t ; & l t ; i d & g t ; 5 0 9 3 9 3 0 7 8 3 1 6 5 3 8 2 6 6 0 & l t ; / i d & g t ; & l t ; r i n g & g t ; q _ t 8 l j g x 6 K 1 _ _ I 3 j l 0 L w 4 u 0 L 7 t w x J z 8 z C g 0 i 6 G n y p G 1 y u q v K i u l q J 4 s x o l B 7 5 8 p J u 7 8 h 1 E z i o B s 6 i l I 7 5 8 p J k u l q J 7 5 8 p J v i u q J k u l q J 7 5 8 p J o 2 m C v t r 5 H 7 5 8 p J n _ Z i _ 4 p I w y z n J 1 l 8 n J w y z n J 3 l 8 n J r u u 3 I v q H 1 l 8 n J w y z n J w y z n J 3 l 8 n J 1 l 8 n J l z y _ k B 1 l 8 n J w y z n J t o s k G p 3 k K r 7 2 l z C h 8 q w F i 4 g E 5 q l E m - i Y v m o 1 F l 9 B v _ q - I z 5 5 m J k 0 k t C 3 6 r m C 8 s h _ k B u s i n J n 2 v i z C j o h E z 6 q p H r 9 0 l 0 C m 0 T n g x x H 1 4 - D w h - h K l 2 i x E 6 6 6 f v t u q G 7 1 v h 4 L r m s H 8 u r 4 D z m 5 0 J z m 5 0 J s _ 7 n B y 8 l W 1 m 0 4 B y 3 x 6 k B 0 _ t 8 I p g D i u l q J 7 _ n F - t 8 - G 1 x r p J 2 l 0 p J 0 l 0 p J 1 x r p J 2 l 0 p J 0 l 0 p J x p 3 Z z s g 0 E s z x O 7 l g j B 5 h t h B l z u M l s 6 t J 1 s _ J p 6 1 s G q p n x J q p n x J l 5 4 n B n 8 m 8 B 4 4 t L l _ 7 5 B 7 9 5 9 C j 2 j r J j 2 j r J - z 1 t l B j 2 j r J 5 0 u p H l o h E o m g s D _ v i v B 0 l 0 p J 1 x r p J 1 x r p J z x r p J 1 x r p J 1 x r p J s z x t F s 0 w Q 9 p 6 o J q 2 x o J q 2 x o J q 2 x o J 9 p 6 o J t o q D x w l t H n j q _ H q t z B 5 i p o J j 5 y B 6 o l q I 8 C 6 5 l h E 4 - 3 4 B 3 8 8 z l B 6 - 7 s J 6 - 7 s J 0 3 w D 1 o j v H x t z r B t m p g E z t l - F z v h S x 9 i x J o x 5 i J z 0 F i 1 r x J 6 i 7 q J 5 h B y w h v J _ _ i r B 2 q p 1 D u z 3 l E x z i i B 4 5 v k G 8 9 s L 0 j w u J i m 3 F w 7 3 o H x O g - v 9 J 9 q z j B 3 1 j v E n u 3 7 B 3 o _ o D 0 s v q B k 0 z J i q h C 1 m i 7 B n z 9 0 J 4 p 2 j B o q 9 n E n _ i 4 J w 1 5 u C p q 1 b 9 o 8 L j 8 3 n J _ o v n J _ o v n J 2 u m 0 H 0 8 v C _ o v n J i o o 8 F 8 u h M j o l 8 k B g j _ m J g j _ m J _ i _ m J g j _ m J o y 5 v I 1 l R _ z 4 W 7 y y - D 6 h 1 E i z h 8 l B q 1 6 8 I 3 6 I l 9 u F 8 h _ i H n 7 q p H 9 j u E 9 _ o s B j 6 l y D y - u s J w p 9 o B k o 4 3 D - 0 3 s J h 8 j r E t 2 9 f 9 q m 3 C j i g l C m z z 1 J p D y - u s J p m g y l B - 0 3 s J 4 s e x s Y _ x B i s 0 3 H v j 4 _ J z 0 u Q 4 u _ 4 F 1 7 7 0 E 1 v 2 c - s 3 y J 2 l r x D o 1 7 u B j j t w J q 6 1 w J u m z y D p p n s B m p j p D m _ r w B h 8 3 n J 6 y 8 i z C q v g o J _ o v n J 5 k 1 p F 0 p p R g j _ m J _ i _ m J g j _ m J n w 1 m J g _ 7 h G t _ r - o B w 1 8 B t - q n J r - q n J t - q n J u s i n J 5 m w 9 k B u s i n J _ 5 - B 0 u n 5 H u 7 C m 3 v 9 I 4 i - d r v q h F - m L 6 s z _ B 2 t 8 9 C w s 9 r B q h 9 9 D s q x l B _ y 0 n E z _ 1 w C l - w s C h v q t B 6 u h 5 D _ u p T 6 x j y F z v 7 6 J 7 r v U l - 6 y F k u 9 h F h n q G k k i H r o x F x 2 _ m H s t w 0 J w 7 _ z J 6 l G s 0 q 6 I 2 n n p J z 7 v p J 6 - v k l B 2 g o 2 C 8 y s l C 6 5 l 2 C w x 4 t C 8 n q o B _ y _ r E _ u 3 1 B i j h r D q v 5 w H 7 0 m D r 1 w r J 4 4 2 - C l n 0 4 B t 1 w r J p m x 1 E y m g a m 2 x t J r g p t J 2 r 9 l F - x g b g y v q B o v 9 z E l t 6 i H v i 8 H k v i 6 D s 5 i n B - v s 5 G t l x G 1 r - q J 3 r - q J i 3 2 q J 3 r - q J 1 r - q J 8 w 1 v E k 6 j c j 2 j r J 8 q s r J q q k t l B z o g m E v 6 1 g B h p v h D _ 5 0 6 B i s v n B q 3 1 r E 0 1 4 v E 8 r q j B m 2 x t J r k l x H q v t D l s 6 t J m 2 x t J 7 9 3 t B 4 - 1 r D v l a 1 u x w J 3 u x w J k 8 l v J k B k 4 j m z C n p s o H 7 q 5 D 5 z n 9 k B g j _ m J 5 z n 9 k B 4 q 7 C o u 6 v H 9 1 m n J 1 k o Z 9 n i 3 E k 3 _ t J k 9 P y y g 2 I u 2 z 2 l B x 9 w 4 D t 5 z p B 2 k 9 x J j g v N h p l - F 2 0 u y J k g 1 D i 3 8 P 9 1 p 2 E t 1 w r J 4 k B v y 4 2 K w i z g B y 5 g U 6 2 Q z m - E i o k y B t m h 9 D 0 l r y B 2 l 0 p J 1 x r p J n h 0 K x 4 6 j G 1 x r p J 8 h - t C _ m 5 l B 7 r i n H 0 1 p - G k g w Q - i m B w h k n B 4 p p M i o 1 s C p i u 4 C m _ i k C 9 7 7 y C 3 r o k D 0 z i g D r x 7 q D 5 j r L - 2 6 w G 6 _ i u J - 0 r u J 6 _ i u J 3 j 1 y C 7 - t H m u 9 p B 4 o s r J 1 9 0 r J h 0 j r J 4 o s r J _ 2 u d q 0 o u E h h p p C y o 1 s C t i h q J 5 7 3 e y k 3 1 E o i m l K w h 0 k K p F o u g o J 5 g u q J x j l q l B 5 g u q J 5 g u q J 7 g u q J 5 g u q J 7 2 s j E _ 6 5 h B r g o 5 C x 6 t 9 B h y i p l B 4 3 _ C g l 4 o I 3 2 3 m K z 0 l m K y 1 u m K u w 6 p E o - o n B m t 5 w E 6 n t g B n y 3 s J x q u j I _ m x B 9 g g y l B t _ h j J q 0 C z 3 m 9 J 0 0 v 9 J g 5 0 6 F 4 k m R n s u D q t 3 o E q 8 8 Q n w r H r z l 2 G m o t t J 3 j s o I 7 7 l B 9 2 8 z l B m o t t J y 6 p 2 D 9 l 0 q B m w r x J s 8 7 y G 1 0 5 I 7 n 0 x J 5 q v 9 1 C t v q h G _ 9 p O n l w 7 I i 6 l M v x 0 x H w w x z J u - v B w y j q B v _ 4 _ D j s y z B _ 3 5 g E 8 k 1 I 8 2 7 C z _ 4 g G q u - v K j p 2 v K 9 q 9 B q x E k 9 2 D 1 x p _ F 6 g o - 0 C 6 _ i u J m r 0 u J 6 _ i u J 6 _ i u J h 1 y u G 3 7 x J 4 9 C m t z w G s g u R x y s B j 6 4 N t i v g H u q 4 h m B t t 3 l J 9 s D l q x w J l q x w J n 8 p j F 3 p n V u 4 k o J i y z n J l l 8 n J l l 8 n J n l 8 n J 8 p m j I 5 n n B 7 _ 0 - k B l l 8 n J n 9 6 C l n C t m l e r x w O m 7 p w L 2 1 i s C h t g C k 2 2 n B s r 1 R j o w 2 B x 7 v a 2 h k B r u - l B p l v W i g o a y s y p G 3 w r k C w - u 3 B 0 y 0 G x 4 1 E 8 y 7 S m p 9 1 G 1 w 3 0 D s y 7 J i _ p E _ x w V l 5 h 1 B _ 6 u j C k w W y k l s E 5 u _ L r - p v B p h r E 8 9 x w J k - x G 1 h 3 - H r 5 q W m v 6 T k _ x k B h - s z G 8 h y b 5 l p E s p m B w k g 1 B z y i M t _ 5 l G 2 h t B u 8 4 2 G l p i r C 5 i 9 V m 1 i L t w z y H 6 3 3 F p y 3 f s 2 6 N o y z 5 I u _ 2 E x v 8 o D t 1 i z V r 9 g t B g 4 v F 3 z j _ J 7 r q V 6 v i 5 C i l V 7 t x m N m l E m 3 y - B n i l k B 5 j h 3 B m z 7 N s k 0 L 0 i o v F i g h Z 7 o t q B z j 9 E 3 l g j E v z k 9 B i n m H j 7 z v D 6 x 0 n C h 8 q H l q 3 m F l 7 t t D o x l D o s o U l - 6 a p o s g C - p q 5 I t o 2 k C t q E 1 H x k t 2 P q h 6 U m n y J y - B 7 h m p O _ i w s B 5 t z _ B 2 9 q t B z v 6 B n _ x 0 C 8 4 9 6 F y _ k u E 7 k v s D 7 w w h B x 4 m T i 2 9 k D p i w z F x z x 1 V s w s C 8 v 0 f 6 4 m z B 9 l - c t 0 3 6 F v l q D r r j 6 B _ z 6 y B z _ g j B x 6 d 1 v g j B i 9 t T 1 1 l q B t u v g G g p x B t n v 1 D j z 8 k B 9 x z 6 E m z i E o o t G g v s E q 8 1 g K x p I _ j r m B l g 6 n B i 0 m Z x s 3 X y y w 1 Q v h m h C p 2 B u x 8 p B 6 2 l g K y x Z q 5 o h K 2 5 r I 9 y i w C 9 7 s o B 5 7 7 O 2 s 3 n I 4 w y 0 L 0 9 _ a 8 o 5 J 4 t j h B 7 7 j k B o m i l D 3 P 6 m u j R k i m s B 2 3 l p F u m 7 I 3 8 y l C x 5 0 t E x 6 j B 6 5 8 B p x j M x 6 m j B _ p j p F - 5 5 p B y t g U 2 q q s B o y z l C s n q i B t 8 j I v k l F n 4 v 2 C o n 6 3 F l x 4 D h z 7 i G i h n Y v o - F i i j 5 G t j h E n 7 r 1 B r 7 5 l D m h 0 l D 4 - v Z 8 u t 4 F 9 h 0 V w 5 9 z B j 6 R w 5 p m H 4 o 8 Y k y m u B 7 5 4 N n h 9 3 B s M 6 2 v u C 4 3 k j E 7 x o w M u 6 q D n u v D 7 p y 1 B 0 3 8 t F 1 z 9 Y l 8 w M - 9 5 p B v T u g Q k 6 i K h 6 t o C 0 0 v 5 B r h r 2 B 3 y h U 4 8 3 C l p s 0 H z n t i B i i o P t 3 1 k C o k 9 y B 4 w t o C x x j 4 D 5 i s Z 7 i s Z w j p t C y r E 5 p h x B z j 7 U 6 z _ p D p z j L t 5 l 7 B 3 s p h D p - j C 3 w 3 z H o 2 v Q y g h j D 7 y n B j r 2 5 B x 5 9 d s g r h G _ 4 w j C 4 o 7 k G 6 v _ 0 G - 0 x 6 D o w H x _ 6 O v j o 9 E 5 u u w B l m 4 8 C - k _ B t 7 q i G p u x s B u 9 k C _ 1 5 G l y o h B 0 _ 7 y D h g _ P g w o B j w g B w m v S o m 5 d - - p G p 1 5 p B 0 s 8 F 3 l j E g 9 o W g x n b g h u x B z w 8 u C q z - 9 B u z 7 i B 2 7 h b o 7 x 0 B 7 v u Y 1 0 4 l b 1 t 6 a v q v E w 5 8 9 F 8 1 u X r 9 1 x E 6 7 5 j C t n j F y g 5 7 D 1 9 l h y p m I 1 o 2 j B 9 m x m J p q 6 6 k B y 5 5 m J v x j j F 4 n w r r 4 D 5 p _ _ F 9 m x m J 9 m x m J 9 m x m J y 5 5 m J 9 m x m J 9 m x m J n q 6 6 k B o w 1 m J 9 m x m J y 5 5 m J 9 m x m J 9 m x m J 9 m x m J y 5 5 m J 9 m x m J 9 m x m J 9 m x m J y 5 5 m J 9 m x m J 9 m x m J 9 m x m J y 5 5 m J 9 m x m J m i r M 9 - p i x y h C t 3 0 6 B g i p o J 3 u g o J 1 x _ q z C g i p o J g i p o J i i p o J g i p o J g i p o J w 3 k q z C g i p o J 6 0 q 6 F 2 9 7 M r _ n r J k z w r J r _ n r J t 6 0 p I g 0 g B r k 6 M - m o 8 F r _ n r J r _ n r J m z w r J k z w r J r _ n r J r _ n r J m z w r J r _ n r J 6 6 s t l B k z w r J r _ n r J r _ n r J m z w r J r _ n r J r _ n r J r _ n r J j o 5 r J r _ n r J y S k v 1 m J r _ n r J m z w r J 0 - 5 g I y h 0 B r _ n r J j o 5 r J r _ n r J r _ n r J 6 6 s t l B r _ n r J r _ n r J v k _ t l B z 4 6 k 0 C m z w r J r _ n r J o 7 r v G _ l t I z j v 9 E z p q W j y z n J i - q n J u _ s i D k r 4 0 B l s h _ k B i - q n J i - q n J j y z n J i - q n J i - q n J i - q n J o y y _ k B i - q n J i - q n J j y z n J i - q n J i - q n J 7 v _ i B n - t Y l 6 j o B i - q n J i - q n J i - q n J j y z n J i - q n J k m w 9 k B j y z n J i - q n J i - q n J h y z n J j y z n J i - q n J n u p j z C k m w 9 k B l s h _ k B i - q n J i - q n J j y z n J u 9 3 i C k 8 n x C k m w 9 k B j y z n J l 8 0 t F k w j Q p 4 r 3 z E o w 7 P 1 8 g w F n 1 2 q J v s l q J v s l q J v s l q J 6 g u q J v s l q J q y y q B w _ t z D i y i p l B v p x o l B 6 g u q J v s l q J v p x o l B i y i p l B v p x o l B 6 g u q J v s l q J 4 g u q J v s l q J 6 g u q J k r h m C t x o F w 7 4 D _ r q j C k m 6 0 B i v 0 o 1 C y w h v J l n j k w O y w h v J z 4 7 4 B t x q - C x s t o J 5 z _ o J x s t o J x s t o J x s t o J i g 2 o J x s t o J x s t o J 0 q v D l n 7 r H x s t o J x s t o J x s t o J n - g k C 6 s x w C k g 2 o J x s t o J x s t o J i g 2 o J k g 2 o J x s t o J x s t o J i g 2 o J m i r i l B i g 2 o J x s t o J k g 2 o J x s t o J 0 9 9 Q p p o z F 0 - 3 1 J h m v 1 J h r n e - 6 m y E u p - 8 G & l t ; / r i n g & g t ; & l t ; / r p o l y g o n s & g t ; & l t ; / r l i s t & g t ; & l t ; b b o x & g t ; M U L T I P O I N T   ( ( - 1 0 2 . 0 5 4 2 1 7   3 6 . 9 9 0 8 0 8 ) ,   ( - 9 4 . 5 8 9 7 6 5   4 0 . 0 0 0 0 1 8 ) ) & l t ; / b b o x & g t ; & l t ; / r e n t r y v a l u e & g t ; & l t ; / r e n t r y & g t ; & l t ; r e n t r y & g t ; & l t ; r e n t r y k e y & g t ; & l t ; l a t & g t ; 4 1 . 6 2 8 2 9 5 9 & l t ; / l a t & g t ; & l t ; l o n & g t ; - 7 1 . 5 1 8 8 0 6 4 6 & l t ; / l o n & g t ; & l t ; l o d & g t ; 1 & l t ; / l o d & g t ; & l t ; t y p e & g t ; A d m i n D i v i s i o n 1 & l t ; / t y p e & g t ; & l t ; l a n g & g t ; e n - U S & l t ; / l a n g & g t ; & l t ; u r & g t ; U S & l t ; / u r & g t ; & l t ; / r e n t r y k e y & g t ; & l t ; r e n t r y v a l u e & g t ; & l t ; r l i s t & g t ; & l t ; r p o l y g o n s & g t ; & l t ; i d & g t ; 5 4 8 8 8 8 3 0 4 3 9 4 4 8 9 0 3 7 2 & l t ; / i d & g t ; & l t ; r i n g & g t ; q r g u r m 9 9 o H - 7 s n B 2 g h Z y J h 6 0 T y 8 t 2 G 0 _ o P r s 0 t E y 3 r v C v n t m B w 9 x 6 F o n j I r 9 1 1 F u l 7 N j C u g m P 8 q v T 8 o z K i 2 5 X 8 g 6 h B 3 i L 8 s j k C 5 1 B s k k a m _ k M 7 o 0 F w - 4 B 8 j M h m o I s o N 3 5 i Q q n 7 N w j 9 p C 5 w x G v 1 r B 9 9 v t B q o 8 8 G 7 _ z R i x 6 8 J 1 p Q t w 4 F m z h k D z o w k B 1 _ g H g m l N l 0 v t D t 8 o t B 2 3 l m C q k z w B l u 0 V u z M 7 r 8 4 D i x u 0 C q - 4 J k 3 l y C - j s q B 0 3 m B v 1 5 f t q 0 K n - Z o k h x B l h 0 V - j 6 N 9 n t z B q z t B n t n 1 B j i k B o v k i C n 2 j f j y x w B 8 s 7 N p l v k B 2 x 1 P k l l H t 4 7 d v y 7 D r 9 m v B i s w 2 C 6 s 4 H 9 3 m M 2 g t C k 2 4 D 3 - w G q r u T t 4 s q B j s D 9 7 m e w y y R - q r E z h g e y 5 D 7 3 t n B _ 5 q B 5 u w B 7 i - S 7 6 t _ B _ 2 v M k _ o K g s 6 h B 7 x - D n n v Q w 0 l M i t l M o n 4 H u n o q B 5 p D 4 q 0 I - w y P i r 7 N - i 0 K i 0 z K o 9 0 P 9 _ 0 V h - 5 H 3 n y P _ q u B w 2 F r m 1 V r - s F 5 k r E s s y G i 6 l M r t i f 1 p o B 9 - i W _ s y R i 8 u T 2 h 5 X u k g E m J s _ s E 7 o 8 N 7 3 x G m x k M 6 k j a 1 5 z K y w 4 H 9 k n M w 1 v R h 0 _ I 2 g I 9 k t F 4 i u F 4 2 k M u y z P 4 j y K j 6 w G 9 r k J w 9 i J r j - B v z j M i 8 0 C 5 1 i M p 1 C 4 l k F 7 v u F t 4 t D i o 7 H 2 l w G 5 t k J 1 m 9 N w 2 0 C o 7 6 X q y s F 7 - y P 0 z 6 M t y W 0 l z k B 9 4 h f 3 m w k B g 6 o K x 5 h I _ 6 1 K _ q 4 H w n g E y j m g B - 4 0 t B 3 8 1 H u 9 i J o s _ z B l x 1 D i t p D 1 t 3 X k v l a g 5 l L g w E 9 8 1 P p h 5 H p t h J j n s B 1 2 g J 0 r k M 2 x 1 P 1 _ w V u s 2 B k z k b 4 k l f 5 g h f q t x R r m 1 V p - z V q 8 k M 7 4 z T 1 q G r k 0 c y 0 u h B 1 l C l 0 x G y n 6 B r 8 1 D l n k I q k u C g 3 w R 9 n r n B r o w K z 6 p _ B g 2 h B s 3 9 J x 1 w P x z 6 H u y i J m 3 B k 1 5 N o z 5 N 2 h z P 4 p x K 1 h 4 H g g y K i h l f 8 g t t B 0 x u C i x 3 F 0 4 k M 3 5 z V 8 s 7 N z q 5 H 0 0 0 C 4 5 i J _ 5 x c 8 p 2 M 8 8 E x k x T 6 h y R w p 4 X h 3 k J z w 1 C 3 p k M r q j a o z 5 N 2 y u k B x y 3 P s i q B g w - l C u q g f _ s 8 6 B l n x G g x l a 7 0 x K 6 4 s E 4 t k J h 7 n D k v C n 4 l M o t y P v 3 w B i 0 i X 5 u j f r k s E y 3 t F m 7 j J 0 y l M - 4 k J 3 8 j M m y i H _ o k D o r y V x z q C m v 8 D x j z P i z k M k w t F q j z K o - r S k o E v j x G r q v R 4 l u T r - m M v w x G v 8 b x h z V 9 z u R w 3 B o g x R 2 _ w V r 6 l a s v Y 9 y t J t w z V 7 q z V p h 5 H u 0 y K - l k M 4 h m a 3 5 z V 9 k t F 1 g w R 7 i w D - o z V s y u D v 1 y B v w 2 B 6 4 s E _ 3 u D x 5 r B 3 7 4 H 5 2 r n B - q z P w s 0 P t 2 w G o g F 2 x m I g 3 r M 4 h r D 9 4 k J k 9 7 E j 8 j B w w 5 X s x s E 9 z 5 H i 4 8 b 9 1 C z h v k B _ 4 u S u - h D 5 1 i M k k x K t w z V l g v t B w v t T i 1 x C j z 2 G j j n M j i s q B u h z K 6 5 u D z _ t _ B u m u F m s l f x 4 4 E i i X w v s E 1 i x T 2 1 t F l 0 x G 9 q s F q i 2 V _ t g D 2 m V t j x G 3 v 7 X x p q 3 B k 0 z V 0 4 I s - 9 S g p s F r 5 j J - j r F o 3 u F o n z P 7 r x P h 5 x T m 0 5 D t n E p m x P - u y V 7 j w G 8 n u _ B _ o i a 8 g - W v 9 g Q L s x 5 N 4 r 0 c h r p C i _ g D v 2 g i C 3 0 6 N 3 7 x c 9 5 _ U n 5 w B 9 5 j f t n y K 2 u 1 C q o w K - g i E t y J o g 6 N 1 E g p - P _ w o L 3 o v D 6 w 1 F y 2 t H q z k J l 8 6 N 4 5 v T z q 0 P p 4 B q x v T z q 5 H 5 3 z K 3 b 6 j k Q 0 o j J t r 3 H q 2 l M m q u F o x 2 h B y h x G r x s E 6 l 0 C r Z s 3 r O u u z K 9 p t T s s z F z l 7 B j _ x K z 4 k M z 4 k M - i i F o q J - 3 z P i x 6 7 F 5 g 1 K q 5 u c s _ x P x 3 t F r 4 u T q 2 m 3 B j 4 p G _ h z E r 7 5 H 4 2 k M i s t t B z 1 u n B t g l J 1 7 v T q r u T 4 x r D g o j O 9 q v T t j z V 1 j m a t q q U 2 _ V u m x T 3 _ 1 h B i 4 x c 2 h e s i 9 I g x 6 N 0 4 k M q 8 k M 0 9 7 N h j t F l n x G s 2 u k B 1 1 i i C v g 8 X u u p q B 1 n 6 N 9 9 4 X q u 5 H 7 o 0 h B v 0 t R 6 4 5 N 2 o s _ B k v P h t j a t m x T l n o K x 9 u M h x 7 6 B w 3 6 X 5 u m a j 9 w T r - h L r h N q 8 k M m 2 7 N 0 y l M - 1 x N 1 2 r g C _ - 4 Z t - - N 1 n _ m E 0 - h O v i r j B 6 j w l B h y 3 U z 2 5 i B g p 2 j J x - t 3 B 2 y 3 H l x g _ C 0 5 t W 8 j q a y 9 t v H 5 j 1 c j g 6 g I q 9 5 B 7 t _ p L 3 u 3 x C 2 w 6 J j w n g L k h y l E i y y 0 E 6 x B 3 k 7 6 J 2 g t U l i z y H j v s D m h q s C l u k X m x x P 9 o k y K y o m K t 1 s Z 3 - 5 4 B 3 _ 8 t E k k - n B _ n w y n B j i t - C n 5 x 9 B 4 2 1 z I l 0 T x w h v J 1 j w u J i 6 4 u J 1 j w u J x w h v J y z i y G w m t I u 7 6 Q i h j 2 F z j 6 3 J m _ i 4 J z j 6 3 J z j 6 3 J - 4 r 4 J z j 6 3 J 4 3 3 x C 2 B 0 n m s J 9 8 u s J x y 9 r J 9 7 g W v 4 y x D v 3 t L 7 u h _ J 0 9 _ - B l - l _ C 7 5 h i 3 C 9 r z 1 J 9 r z 1 J w y q 1 J m j 4 t F _ z 5 W 1 8 q B z y u _ J _ 8 n F x o l W h i 2 s E g t _ w J 8 9 p g I m v k C u l v q F y 0 i V 1 7 1 h I y m w E 8 h z r D 9 u 0 H q t 6 F 1 8 - E z n v D v z k E n 4 - E w u s B x 1 w B o - X 8 s f 6 r 6 F k x l E y n 5 C j y t D x B q 7 q D y 7 l E y t 2 L - p h w E m s n n B q u - s K p y o t K p y o t K u 2 x t K 1 8 q z H z 7 s N 7 h r x F 8 o t j B t n _ B h y i F l - h P n o 4 o E w - 4 V 8 B 9 l 5 a z 5 9 H h o z 5 E q h 8 a r n 1 8 E q u v 8 J i n u Z i x 8 C n - j h E 1 9 9 B u j 7 i B u 6 x 0 C o l 4 V 6 x 7 t D p p w n C m - 6 k F r 5 0 B 1 t 5 t B g n p q B z j 2 c l - k J v n 5 N 8 4 p t B h v 0 C k r 8 H o p y X u p 3 h B z o j J j r y K 2 n 6 N n y u R m 9 z R g r y C 4 x r E y _ 6 h B 4 5 8 Y l 0 m t O 0 j E 9 w B 9 1 o s E 8 q s F x 2 q _ B y k 7 X 7 - 6 N 5 m w T 2 r y T k 4 o N l 6 _ B q _ 8 G z 5 i a i 4 H - w r K 4 6 k J & l t ; / r i n g & g t ; & l t ; / r p o l y g o n s & g t ; & l t ; r p o l y g o n s & g t ; & l t ; i d & g t ; 5 4 8 8 9 2 7 9 8 6 4 8 2 6 7 5 7 1 6 & l t ; / i d & g t ; & l t ; r i n g & g t ; i j 6 4 u j w k o H u 7 k f q k I w 1 l T n 7 w T _ 8 x N r h C z - y K q t i f x 7 q E & l t ; / r i n g & g t ; & l t ; / r p o l y g o n s & g t ; & l t ; r p o l y g o n s & g t ; & l t ; i d & g t ; 5 4 8 8 9 2 9 1 2 0 3 5 4 0 4 1 8 6 0 & l t ; / i d & g t ; & l t ; r i n g & g t ; 9 4 w u n 6 y 7 n H _ g 1 P y 3 p n B y l 6 I l D 6 m t F l m g B i j s C x l _ B - 9 6 N q y s F & l t ; / r i n g & g t ; & l t ; / r p o l y g o n s & g t ; & l t ; r p o l y g o n s & g t ; & l t ; i d & g t ; 5 4 8 8 9 3 3 5 8 7 1 2 0 0 2 9 7 0 0 & l t ; / i d & g t ; & l t ; r i n g & g t ; w 7 7 x 3 j _ p o H 2 t k a m 2 7 N n h t F - q p G 9 0 R k 1 w R 6 3 i a s o I t x Q i 5 m K r 4 4 X q q r E h j y G & l t ; / r i n g & g t ; & l t ; / r p o l y g o n s & g t ; & l t ; r p o l y g o n s & g t ; & l t ; i d & g t ; 5 4 8 8 9 3 3 8 2 7 6 3 8 1 9 8 2 7 6 & l t ; / i d & g t ; & l t ; r i n g & g t ; g 3 n 9 h 8 s _ n H 5 m w T 5 x v R 5 0 x K l - K 8 7 0 O y p x R 2 l t R 7 7 n B 8 q 5 C u 1 r E n l u R n y q E n 1 k J l l z K y 9 4 H i n 4 E p 7 W & l t ; / r i n g & g t ; & l t ; / r p o l y g o n s & g t ; & l t ; r p o l y g o n s & g t ; & l t ; i d & g t ; 5 4 8 8 9 3 3 9 6 5 0 7 7 1 5 1 7 4 8 & l t ; / i d & g t ; & l t ; r i n g & g t ; p k g w z j y 8 n H 9 u s n B 0 n K 3 h 3 Q - s i m C x w w t B 3 5 6 E 4 k u b y _ 6 h B p s 0 K i l y c z w 1 T g s P o 5 j a 0 9 x c 3 h 1 w B 9 n r n B 8 5 z P g G 2 6 - W p l z V t _ x P 3 j y C 6 y r M 4 5 i J 6 m y G 7 q x G w w 5 X 6 9 w G k j 5 H h 6 _ B s _ s E 0 t s E 8 l x R m h j J 8 m 0 P z 3 5 H r q r E w g 8 D l o q C h h v R j u r E 1 4 X l 8 0 F q 7 5 H _ 8 u G n u y G r 8 s R q y w H l t 5 C k 4 _ B 1 l i B h v _ F n 6 r F 0 g s E q 3 r E x m g V - g y c k z 0 W 6 x 4 N 9 y 3 C 7 3 r P 8 1 u R _ p m f q 9 u R j u j a r o q n B k v C 2 4 7 v B 7 2 t k B l 0 _ l C l _ k M m o x k B u w v T h r o n B & l t ; / r i n g & g t ; & l t ; / r p o l y g o n s & g t ; & l t ; r p o l y g o n s & g t ; & l t ; i d & g t ; 5 4 8 8 9 3 4 1 0 2 5 1 6 1 0 5 2 2 0 & l t ; / i d & g t ; & l t ; r i n g & g t ; 2 l i 9 m o 2 4 n H h 2 s F 4 o 0 P u 9 l J m l b x z 6 H u x V 1 t r I & l t ; / r i n g & g t ; & l t ; / r p o l y g o n s & g t ; & l t ; r p o l y g o n s & g t ; & l t ; i d & g t ; 5 4 8 8 9 3 4 1 3 6 8 7 5 8 4 3 5 8 8 & l t ; / i d & g t ; & l t ; r i n g & g t ; 9 w 1 8 x 6 8 7 n H g 6 y K s l j S j m F 6 j 3 V j o w R s x x P F 8 4 k a y x 6 h B z - _ B 0 u v T 3 5 i J q 4 m J 3 p x K l v 5 I 1 z S h s n I n o M z m v R 9 9 u C x 2 n O 3 7 1 w B 9 0 r n B l v y P 3 w _ B r 8 2 O s 2 K i t 8 z B 6 n y k B u k E n w n L z k 7 X u n y K 3 5 i J w 8 p F 3 - B 5 v 6 H 4 1 i M 8 s 7 N l h j J 9 h m J 1 2 x K 9 w 0 C y 7 z V v 2 0 C m 5 r E 9 j h C y m Z 6 s 1 C - u w G 3 r v G 4 j l M n i v F i s b 8 h w q B 1 k u D 9 6 7 p D x 1 k D 2 7 p H i y 2 6 E x w 8 5 I j 1 5 - D 4 p - B g B m g 2 p E u r l u G r 8 _ M _ 8 _ u B m _ k c 1 t u B 0 7 v T 2 q p E m u g O n k x V w 7 _ T i i u C v 1 t 3 B 6 4 3 X 2 l v t B r o E l 5 3 Y r s y G o l i a o n z P t p w G j 5 l N m y s W r u y c v 2 u T 4 n i f t q h R q r I i i B 5 u g I v x x P g 5 j M k 0 m M h 8 4 X 2 o 5 H w v J m 4 y L x - j f - 2 p H 2 g 5 D 8 g u F y p l a 1 l _ J 7 2 D t 3 P x p 3 H h y 5 H y - y K v t 8 X 6 v 1 P 2 x 1 P l u k K y E - 6 E 4 5 7 C 3 p k M r o 6 H 2 u z P y 3 h J q n Q x 2 6 N n k x V - w 6 N 9 6 g N w 3 o C 1 7 u D 7 1 v K w 8 0 c _ 8 4 N 7 1 x w B & l t ; / r i n g & g t ; & l t ; / r p o l y g o n s & g t ; & l t ; r p o l y g o n s & g t ; & l t ; i d & g t ; 5 4 8 8 9 3 4 7 8 9 7 1 0 8 7 2 5 8 0 & l t ; / i d & g t ; & l t ; r i n g & g t ; z 7 - o q 4 - 3 n H z w 1 C x k x T x k 7 X 1 V 7 _ p W 2 o 5 H n 6 p H n G & l t ; / r i n g & g t ; & l t ; / r p o l y g o n s & g t ; & l t ; r p o l y g o n s & g t ; & l t ; i d & g t ; 5 4 8 8 9 3 5 0 6 4 5 8 8 7 7 9 5 2 4 & l t ; / i d & g t ; & l t ; r i n g & g t ; r 2 y i 7 l 4 y n H 5 k v R 4 s i J m o k J & l t ; / r i n g & g t ; & l t ; / r p o l y g o n s & g t ; & l t ; r p o l y g o n s & g t ; & l t ; i d & g t ; 5 4 8 8 9 7 6 1 2 4 4 7 6 1 2 9 2 8 4 & l t ; / i d & g t ; & l t ; r i n g & g t ; i h q k t l 0 0 n H 4 8 v n B w 5 s t B 2 l z T r x k G q g 9 C 7 1 r B Q k 0 q R z z r E y 8 s E x 1 0 K s h k f 0 4 k M r 9 z K j t 6 E i 3 9 E 9 5 1 C k 2 4 H 9 - 2 N k 3 u F v 2 4 X 7 l x R 7 n l J j h 0 K s o r C s j j b 8 6 v n B q v k M 8 q 1 J 4 l l B i l y c k m x V u g 2 V v j w t B r r k g B 2 z E p y m M s 6 9 B x 7 u R 3 u z P u _ k a 2 9 y K t t t K o n t B 2 1 t F 7 3 z V h 9 4 N k p 4 H x 3 w T r s n M 5 7 R z w x H 5 5 v T 0 4 k M 5 6 k J q 6 6 N y 3 6 T o k B 9 6 g E v 8 p U p 2 g J 8 9 B z i x P k 3 j M 9 w u T 1 7 5 X g m x K 8 6 j M n r 3 M h 2 g E - s y K l 8 6 N t h i M 0 z 7 D k 5 r L 7 2 5 K z g O 8 _ w k B s y i J 2 r 2 h B 0 4 3 B x v o W 1 u 7 q B _ h n E u x p t B 0 2 i f 5 m y G - y k M q i k M v x k J 2 2 9 B l o k J 8 l 3 H 1 h 4 H 8 6 j M 0 r r n B v j 5 X n 6 u T m s r E k q 7 X 0 n 0 C v 0 t R 9 x l C - 2 g E _ _ w T l _ k M 4 3 z K & l t ; / r i n g & g t ; & l t ; / r p o l y g o n s & g t ; & l t ; r p o l y g o n s & g t ; & l t ; i d & g t ; 5 4 8 8 9 7 9 5 9 4 8 0 9 7 0 4 4 5 2 & l t ; / i d & g t ; & l t ; r i n g & g t ; n 2 p t x o y m n H 1 l s n B n m v C o q j r B i t u k B r 7 4 6 B - k 0 K o l - t C 1 h w t B - x i G w s p I h x - S 2 9 C l D 4 z v N r 5 u c v u z K u 4 6 N u 4 8 J s t V 5 o z C q z 5 H t j z V v v P s m x R h - g L s 8 2 L q 8 j Y 9 t p B p n t q B j 0 N j 3 i W y 8 k a j 2 w t B 7 2 2 h B w n u I 4 i _ F o 2 j f n 5 u B u 2 5 I j q k J k v 6 N 9 q s F n 1 k J u r x R u _ 5 N y 7 z V q z v c o _ s B - 0 s K i _ w c 7 4 k a m l i a 7 3 o M 4 p p B p y 8 J - 4 5 E p 7 x G 1 w G o n 4 H _ - x R 9 8 v R 1 u u D u 5 x F m o Z x 3 t F 7 k j J r - x G 5 z t F p j z K s 3 u G m 5 v R 5 t k J 6 p x V q h 0 P - 4 Z x w 4 C 3 l w G n h t F _ k v D g x - t B g 5 N n t F g 1 u J 4 r s R m v w c y u x G n y q E 5 s 5 X s x 3 X 9 j x B 6 3 x B 6 _ 7 G u o w V 6 5 w t B u g k M 8 3 _ Q p i J r t 8 b k 5 - R 4 p t t D & l t ; / r i n g & g t ; & l t ; / r p o l y g o n s & g t ; & l t ; r p o l y g o n s & g t ; & l t ; i d & g t ; 5 4 8 8 9 8 1 9 9 9 9 9 1 3 9 0 2 1 2 & l t ; / i d & g t ; & l t ; r i n g & g t ; w g q 7 l t w v n H w 8 n D s 9 v B 4 p 7 h B 7 w w G l 8 6 N 3 t x P 4 6 J _ p g K & l t ; / r i n g & g t ; & l t ; / r p o l y g o n s & g t ; & l t ; r p o l y g o n s & g t ; & l t ; i d & g t ; 5 4 8 8 9 8 2 0 3 4 3 5 1 1 2 8 5 8 0 & l t ; / i d & g t ; & l t ; r i n g & g t ; q 4 3 y 3 2 4 u n H t h 5 V m r l M 4 j l M 8 s B v l u E w 0 w G o l m M _ w t D 0 0 0 C k j v D _ 3 4 H r 3 r E p y x G 9 k n M 2 h 4 H 3 s 5 B u z 2 D n u t F q y s F k 6 w G r 0 1 C 7 q x G 1 6 b 6 u _ B 4 o r B n 6 r F 8 3 x G 7 x P z q 5 H n k 8 X v 9 s F w q j J 2 1 t F w i M u - - G s v 6 G t i B 7 w 3 h B l 9 5 H _ m y c g _ 6 N h 2 3 D 4 x u C j y r B q p l M 5 m 0 V m o k J j v 6 N j n u C g n w B r m 5 E u q E s j m M y 9 u D r k w R g 4 n H p x K o q z c 2 7 u D 7 n k M 8 j 4 L 6 w z E v t k M n 3 s D m j z R x l y K m 7 w k B 4 3 z K g 3 k a _ w t D 3 z 0 V z 1 0 V j z 0 M q u n D s k b - 7 l M y 4 9 B u t k M k i t E h 7 r E 2 6 s E x r l J g 6 y K 7 x 0 K t _ 5 N s - E w z 4 D u q l N t r D 8 5 _ X v 3 w k B r v 8 X j 9 w T g v 0 B t h h D t 3 4 N p z m f h j t F 8 v x O n r E n d o q 9 G v m x M 1 t o D 1 w f r l j F t w m M 6 4 w q B y z z c m 0 E 3 _ r E k k - C 6 n C - i x N z t 2 h B 4 o 0 P z 5 n a z 0 1 B s w y O g h _ 6 B 0 4 w n B h q 1 B z l 9 F s n _ B j k l J y 0 4 B h 8 0 M p l x G y j 7 N u x k a u y 7 N y w 4 H 1 9 1 C 0 o j J y q g F - y 4 E 6 5 u D 5 4 0 c y 4 9 B 9 3 v T 2 k 1 P q - i J 0 7 s F r j u R 1 7 u D i p i J w v 5 N g _ y P 1 7 u D p 2 y K 0 u B i g l J r u i M n v l a v x 6 M h s k B w h z x B i k s C o _ h y C t l 4 H q i k M s x 5 N o 7 w T 4 t v O 1 w E 7 - 6 N 5 y u T 8 y w c 1 o j S z w l B 1 u 0 S - J v 0 t R u z j M 0 _ j M 2 - w G 1 z j a 4 i j M 1 n u T _ 8 h a 4 4 s F r - 5 X 0 n 3 w B m v y C y _ j 5 F k g K 5 5 5 X q z k J m n s F r t t D n 0 5 X l 4 y K j l i M 0 m v R p h S j q 6 L g 5 j M 1 l y V 4 l 4 X j g h E o _ 2 E 1 k z c v h u R 3 o 5 H v n m J - v j J h 9 j J - 9 r F 2 6 z C g 7 J i 8 g F j _ x K t t l J - j q E g o H 8 4 k J p p y K 8 3 x G 7 s 4 H - u w G i 2 4 H x w u D 5 z t F 4 5 t B 4 n n E 4 6 k J l p 7 N 9 l t D 9 5 _ C 2 m w I 1 h 4 H n 4 t R k 1 5 N v s v D n g c 0 - z k B k i t E t 2 w G j p 4 H p x t k B s q r J 9 x m E 7 o p q B s 7 v V l z z w B h z g E v q 9 C l z v G v q t F m 1 k J r x s E z p _ e & l t ; / r i n g & g t ; & l t ; / r p o l y g o n s & g t ; & l t ; r p o l y g o n s & g t ; & l t ; i d & g t ; 5 4 8 8 9 8 2 7 5 5 9 0 5 6 3 4 3 0 8 & l t ; / i d & g t ; & l t ; r i n g & g t ; l y 3 j q 2 4 5 m H s 7 y c n s v R p z w I 3 _ U j v s q B z u 4 h B 5 x v R 8 u m L 6 j k D n n w B k u n D 9 k t F 6 5 u D s h 9 6 B 8 t 6 h B t 9 v k B o w l R l k 5 G n h t F j v s q B 7 2 b q j y c v r i f o 9 y c j 8 - q B 5 x N 0 2 i S 9 k 9 D 0 6 8 g B l w k r L y n 5 w E s Q k - 2 v B 0 o i C x i - 2 J 4 v _ s B n r - 4 E 0 l t B 9 x u y H 3 q p m C 3 u u P m 7 q p G g 2 0 B 0 5 p r I i 8 z M n o i X 1 y t 2 L 6 z n _ B x 6 m r F 1 2 q a p r 9 h D g j p 0 B 7 1 l T r o t t B t o 1 h B 0 3 p w B N n o l y C 6 h u B x 2 o G w j h D 9 4 u S j t y V 9 q B h v v f 0 r 3 p C o z m f x l y K h z 3 I o j j C w p 0 C l 8 6 N 6 4 t K E 2 p x K 4 3 z K S g - 0 N 0 q r B o r h a 0 8 k J 8 v w V 3 0 x R x j 4 H t p k B h 1 J v o r E u 4 6 N l i t D _ 3 s F o 6 t D q w z K j v 6 N 9 u l M 9 9 r F 1 7 u D s 7 9 S 1 3 S v p 4 X l j 0 P 0 8 k J t h i M g 2 x G w w i J k O - r 7 E o h 5 H r x s E k 7 4 N q w z K 9 3 u D r 2 l M n l u R - w 3 B k 2 x J t p w G 4 s v T 1 k 6 H 5 o y c y m r E u w z V m y n i B 9 1 F H r p t R 9 o u R 0 L i q 7 0 D 1 y w G v k z C 6 n p E g q s f l t u T 3 6 x P 7 - 6 N t 7 x w B & l t ; / r i n g & g t ; & l t ; / r p o l y g o n s & g t ; & l t ; / r l i s t & g t ; & l t ; b b o x & g t ; M U L T I P O I N T   ( ( - 7 1 . 8 9 4 4 1 8 9 9 9 9 9 9 9   4 1 . 1 4 5 0 1 1 0 6 5 ) ,   ( - 7 1 . 1 2 0 2 1 2 6 4 9   4 2 . 0 2 1 1 5 9 ) ) & l t ; / b b o x & g t ; & l t ; / r e n t r y v a l u e & g t ; & l t ; / r e n t r y & g t ; & l t ; r e n t r y & g t ; & l t ; r e n t r y k e y & g t ; & l t ; l a t & g t ; 4 4 . 8 7 4 7 9 7 8 2 & l t ; / l a t & g t ; & l t ; l o n & g t ; - 8 5 . 7 3 0 9 7 9 9 2 & l t ; / l o n & g t ; & l t ; l o d & g t ; 1 & l t ; / l o d & g t ; & l t ; t y p e & g t ; A d m i n D i v i s i o n 1 & l t ; / t y p e & g t ; & l t ; l a n g & g t ; e n - U S & l t ; / l a n g & g t ; & l t ; u r & g t ; U S & l t ; / u r & g t ; & l t ; / r e n t r y k e y & g t ; & l t ; r e n t r y v a l u e & g t ; & l t ; r l i s t & g t ; & l t ; r p o l y g o n s & g t ; & l t ; i d & g t ; 5 2 8 3 1 3 3 4 3 7 6 4 8 0 4 4 0 3 6 & l t ; / i d & g t ; & l t ; r i n g & g t ; q x - x t q l s 1 K - _ 1 S t r q o M _ z v 5 J o 3 5 F o w 9 b x 1 x r J 0 u o h D 7 l t 0 E o 2 i z O r q y h K 9 z 1 N o 2 i z O u 1 o 8 J m l 9 Q y l r 4 Q m h m X q o z w K y l r 4 Q 5 x l 1 B - 1 h m F 1 p g c 4 m 0 e n 2 s Q o - - 4 L h n r 3 C z 1 p l D k n _ i J 2 w 6 E u y h m K g k 6 5 B s q o q B - m u 3 B y 5 m 1 H 3 q n q R x x v Y p l k 6 K 7 6 v R s r s g O 2 r n 3 U _ j z 3 B - x 0 s J 2 7 8 x I o w m O 0 5 4 P s t - x R n 7 6 i F 6 6 _ o s B 9 0 r h B r u m _ K t j x H 5 h 2 s O 4 2 t 6 N _ 0 G m 2 g g Q 1 5 u v D y y n u B i 5 s t B l z w h a 6 t q H m x v w F 3 h v 0 D y x 1 n S q k j h B y _ 8 2 E i x n 4 I t h _ _ B 9 7 3 4 Q z 0 u i C 7 _ 6 P v _ 2 - S m j 5 a 3 5 s 0 Q x v 4 r K i 5 - K 7 6 q c 6 o g w S 7 m 4 w G z j l u D j m o B o q 2 y Z g 0 0 p C 9 u i k B 7 j 5 v B 4 m 6 r F 4 2 x K t 2 h - B l l s 6 E y j 0 v S m g p H g q 8 9 L 8 u x h B l h k m I _ v - z H t q l l B t 3 3 7 N 8 y v t D 1 _ s 5 C 4 1 j h L 8 4 v O p 4 5 C r n t y I 1 t - v N o u x F p 4 g n e y 1 u 7 L u w s 9 S 8 z 6 C u 2 2 o G v v k 7 B s k j 0 O o 2 _ 6 D w r h m C i v k k E g i s v L 6 t 6 S 6 0 h _ G 2 4 m j C p 6 1 n O n o l C k 7 m 6 L x t y H o s i 8 L w s x J n h 3 5 C u 5 v 8 F o 0 h _ N j 7 D v - g r P i 2 f n z 1 - i C 9 j 4 5 D 2 - 3 s C 2 h - I 0 8 g 6 P 6 z m _ K h 5 g Q 8 w 0 k M m 7 v R z _ 0 7 R 5 w t G y 6 2 t N 4 q g x E - 3 l 8 D - w 5 5 Q 9 l 1 G v 5 j j M h t - Z l y z j E t t 9 q K _ y 8 k B l q V g m t o K 1 v z z C h 0 p R w q 9 w C 5 7 o t B y v k 8 K x k 7 5 C 2 x 7 2 I v 8 g s H 8 2 1 E 8 j 2 k C 4 y 0 1 P s 9 x w C w v j 8 G 7 n _ k B y 3 O u 1 p w J & l t ; / r i n g & g t ; & l t ; / r p o l y g o n s & g t ; & l t ; r p o l y g o n s & g t ; & l t ; i d & g t ; 5 2 8 4 0 4 4 8 2 9 7 0 8 2 5 5 2 3 6 & l t ; / i d & g t ; & l t ; r i n g & g t ; 8 s u w l _ r z r K w 6 7 - E v _ o 6 D m _ v L 3 t x o B 1 u i M s 0 u h I 5 3 i S t h g 1 I n i s Y 4 _ j s D h 4 j w B 1 g m _ E & l t ; / r i n g & g t ; & l t ; / r p o l y g o n s & g t ; & l t ; r p o l y g o n s & g t ; & l t ; i d & g t ; 5 2 8 4 4 0 1 1 7 4 5 5 4 8 6 9 7 6 4 & l t ; / i d & g t ; & l t ; r i n g & g t ; - i l 3 p - u o g K 9 g h w I l k m j F 5 5 p - C l p w R u k m 4 I 0 v k m B s q s k C 8 u 6 Z m 1 0 - Q _ p 5 K r v 1 B q 9 3 r W o j q 6 C _ q 1 E t l m 8 P q l 9 z C i m _ g Z w 4 w L 6 n _ B m 4 m w Y 7 9 l 1 B s 3 j g T 9 c p 9 5 y D 4 - 9 y K v u j m C 1 5 8 4 B 4 1 k 6 G n j 8 _ E j s 5 B u t v - C v t 1 B s o o h M 6 l 6 D q o 9 y F t u 5 y D g 6 p v D g 9 9 r B g 2 s w I 3 p 5 u B 4 7 - 1 B t 5 u z O 7 y j M v u m H p y y 7 I q v v 8 D n p O 1 l 4 6 K h v 3 i E 0 1 t l C j r g x N 4 0 I t 3 _ m b - v z 5 D 0 _ - 7 G 6 - h M r 4 z j T g u t L y 1 h 7 K 7 _ 7 8 C 8 0 v t E k k 1 3 I 4 1 6 M k - 1 g M 6 1 0 k C 2 p _ l C u p h t M m r n S 2 y - Z w 9 g y R 8 r 3 E 5 r 0 V k 2 j 4 L o 3 s J 6 2 - 4 P z r _ G h _ 1 h C 5 j w 8 F 9 9 v D t j p 2 T 0 C h o k n C 4 j x 0 I 1 g w R x p 2 j H h t 9 h B g j l 4 I 4 h x I 1 - 7 m H v w f m _ 3 t G q j u U 1 r 6 h L 8 i 1 s C q 3 - v D s 9 h N y n 0 6 C u 7 0 o K g g j L 6 j j 9 E 3 m Y m m t g E i w n 5 E 4 l 9 t D t m 1 a 9 8 s s B o n z 6 G k u u W 7 6 x r D y t k k I j w q D p m 9 l I - t v g B 7 p t g C h t h D - m s z E y z m K 4 s n - C 8 g o r H r k 3 v Q n 7 u E s 2 n I _ 3 t o H h y o r E 8 k y E j j s i B 5 q w x L x z u 2 E _ 7 n i B p u q u H j 7 1 B 2 1 v d 7 9 w o C i j o - C t h z C 1 1 g 4 E 2 m 7 y C 0 - 7 L h 5 j o K v r l H 8 7 s s K h k 8 D s v 5 k I 1 5 j m C u t r Y 7 8 1 0 G - 6 0 l B l g 6 6 G 4 h u q D t t z - C 5 - k w D p u o - C j 4 j w B r 5 - H z 0 r 8 D s _ y W v h i w B v y j F t v 4 - i B t y 9 o K q 4 9 m D x s 2 _ C y s j B l 9 p 9 E t s 6 q B 4 h 4 4 K 2 z y T 3 t o O z 7 _ S 4 6 v 9 E j 4 i v M s 1 6 N l z q 8 D l u x 1 N l 4 i m C u o l B 7 9 8 0 H t h t i C j 9 4 i F 2 _ r i G 1 2 V v q y 5 C t r v 1 C 0 y _ 7 F 7 r 0 C 6 r t j C 2 o 9 t K h 0 0 H o 8 3 9 L 5 _ 7 Q h 6 j k F j w 3 k B 8 l m 7 B q _ 9 8 L g 5 i O r 1 9 - B t 8 U q 5 l 4 I l 9 y j B 8 3 _ a 5 9 y i G g 9 g C r p 1 h G 1 w i 6 B k _ S - u - _ C l h 7 q M 4 p j B u m 9 k R 5 n C h 6 t o D n 9 o 9 G 9 x v p D n 3 r 1 C u u 8 v G x 4 q E o p s T s t 1 x R 8 7 j B 7 - z 6 C _ s - y M y g j E n 4 x n I - 4 6 u B x p 5 S 3 x 1 4 O z u F p 1 z 3 I s 3 2 c - q 2 p C x z r i G k i _ T 3 4 7 V o 5 n m B - 3 n G r - 4 i E q j o o L y r D p 1 x C 1 s q x P l 4 8 s C y k n N p j r - D _ 2 0 9 E _ n i V 2 1 n 3 C v 6 p h C 5 h 2 k D j j y x E 7 h z k B s y v 3 B p r p F o t 1 9 E h s m u B - v i n G 4 2 3 B y 8 p n C t 8 _ k F m n k h C s _ 6 D q x r 5 S g r l r H q - s - C o l Q o 2 i s E n 1 0 4 D 9 i q g E y y x 9 E 8 s o U g v y b 4 p u r H 4 3 g P j r 9 0 B t q 0 i G i r y R x i n i G q 4 l Z 9 - 4 v C u t v - C q z r Z h 0 8 o E v h - 2 C 5 5 r V v n 9 U s u 5 - B 1 p z m G x n - 4 D w z r i G o r 5 K 0 j - x D k o n H j l z 2 G 5 _ T 7 u X r 9 v j C 5 1 P t 0 - 9 B - 1 x 7 B g u g t B x 3 t 8 D 9 6 t E j 6 2 H u w 0 i L o h 5 l B h l - 5 G w p 4 c p i l 4 N 3 c m z 2 o K 7 6 m D u q w F 4 5 1 f w i m 9 E j s _ C 5 s h d i s i 6 E 9 g o r H n _ _ P h 6 r H 1 n j i B 3 v w i G u i h C 0 1 t l C p k 4 w B r 4 m o B s 7 3 L p x v t K y t i H l x q - C m 1 5 q J 4 w r Z o w w j H - m C 6 p s i G r 0 t Z p m o q D r 8 4 o B z q n 8 B j v 2 G k y j - C 9 y 5 3 I j j o - C 2 4 y J y 2 6 z E p w j g B _ w n F 5 m R 5 _ 3 7 F u 0 s 7 B z x 5 N t w n 7 F p u o - C m 3 i C h y h o N 7 7 r J p s t q H r s 7 r H v r u N o z o p Q v r _ C g 4 z r L p y p y B q t y q E m _ g 6 r B q t e m 2 8 s N m u u F 1 7 u - H _ 2 p N _ r 1 8 P 9 0 g 9 P 8 8 y r C p g w s B 4 w 1 o B v 3 u L y u D q 2 4 y B _ z m 3 J 6 q 6 Z i y v o B 8 _ 3 k R 6 y - K 4 p y s K l g 0 E o o i h I t 9 p y C 7 m m h B q - v 2 C 1 6 9 T _ l 3 6 H n p m F 3 l z 7 L q o D q q i 2 D 7 j - j D n g n 2 M _ y j 4 B s z h - D w h - h K k 8 j I m 8 z 0 K n k w 5 F y u 7 f w w p j B h t k z D 4 8 i 0 K v n 3 e 6 g g j H k x 8 q E 4 1 x 4 C 6 9 g 7 F 5 w k z D q 9 w _ C j _ 5 n J l g 8 5 C 3 u g d k 9 k n Q q k i 1 B _ o o Y 0 _ 4 j J r 3 u Q o 7 k t K n r v 1 N r l 5 2 K i u z - B - p t 1 L 0 2 9 I l 4 x 5 I t 0 5 B 1 s t 9 E n g t p F - w 6 N o n N k 0 i j I s 0 n B 3 m l J s l 2 _ E w 4 y o K t 4 4 4 F 6 3 l a - z u y F 4 6 3 q B u z 7 g P 7 g 9 M y i 0 - I 0 l 6 s L v j B w y k B t x p 2 O n h x y D h s 2 8 D y 0 q i G q u 4 5 B z 3 n z C n m y o E o 1 p N w 0 h q M 8 8 8 4 C s g w a u t 4 2 D q t i s E v t t 2 E 5 g 4 y K i 8 t L 6 r 1 9 F 8 v w j B 5 n k w C 0 v y w F s _ t s D m 8 h u H j 4 x 0 B q 3 7 - B - - n i G 4 - q 5 I 7 r r l C - j q 3 B n _ x v L - j w Q - o i 7 D n _ x v L w k - s C 4 7 p i G x z u n D t 2 - 4 S l 2 h H 5 z z 0 H q 5 v i G n n l B v m g x B v r _ k D 0 v v 9 E 1 g x I j u 2 _ Q g s C 5 0 0 G 3 8 8 _ W m p u 3 C y v q m F t x 0 O 0 0 0 w B z j 2 9 E z 5 8 a l 7 p l E v y g u E r y 6 5 B v s t z C n g 4 U y r Z p _ 9 t E o 9 o 9 G i 6 t o D u g j p E 6 z 5 0 C 9 p s i I 1 u y X 3 m z h L 2 8 _ v F 4 p 1 F w s 2 2 B g j s k D 6 q u j H h r h y C h h R t t 8 e k l 0 o K k 2 - 1 T s v 1 J u 9 4 w L l t t 9 D n p r d 1 j p C 8 8 7 1 N p 3 1 T l 7 p j H n k i e x g 0 t P v 6 5 I 3 k h q B u x 6 m G g g q U s p 1 6 G i 4 t v C 4 x _ t G w q s z D v 4 y o K i w 2 i N z w x V k w u p D 7 B g 0 i w E g m 5 9 N t q - I o y q O 4 3 k f i 0 3 p H h h y G 0 x 4 C 4 - 0 r Q x h h N v s k u B x z 1 c g 6 l K 5 k 8 q G 3 h 2 E - m 3 J 8 8 y D l t t x E y v v 9 E y j j F l 7 n - R 9 - B 4 6 y 1 N n r 0 P 0 g v y H 4 z s l D m x - z B r h l 7 I 5 9 m Y 7 l q r K q i 6 Q z h q n R p r k k B 8 x u 4 E o m u q C l p p B i 5 9 x R i 0 2 s E 1 j r u N 3 l u 9 B k - 6 2 B 8 g r F 2 9 g 3 U s 7 2 E 9 r w D i 9 o t P m x r r B v 6 j i F h o q n K h o q n K u n 0 d o j j r F 2 - h - K 7 r g y K h t D g k v m K j u 9 5 C y s 7 2 C 2 z v I u t q r C - x 4 _ l B h v v 9 H x q x 5 G t s n v C t 6 5 o L 6 6 _ o s B r i 7 z R n l F i i 5 2 C k u l 4 I p i z m B q z z u D i 1 0 k D 0 n _ s B y r 3 4 E _ h m x H h z _ i B j 8 2 g H v _ t O l r h n F p w t t D 7 p k p B 2 p x j C m y 6 t H z m l e _ _ 6 9 C - v v w H v _ k v B 6 g h 4 I i 7 t z B x 2 t B 9 i u p Y 0 0 0 w B m g g y P v w h L k 0 5 O 9 p q p P h q g m C s x 5 p F 2 5 x b h 3 l 8 C j t r o F o r 0 2 F w 9 n _ B p 4 y p F p 7 q W 2 v k 7 C w i j s B j s 5 p J 8 i o 1 C v n 6 4 a l r h t O l t p w D g _ p 5 D u 6 k m G j v y 2 C x l y h F z 3 w J 7 y 5 3 I t 8 s n E g u p q B n 2 k I o 9 w 6 L 8 u p D h x w _ G w p 3 o K o n 3 z D 7 n p t G _ h o 2 B g j z H 9 - m b _ 0 9 s N j q B u 7 6 1 N r 8 I y 0 k q E 3 k y 7 I s v 6 R 3 - i j E 8 - l K g - 9 c x u 2 0 J 4 r i e 4 i o b u x h 4 K x s q 7 H 1 2 l 1 B v 8 8 E j p q k B x r j l D w k w 6 F 9 h 3 k Z w z j C l y 5 8 C g 2 0 7 L p x u 3 C 9 h 3 6 G r t y o D 6 _ u 1 B n 3 - l B q 5 u 9 E g 2 I 3 v v 1 L v u 2 b 1 y n I - g 4 9 C 3 y 2 2 E u p z 0 B i n w z B n i 9 3 D 7 i _ q D v h 4 8 B - 0 - _ C 5 8 h i D o 6 6 w B o v 2 l E q h 8 Q _ 4 7 g B 4 w 9 m G s s v _ L 5 Z 8 8 v w N w n 1 R 3 0 s J - 1 8 q B l _ n g F 0 o 8 I l 5 o o V 5 o i x C _ n 0 r B z r 7 3 O x x Z 2 t l E 3 Q o t 6 8 H y m u z G o x 2 N 9 r C 5 5 m - H 1 - 4 r B y 1 m q F i r - 2 C 9 w _ 3 J c 7 1 x 0 N l v g h D 4 9 q 6 D n 6 n B 3 2 u z I i 0 7 1 B _ 6 g Y q m 8 r S k t 2 S t 8 y G u u q l L g y w 7 L 3 k w 6 E 2 2 o 2 D 2 j g k B g j n r B 7 g j 1 G s 4 4 f 7 6 1 i J q p k 1 D m o 3 h D g r I 4 z 1 w F o u n 3 B 2 s s o I 5 h m Q u q j V _ i o 6 C 2 v t 5 C j 6 n l F i 9 6 z C 4 1 8 y D 9 m q b _ k s 3 L 5 u y r B s 4 7 K 1 k j y N t H v n n 8 M l w l m B o h 9 3 H 0 r - s L 1 5 2 M o u _ k K y w 7 a _ x z 7 Q 5 _ 2 m G u z t _ B m 2 5 0 M 0 4 6 v F k q o l B g 4 P t o k 9 B i s r h E 5 q r r B 3 m i 4 V q M 4 S l y B v 7 2 r I x n t N p g w k L 8 5 w 3 B i s O y 1 3 h F h 5 k y P 0 n u B 1 7 q l J p i r 3 C h n j 1 C 7 n p 8 K x l M 5 m r p K w 5 9 k D m 9 x K 5 q 4 5 M 1 k 5 s D w z r i G n 2 _ 7 C h j g M l _ 7 0 F 5 6 y j F - r o t B t 2 o 9 E m 0 3 i G 7 y s 9 L 0 k - C w j 8 1 K w j 8 1 K z i E r 4 4 k O _ h 1 0 E r j 2 z E u t o C 8 7 o 0 H 6 n k 6 G j 2 w d k 2 3 w J w v r i G 2 4 o B x 5 h - R w n u o K w r s v G s r q o M i p 6 5 B s z 9 l E 4 1 j h L 9 r 7 C 2 _ r 1 I - o y v K r o 4 8 C _ 8 k o C - x 6 h K i x j i K - x 6 h K q 1 m D _ v i l J 9 4 t 6 D p o p - B h 8 o q L y 2 6 8 H 3 1 1 O i i 0 j R 9 7 1 n O 5 u m E j j 2 v k C g j o y B 2 7 1 n D 7 x u a 3 _ j k P 6 _ u k P x 0 h r D 3 u j 9 E p 2 k F 7 g 2 p O q k w _ L _ 2 t 1 2 B v 1 x w F 4 - h l K r - 4 k K n 8 5 0 C r 8 j s C 1 0 z _ J r l 1 9 C w 2 t s 8 C t 8 j c z 6 j 4 p B - n m R 1 9 5 1 H 1 y u 1 E 2 t - g C o w C i q m 7 F 4 n _ Y _ u t m L t h 6 w B o n 6 9 D 4 u j 8 J u 5 4 i E v 7 q x C 4 r 2 - T w k n W 9 g o u G i k y _ m B m q I o 5 h m C l 9 o _ E q p i y O 1 m z r E g l _ i C v z q m K k 9 z C g 3 x k R - o o y C l 3 k 3 C 0 9 r x B n 9 1 K 8 h 2 m O w w s 9 S - x 3 N v x 9 x B u n 6 g G i u g i T g x n 5 J n t 6 w B - i 0 h T p k p z L y o g d L w 4 i 7 S 0 q 7 7 S h q r 8 B - 1 n 6 I h y 5 r C r 7 t 2 G r h y j Q o y k C i 2 3 v K 0 o l G 4 2 r 6 L 8 y j D 3 5 1 q Z o z 3 h B i 5 5 v C p 6 v o G - i m 2 P u 8 _ S v y n 0 F 3 5 9 j H l h u - C y x o - I k k 8 I 4 r 2 - T j 3 k F o g 9 n C y r 2 M 3 8 r 1 M w n u o K t 1 1 I 5 j m Q w _ 2 p P p p l z B i x n 4 I p 2 6 k K z t 3 _ D 4 _ 2 d _ 6 v i B r 1 8 l H q _ v O z _ E y 0 n w P p j r B g z k s J 1 j x r B i w 8 y L y u 7 j D p 4 g C 7 m s 0 M h q U z 7 r z L r y t k M r - 6 R _ 7 k w C q 5 1 B 4 o - 0 F 1 q 9 4 L q M t t e j z h o L i w - 2 C 7 4 0 t D v - 2 r B v r m j G r 5 z z D 5 i i 7 K o 5 _ r C y 9 I u 5 9 g M v 3 0 B k 7 m k L 7 2 j x C k 8 k _ C x u x p D g 8 t 2 C p g 1 1 I 1 i x x B 9 o k 3 C s 8 s T n t t x H r x k t H s r z N 6 7 s t C h l _ w M m z u _ C 4 2 q i N - s z s C l n 3 w M 3 0 j p D 0 s 8 q D n z w m 4 B i i s C z v _ R m u i 8 L k 4 4 r H l n i 9 B 2 p 0 x G h z 1 e n m 9 p K s w l l D h i i h C l v 1 - G _ u 3 D n j 9 m K l x t _ F 4 2 y h B w l t 7 K w l t 7 K 4 o 2 t G z w w S 5 v 2 7 K v w 0 3 B v m x u H 2 9 g 3 U 8 - r J z g r m D s s x 1 J 3 1 t s C z z 1 I o 2 5 g C s n 0 l D q 6 o i G 7 2 E 3 m j 1 D z z w e p 9 n R x 7 q K w n - 3 C _ i o a g 3 s o D i 1 p g E 2 5 u 9 F 9 t 8 u C k g H s 1 5 j B 4 v 3 8 I - 5 7 m H 0 j x 7 C v z v i F 4 3 5 q H _ j N u s k s V 9 l q U r p 0 M u 1 w 9 U n m M 2 6 h v B 5 1 j g N m n 1 1 M 5 - i F 0 x - 7 H v g h 2 B - y r r B q k s 8 P z t l j C y v 8 Q u 7 9 z D 9 7 z k L 9 z h B 5 8 i 3 K q r p O r h 5 o K x q s X 3 p 1 C r 8 9 w M 6 i 7 l C _ x g 4 I 5 4 z J 4 5 o T _ m k F l x q - C o s m i G r u m X t 8 h z C s s t 8 D - m o H 8 4 t n C g k o i G s y _ k B o 6 o a i s z e o h 8 r F 9 s W - x z B z 6 6 7 I 3 3 i M _ g 0 q F y 8 t z B m l x z C j j 6 z G z o - 6 C y l u h H z o J i g s 9 E s 8 q - C 3 x v I p - 0 3 L o - v Q t n h i M 5 g n X h i - w F l 7 9 a 5 p y s K m l C l 2 - 1 T x n v 5 C _ i m m K g j E r 6 _ D _ u p z J n K s 5 w m u B j n H j 4 q 2 K v r _ z D 5 m g 6 C 8 4 o l C u 4 9 5 F k y _ s F l j 2 z B i 4 t g K 4 i 5 l C 7 5 2 q G x 8 q 2 F 8 p l - D w l - E u h h y U j r j B j 1 6 h B 6 o 3 0 T g 5 p g B s p n s C r p o 0 E q 6 o i G 0 0 0 y D _ - z 9 C 6 4 p W - v t n G 8 2 z 9 F 8 l v j F 1 6 r E y j 3 V y m h t O y m l N v 4 1 k L 9 7 8 E 9 g g 2 L z l _ _ B y y i 4 E p l s 3 M y n 8 F 1 u w 4 G - 9 n 4 F 4 p t l C r k 5 k B s 1 s p L - 4 0 C k s r h O h y E w k 2 k B j 6 z 3 I o r 0 x P s n j D p - r p G _ r 6 t D m 6 y f w 2 6 q M s 3 h B s u 8 o F 1 1 h 7 G v g - g D h 0 w 5 J m x n E 4 8 m j H u m 9 j D h w p z L r u 7 B u n 3 8 B u r n r D - 5 n 8 D r 8 v 6 C v _ 9 h B p i 3 T 6 w h y C x p 7 n D j - h h C g u 7 q C g 8 2 _ B 2 h G 8 8 y w B q r m - C 5 k j r H i y 2 k B y o B u 0 9 v J s _ n j F 1 g - v D i r - i J E 3 1 0 g I w v 3 X 8 k 0 z N r 4 6 R n m k r H z 0 g V 5 h 5 5 C l 2 9 u B 3 - r 8 D t o t g H 4 s _ d k j v D p t 1 9 E p 0 m r H x i q _ C 9 5 q x B _ n o p s B u w l - C k j 7 i G 2 6 z k B 8 v u m f 7 n 1 q L - l g - S u v w F 6 o y 9 E 9 g o r H u _ q X w r h R p x k v E z v l v H m z z B j m r 2 C y 6 n j J m V 6 h m 4 I g h 0 w B 3 r w 7 L 4 6 o d 3 r i J y y 2 v F u 3 h t D n - - 7 J 5 q t m D 1 h p H 9 z 0 4 E _ 7 n 0 H h g _ j D m o 1 P y q 9 h D 6 m 8 j C m i 4 G l x s z B 7 6 w i G 6 4 m 9 E 9 g h u E m q h s D u p w n E - 6 Z k w s 3 J s o 0 3 B w 2 7 n Q v w q F g p 5 J 4 1 8 4 F l _ j v E 0 v m w C 9 g o r H j 1 4 n E w q i _ B o a h t v w Z 9 t 5 T o x 7 C z n s 0 Q j _ M 3 y v n Q 0 z g D u 8 3 l B 3 k q 9 L l t 1 p Y 8 2 w 4 B 7 9 n w E n l 1 i D v v g 3 B i 2 T t p 1 9 I g 4 t i K x u s q B _ w z 6 J y m h X x 9 B - i x 1 N v u j m C 3 z 9 C 7 4 q q N 3 t i R s 6 _ k D 9 z m P o t s k D 9 o 2 h C h i _ 9 V v 9 8 N r k z p q B _ p 3 B v r w - K u o s z C w 4 y o K u 3 j p D 7 j 7 0 F 8 j z w B 2 l w r H w r F 4 g g W j i s 6 H 7 0 j l B 8 4 x h L 8 z p z B 0 7 9 i H v 4 3 _ J 9 v k L 8 9 7 z B r 4 6 h S n g 1 8 B 3 q 3 g D g _ g p B 6 3 u h S s y 4 o C w w 9 o E 5 1 p p K 7 1 p p K 5 i 7 M l 0 g t G 1 0 z _ J h 2 x Q 7 o s - F 9 l 7 g K 2 q _ C t 1 8 z v B 8 _ t m F g 1 s j N r k 8 q K j p i E z j 2 9 o B 4 9 6 k I 5 p i E - 9 2 m L 9 9 2 m L n 6 - V 6 o o 7 B t r h g C 1 9 w 0 N o q 9 F u h 5 q H t t 1 Q k 1 k h D s 3 f 8 - t 3 H n 7 v Z 3 g r 8 L - j 4 p D h q 7 z E w t 2 y B l s g 7 K y k n P _ w 4 n J x k p q L s 2 6 B 0 y p g J z j 6 Z 0 - g q G o o p j D 6 q x _ Q s w i W p l z b o q t 9 S k 4 o l B u t q 7 D 4 n u o H k z 4 s C n h x l T 6 z q C - t j v C z j n 1 N r l 9 2 G p r s g B p 3 h g C r 7 v 3 W h z t c k s k k B w w s 1 J 2 j 6 g D 4 r m x G x k u w E 9 x n B m 8 u 8 B m t 1 s M v 3 6 m E 4 r y q D j x o m T z 0 m J q 2 8 m I t - i q B t x u 9 Q y _ r h B k p o 5 U 4 2 r H v 7 s p E w v v _ E z l 0 _ M j u r S l 2 2 i J k u w 3 C u 9 8 z T s 8 _ B m j 9 y E j 9 7 v H w 5 7 8 P t j m Z r p w F h 8 0 2 T q 4 d s 8 0 6 D 7 g 7 0 P z j q L 9 w i l F q 2 i m F k o 3 o C 4 w t 1 L 3 z t U 6 5 n _ F 3 r p z D v 1 w 3 K 1 2 o U 0 8 n w E 9 3 z 7 B s u _ 8 B g x z X l q 6 s E 3 5 X 3 o k 6 H 0 j w p C 7 _ m 5 E 1 w x 2 C m y m k L 9 v m G m j 2 k J 0 s p C j w n F 3 2 0 D 6 o t v R z q 2 y L z 9 4 P g 6 o l B l l 0 x W w q _ f _ k z l E q n g t L 8 v x F 0 u 8 o X n p 2 R g j t 9 D k n p h E z w g 6 C q t 9 - G i p i s P v 4 v B i i 5 L t s k 1 M j i - u D _ _ t k F h n m q I z i 8 u B l u 2 C g n h 8 R x g 9 6 C 9 v 0 g F z k 8 p F j x y y B j j h X - t y g G 7 v q g D 1 l l k C p s 3 - J v l 7 r C n m k r H 9 t v o G 6 n i 8 F x _ q p Y p u l 8 K 9 _ z w D n m k r H o - v o K 1 0 C y j 4 n L 6 - o k D o v _ o C p z 6 h K 4 u B w 8 3 y O u m - s L j u o G q 5 y P _ u h v I g - h 2 M v l h B j 6 y w P 8 4 x i G 3 t i C _ 7 8 0 C 4 8 5 u U _ h a q - y t C 2 1 _ 4 I _ 8 n v C w j 8 r D h t 9 p M 4 5 y 6 E 9 9 q x C u n h s B 7 _ s j W 5 o d y h g j G 6 - o t E j _ 4 w C h i q h K g u h q C j j m x K x w m B o - q 8 Q 7 q l o D q t 1 B z r y u E 6 m z 4 M n 6 t F l w _ j y B u j - o B 4 7 0 7 D x r m L y y 1 k O z 7 y 3 B i z j i G r q r s O w m m 3 L 0 1 f 2 9 l B s k j 0 O k j n 5 J 9 k u T _ t i r S 8 w W 0 6 2 P 6 u i m B s 9 7 z D y i 8 c v l t q D r i z 8 B h r 3 t S x 6 q 9 K h m x P - y z d w u n t R g 3 E 3 t 8 9 D 5 4 q w B t z 2 l B v 1 j f x i s 6 D r q 3 a n 2 0 T 6 g 6 9 B 5 0 9 k F D x 4 g m B y 9 - q C y g y g C t x 3 O 4 s i F t l h 0 G i j g O j 5 u S 4 2 v I j g x n E v u _ r B 9 j q L 6 6 - d _ g s 4 D h - 1 k B 1 u y j D q 5 w F o - s M t 5 k y C u n s F 1 - H 0 0 6 7 J x s y E j h 0 1 K n 9 1 i B o - - B 6 o 4 k F 8 n m s G 7 w H r _ v Q 7 k j t C r n j m B y v m d 1 0 1 g E j 6 C 8 p n C 6 1 z w F 1 n 8 x D 1 m 0 Z t - k _ C m 7 v 8 C x j y 8 B m i v w B r - l m H n p u p B k F o i l p Z - p i 2 E 1 w v j F 4 k C j p 5 9 B 6 w q L 0 m k _ M h h 6 9 M 0 m k _ M g g - L k s w 9 I t 6 x u 0 D 3 l 3 v H 2 w 6 X w g 8 U w g y r B 5 3 _ 0 C 6 q h g N 4 q h g N 6 q h g N 6 q h g N - z s 0 J v 2 - H n x r g N g n m h H x t h d q 3 3 k 0 B s l q h N p _ w I s o v y J o 3 3 k 0 B u l q h N w s v t G t 4 j l B o 3 s j C 6 6 6 1 E w o 7 p 0 B 3 6 o i N 3 6 o i N 0 2 3 g F u 4 0 8 B 3 6 o i N _ z y 1 F r t 4 w B 7 4 x j N 0 g 8 j N 2 y h z I g g m P k x n j N 7 4 x j N 0 g 8 j N 7 4 x j N 1 0 o 6 E z v r 6 B 8 7 F 0 i - o 2 D u p 8 j J 5 6 o L 4 9 8 1 M w o q e 6 w i 2 G p q 7 y F k y _ k C t - n - D j v x 0 F 0 g 8 7 C g v u l H 3 2 8 _ D q _ 3 v F o u k 0 J 9 9 4 Z 2 y 9 C 2 1 1 k q C 0 0 l H v - k j E 4 8 n o D 2 z q r E 1 9 s 9 E 0 i y z E - 8 o 1 E 0 2 _ w S k s n v L v i p D 1 0 9 R 6 6 z g C y 4 i j H 2 l k C _ t y p F 8 8 8 P m 4 q h C - n w E s 8 l N i n 5 8 C 3 _ 6 Z w u x p B p o i U o 0 p f n w i V 3 w h H _ u k J g 0 t t D q 9 y z C g q 3 L 5 t y 3 G r 3 i l C - r 4 K 1 x y u D m 3 t B 8 o t J 7 o m H h t w d n n Y 6 6 v a 1 n m B u g r 1 H w q G 2 1 r C j l 7 W l 1 5 G i r h s F r g 6 L 9 y h 2 E o k 3 u B 3 6 u r B h n g R s q 8 D k 5 7 u B g 9 q j C z 8 v w B 1 D 0 s 7 9 B u o 6 t B y - 9 v B h 5 h C o k 0 a n x 9 s B h Z u 1 b 7 o z o E 3 m 4 J o w x 7 E n q 0 2 C 1 v g m E 9 j k N 3 2 n 8 C 4 v 6 0 B n u l - B 2 j 5 m C 9 j 2 1 B x v H 4 4 o x O 4 r 1 0 B 4 6 Y z 1 l J y 7 8 m B z 1 m s D h 8 7 Q l 6 l E j 4 p r N 5 z v F _ r C u v _ B r 0 6 n B 4 _ m o K v 9 - I _ _ p h B u 0 2 s E h 5 u Q _ x h h C 8 t _ v C h l u N - H x l x h W 3 5 p 7 M m 7 9 o B j l v H - t 4 r C 5 t l L 7 h _ r C v t 1 Y n 8 g B 0 y n s L 6 - q E k z l C p i z 5 B 8 s 2 s E 0 l e p 9 n s H k - y l B n o b l v 5 w B j 5 3 o D v z n t D - _ 6 C j 7 E v 9 - 5 D 3 1 k x B 7 y P x 9 b k x 9 m B g o h k B y o o 6 B 9 1 6 1 C w 9 k E p 2 F q q i v D p m 7 l D 2 u s B 2 p m o K v r 3 d z w _ U 2 w 4 z B 2 v 5 S 9 p 7 D i z i d x 1 B 6 7 3 g F u r 0 h C j i h i B 4 p 7 c z i q 4 B o l k l G h 8 w R l p k N o m _ Q u 8 v q C 2 t 2 0 B 0 k x q F 6 r _ K 2 3 7 2 D u g 9 E s 4 8 y C y 8 k y E q q 5 T 8 q i G 9 7 t 7 F 4 h 1 w C 7 h 5 e 9 k d k u 7 m G x s g 9 B i s 3 n B 8 u p i D 5 o 6 H m g 3 y D 3 _ n G 6 p n t C y w s o E 0 u t J u 7 m S w v q s C - u q K 2 j y 9 B s n s r D w l 4 S h 2 i 2 B 1 6 s 0 E p j v B 3 2 0 4 B x 5 r W 2 o k G x 5 w i C o - q e 5 7 0 H m r 2 F 2 k 0 m B w t k I s 9 7 B j 8 h F 2 n n q E k n 1 n E m z q R 2 r 5 q F m z 5 F 8 _ p i G 3 - 7 Q 9 7 w w D i g 7 p D v h t B g v g p E t n h d 1 x 3 P u r 4 V q 4 _ n D 3 n h t E 0 5 t H t q i e 7 4 1 B 8 s i u D 2 8 s 8 F 7 x j D u 9 s g D t _ 0 t C _ 7 r G 2 5 n O s u - C 3 6 x 6 C l h m 8 F t k 0 Z _ 3 k Y p k N i p O 3 x - s B h 6 h h C o t 8 v E 0 t G x 4 u - E y x 9 D 5 4 o r C y p s 4 B l g w _ B o - h i B _ v 5 k E u _ n B x 2 k s I h t s H g 5 p n E 5 g 5 E y v p 2 C x k v 2 B z n w H o - o l F w y j P s 6 p g B s k 5 1 C p q 9 9 D B m q 2 v I 2 o w k B 3 s r S 6 2 1 8 B s v F n j 4 t E v i o N k 0 4 s D n s u o D z m 6 D m l q D r w g r D j j 6 j B p x 8 x D g 7 q L g r i k E q z j B k 2 v i B 0 l C m q 6 1 D h 2 s E i 8 s u E j 8 p C 1 - k Q o 8 j 4 C _ 5 l z C z - 9 E 7 i p p B y u - 4 C g v n p E 6 n 9 n C 9 1 3 N w k z n B s 1 z q B w 6 p i B w 9 0 b t l k B i 1 q z B r k r l E m _ 0 n C - p d y j o 3 C m p 4 9 C z 6 9 1 C m _ U o 9 2 H l m - 3 C r 1 r g D 9 v j S u 1 q n B r F m o 4 c m g l H z m y a - u o a k 5 t y B 7 5 q g B h h x I l s r 6 F w _ 0 Z q y t _ F s m i B q x 3 V u w 1 h B 7 T m u 1 t F z n F _ 2 8 x H 7 7 t M o m w _ C _ 6 2 M 3 4 y m C n 1 o D 5 5 n _ F 4 w 5 t I i 6 v B 2 z 7 z E 0 8 w k G v p Z r 7 n i C w t h 8 E q z s S y w i g B 3 n 5 F o o m g J 5 i x 9 D 6 0 6 F 4 s k I k w s W j j k b 1 h w o B 5 p f n n r y E 9 i w h G 0 8 9 T y x K q 3 _ Y 2 r 0 6 D t x q x F 8 x 4 R 0 4 f 7 h 8 z E u 4 8 g H 4 i k X o z q h E g p 2 c p o g V u q i G j 9 2 5 B j k x m E 4 o z Z m 9 m e 7 v s p G p o K _ v 8 I g p r Y m 6 u g D z 3 v N 9 r z L o r 3 r E g h 2 9 F 8 r x D u m t 5 F v - v P 1 s m h D j - _ i M 0 9 0 b m _ j t D l 4 0 E o p j o L u n 6 d r 8 4 Z g o v w I 6 t 8 f v z 9 e _ 5 6 1 E q l - F w r 8 0 B & l t ; / r i n g & g t ; & l t ; / r p o l y g o n s & g t ; & l t ; r p o l y g o n s & g t ; & l t ; i d & g t ; 5 2 8 4 7 7 3 7 3 7 1 9 7 9 9 3 9 8 8 & l t ; / i d & g t ; & l t ; r i n g & g t ; q o m 3 8 j l p _ J u k k D i y 8 W p 6 p t C k n _ l C h w g 3 G 2 3 h n B u r 2 4 B n u _ E k l x w B k - M k 8 v u D u 7 z i E 4 k 6 s B l h 6 h G g - - B & l t ; / r i n g & g t ; & l t ; / r p o l y g o n s & g t ; & l t ; r p o l y g o n s & g t ; & l t ; i d & g t ; 5 2 8 4 7 7 5 5 5 8 2 6 4 1 2 7 4 9 2 & l t ; / i d & g t ; & l t ; r i n g & g t ; 4 _ z h 7 h w 5 9 J j s 8 3 I r s t 8 D 6 9 i t F 7 h 4 E x j i 5 B s l 9 M 9 3 u i G z o - l C v 8 h 7 F z i C m 6 s z D - 1 j t C w z _ 7 B s m 1 L t u _ 0 G 2 y R & l t ; / r i n g & g t ; & l t ; / r p o l y g o n s & g t ; & l t ; r p o l y g o n s & g t ; & l t ; i d & g t ; 5 2 8 4 7 7 6 7 2 6 4 9 5 2 3 2 0 0 4 & l t ; / i d & g t ; & l t ; r i n g & g t ; v h o 6 u s 9 g _ J 4 k s k g B o r s 9 E n h F k z i - G q w 5 9 C h s w x B x _ h 4 I 0 l w 8 D l 6 C 3 2 3 o N & l t ; / r i n g & g t ; & l t ; / r p o l y g o n s & g t ; & l t ; r p o l y g o n s & g t ; & l t ; i d & g t ; 5 2 8 4 7 7 7 0 0 1 3 7 3 1 3 8 9 4 8 & l t ; / i d & g t ; & l t ; r i n g & g t ; 1 4 u s - g 8 6 9 J v h - 6 D p z k C o i 6 D o m 5 Z o 6 k _ C l n _ l C p h g B _ o l l E & l t ; / r i n g & g t ; & l t ; / r p o l y g o n s & g t ; & l t ; r p o l y g o n s & g t ; & l t ; i d & g t ; 5 2 8 4 8 0 9 8 4 9 2 8 3 0 1 8 7 5 6 & l t ; / i d & g t ; & l t ; r i n g & g t ; q g 9 7 p - x 0 6 J 3 6 y 1 N s z j C j i i 8 E 5 w 9 l C z l w 8 D g 6 w w B s 7 o 8 D & l t ; / r i n g & g t ; & l t ; / r p o l y g o n s & g t ; & l t ; r p o l y g o n s & g t ; & l t ; i d & g t ; 5 2 8 4 8 1 5 6 2 1 7 1 9 0 6 4 5 8 0 & l t ; / i d & g t ; & l t ; r i n g & g t ; 1 8 o j o n l m 5 J p i i q O h 0 0 J t w - D 9 _ s 1 H t g i G y w m C r 1 s x T n z 8 f o 7 z r D 8 4 P y 9 s 9 E 0 m u 8 D _ - i f m x l k D y 9 v z L r n x 3 B x z u K l j r v M 5 5 o a m 6 j 6 C z z 0 w J & l t ; / r i n g & g t ; & l t ; / r p o l y g o n s & g t ; & l t ; r p o l y g o n s & g t ; & l t ; i d & g t ; 5 2 8 4 8 3 0 8 0 8 7 2 3 4 2 3 2 3 6 & l t ; / i d & g t ; & l t ; r i n g & g t ; y m g 4 t 9 r t 4 J 3 u r L 8 9 - z J w 4 y o K o w _ 2 D k 3 4 v P 3 1 C z 7 r r H k 8 D 4 z 3 q C _ 2 z l L t 9 q r C _ q v y F 1 s C j w 2 o L g k - K 7 - t t B r u s y H k 2 r Q p t p t K u 0 p E u r 6 6 G 7 3 - G p 3 o 1 N o z d m w 8 u G w s j w C q i w 8 B m y g u L p 2 h K h 0 7 6 C x q s j F w s j 2 G 6 k m M - o 2 1 T & l t ; / r i n g & g t ; & l t ; / r p o l y g o n s & g t ; & l t ; r p o l y g o n s & g t ; & l t ; i d & g t ; 5 2 8 4 8 5 6 5 0 9 8 0 7 7 2 2 5 0 0 & l t ; / i d & g t ; & l t ; r i n g & g t ; o n 4 q 0 x l k 6 J u 2 - 1 B s 6 9 i B 0 3 q E q v u X s 3 6 n B i r 5 l C 1 7 j W r 6 k 0 F & l t ; / r i n g & g t ; & l t ; / r p o l y g o n s & g t ; & l t ; r p o l y g o n s & g t ; & l t ; i d & g t ; 5 2 8 4 8 5 6 7 1 5 9 6 6 1 5 2 7 0 8 & l t ; / i d & g t ; & l t ; r i n g & g t ; l _ 2 w n _ i s 6 J 1 0 6 E n z x s F t m 1 u E p 7 _ D 7 8 y w B & l t ; / r i n g & g t ; & l t ; / r p o l y g o n s & g t ; & l t ; r p o l y g o n s & g t ; & l t ; i d & g t ; 5 2 8 4 8 5 7 9 1 8 5 5 6 9 9 5 5 8 8 & l t ; / i d & g t ; & l t ; r i n g & g t ; 6 t 3 2 q 5 - k 6 J i 2 - e w o p U r h m B 6 i 7 l C k 1 m f x p _ e & l t ; / r i n g & g t ; & l t ; / r p o l y g o n s & g t ; & l t ; r p o l y g o n s & g t ; & l t ; i d & g t ; 5 2 8 4 8 5 9 4 3 0 3 8 5 4 8 3 7 8 0 & l t ; / i d & g t ; & l t ; r i n g & g t ; k q m q i p i o 5 J k _ _ 7 E i - j C h _ r G 1 s 4 n B o u u 2 C g k o i G i o x z C g - R p p r n H _ 2 3 _ C _ o 8 r H w n u o K q r 7 4 I 3 g p R i j o - C m p 9 j C n 3 n - D w _ D - o 5 4 F k l 6 C z t g 5 O g s q J k - y 9 E & l t ; / r i n g & g t ; & l t ; / r p o l y g o n s & g t ; & l t ; r p o l y g o n s & g t ; & l t ; i d & g t ; 5 2 8 4 8 6 5 4 7 7 6 9 9 4 3 6 5 4 8 & l t ; / i d & g t ; & l t ; r i n g & g t ; n i v _ y w l 6 4 J h j - 7 C - o t n G j s r P 1 u 8 g J x 7 9 x H 1 1 - X 3 0 t D 6 9 u o K 4 6 3 u B 9 m x g B p - s - C w 8 z m B p n G s _ u i B l 4 y 9 H z o 6 M 8 - p V 2 i p g T z n U _ 5 q z G & l t ; / r i n g & g t ; & l t ; / r p o l y g o n s & g t ; & l t ; r p o l y g o n s & g t ; & l t ; i d & g t ; 5 2 8 4 8 9 2 9 3 1 1 3 0 3 9 2 5 8 0 & l t ; / i d & g t ; & l t ; r i n g & g t ; 9 2 w i 0 z p 5 2 J 4 s i h B s 5 m u B 5 8 q n H p x v I 1 _ o 1 D n v D y y k B 8 g m 0 K & l t ; / r i n g & g t ; & l t ; / r p o l y g o n s & g t ; & l t ; r p o l y g o n s & g t ; & l t ; i d & g t ; 5 2 8 4 8 9 6 6 7 6 3 4 1 8 7 4 6 9 2 & l t ; / i d & g t ; & l t ; r i n g & g t ; 7 l w r 0 z p m 2 J x r h m C q n z y B 1 8 u 9 B v r k K 1 3 k 9 B _ r v y M 1 t 8 p B 4 j t u C k z q 8 D r x 0 x B 1 7 u v B & l t ; / r i n g & g t ; & l t ; / r p o l y g o n s & g t ; & l t ; r p o l y g o n s & g t ; & l t ; i d & g t ; 5 2 8 4 8 9 6 8 4 8 1 4 0 5 6 6 5 3 2 & l t ; / i d & g t ; & l t ; r i n g & g t ; v 0 i n 3 h 9 6 1 J l 6 q r H k - 6 2 B z s 7 2 C P s 4 n h G z p U g 8 7 s F t u o a - 7 - o F & l t ; / r i n g & g t ; & l t ; / r p o l y g o n s & g t ; & l t ; r p o l y g o n s & g t ; & l t ; i d & g t ; 5 2 8 4 9 0 3 7 5 4 4 4 7 9 7 8 5 0 0 & l t ; / i d & g t ; & l t ; r i n g & g t ; o h 8 r 8 0 n h 0 J p 0 0 Y g j t p E q h 3 y X 5 8 G m 3 l R z i x 3 N 3 5 m _ B m _ 5 k B s 0 j g j B l g m - C h 6 Z 7 i 2 H _ l - 1 b r 1 7 H z u o 5 O v 3 J 0 z g C i 1 r p D r z j 1 C g 6 j v F i n j 9 O x 4 1 P z h u i G p _ 4 J g 9 u 1 K k v q v J 5 5 z B u 2 v 0 G t 5 n 6 B t h x z B p o t 1 N g i g E 3 - z s B 3 3 7 5 F m q r w B s y 6 9 E i o l 9 D j 4 m R v 3 t H u q 9 n K i G 6 i 7 l C 5 y 2 p B _ 5 9 6 H 4 p 9 0 B 1 y g h C 6 h 2 y D l s l k B 9 r 1 i G y 1 n Z j 0 g R 2 z 8 s F j 9 g 4 I w 1 _ H g t C 8 3 4 1 D i 7 g x L g j 2 6 G w x q p B g p - L 1 3 v y Z x w 3 H - j 7 C w - m k R r - x w B 4 i k L s v w z F 1 6 9 i F 4 s s 8 F j u 0 z B 4 8 v 8 L n 7 l S t g k P u s h 1 D v h n 1 B & l t ; / r i n g & g t ; & l t ; / r p o l y g o n s & g t ; & l t ; r p o l y g o n s & g t ; & l t ; i d & g t ; 5 2 8 4 9 0 4 3 7 2 9 2 3 2 6 9 1 2 4 & l t ; / i d & g t ; & l t ; r i n g & g t ; n i 5 w i y - _ 5 J g w 4 8 K z k 5 G 5 h m b j h s 8 Q v t 0 K 8 g v K r k y x B u j 1 p B y s 5 t B n j n T u x _ 5 I 0 z r e n m k r H g q 0 B t 2 u l G 9 1 w h C 8 - n i B - i p r I u q 5 U 5 z n - B 5 u z 2 B & l t ; / r i n g & g t ; & l t ; / r p o l y g o n s & g t ; & l t ; r p o l y g o n s & g t ; & l t ; i d & g t ; 5 2 8 4 9 0 7 4 3 0 9 3 9 9 8 3 8 7 6 & l t ; / i d & g t ; & l t ; r i n g & g t ; g l v n 2 _ 2 6 4 J n r v 1 N 5 r i G z - y f u g g 5 b m m r Z 8 - y J l l 5 7 M k z z _ H 5 h l G 7 2 n u P t 9 4 j B g p 2 1 T g w k m C p h B p - i 0 L _ l i C g 9 6 3 G w q r x C p l - 3 I k g o - B 6 j V g x s z E v x p 7 G 4 _ r l B t p H k z s j D m 1 9 X 3 j w - i B 1 - m 4 K 3 l k 3 C 6 g 9 g J 1 x p P s 7 o 8 D t s g 9 L m P x n 4 g B p 9 x 2 E l 2 i i C _ 8 9 w K 4 m 3 Q x - 4 p D l r c r _ 2 o K D x l i - C 5 s _ u H q p 0 B r w y 9 F - Z 8 3 p j F 5 m i 3 D 6 6 w i G z v u D 3 1 w h O m _ x m B r s r s H o t - l B 5 2 w Y & l t ; / r i n g & g t ; & l t ; / r p o l y g o n s & g t ; & l t ; r p o l y g o n s & g t ; & l t ; i d & g t ; 5 2 8 4 9 0 8 5 6 4 8 1 1 3 5 0 0 2 0 & l t ; / i d & g t ; & l t ; r i n g & g t ; 0 q s h z v 8 o 5 J l 8 H 9 l x h N s 7 t q E u 7 6 z C h 9 l 3 B g t m y D 1 0 0 w B k o 4 o J l q 7 1 C x h 2 r B k 9 p g G r k G & l t ; / r i n g & g t ; & l t ; / r p o l y g o n s & g t ; & l t ; r p o l y g o n s & g t ; & l t ; i d & g t ; 5 2 8 6 3 9 6 3 4 1 4 8 2 6 8 4 4 2 0 & l t ; / i d & g t ; & l t ; r i n g & g t ; q i s l g - r y z J g g 5 w I 7 s C k 8 7 7 E x o 0 r N i 4 B h 6 t Q k t n o C 7 p r F 2 x 0 p F h z - 4 D n 7 p 3 B i h o s L u i 1 h D & l t ; / r i n g & g t ; & l t ; / r p o l y g o n s & g t ; & l t ; r p o l y g o n s & g t ; & l t ; i d & g t ; 5 2 8 6 3 9 8 4 0 3 0 6 6 9 8 6 5 0 0 & l t ; / i d & g t ; & l t ; r i n g & g t ; 8 z 2 9 0 g q 9 y J 2 h i 3 N z w 6 B l w _ B _ w v o K k h 1 4 B x 2 z 0 B 7 6 0 y M j _ 4 y I 6 l t C m 0 v 2 K 3 1 7 3 C & l t ; / r i n g & g t ; & l t ; / r p o l y g o n s & g t ; & l t ; r p o l y g o n s & g t ; & l t ; i d & g t ; 5 2 8 6 3 9 8 8 8 4 1 0 3 3 2 3 6 5 2 & l t ; / i d & g t ; & l t ; r i n g & g t ; m k - 1 p s _ 0 y J 5 g 1 3 B - o 5 n I s t q G i w w 9 B w u 6 z C _ 2 2 w E g t 1 p D t 6 - 1 D 7 u z 0 B - w p O g k l n B y q m P u h h _ I s t u 4 D q u n 6 B k - i j K z x z Z & l t ; / r i n g & g t ; & l t ; / r p o l y g o n s & g t ; & l t ; r p o l y g o n s & g t ; & l t ; i d & g t ; 5 2 8 6 4 3 6 3 0 1 8 5 8 4 0 6 4 0 4 & l t ; / i d & g t ; & l t ; r i n g & g t ; l 3 h i x 6 p 7 w J - r 2 9 B l r 4 0 I m g 0 L 5 9 m 9 B o r k 8 H r 3 i w B n j s _ O _ _ 9 H - 9 G q o r i G 9 i m h L - i R 3 z i m C w 7 5 U h g r r I r v i u B r r 8 m L l y w M h F x k w u R p q x m C 2 9 2 N t 9 t p S _ 2 6 m K 9 9 2 C h o w p E 2 u p - L o k s p D y 4 k r E z o 9 Y _ n t e 0 z k m G o y 3 _ F - 0 t m m C l p n 9 D h n v j B 5 j 4 2 F q 5 v i G h q _ m F v 8 5 L 3 k 6 s G 3 q t e 4 s 7 5 I 5 q 3 x B r y m 7 E t 2 q s B p 8 g o K 5 h 9 C 2 9 4 t F 4 u 8 7 G u s l 2 B v 1 7 n H q l - 3 I u 5 6 9 F z o n i D u j z y O z v u n D i z w J i z 5 _ D n 6 - 8 C o 4 5 n K x 3 z w B x 3 z w B p t y t F v y o 4 G z 7 r r H o q 6 s C s x 3 t L z 4 2 x B y 8 n 6 O z y 7 n D v E m u 7 2 U 1 y - 1 B j k g U m 2 p Y l s h 4 I g i l E - 4 t 1 I y _ 8 f r 0 p z J v 3 z 8 C n n r M g h 5 t C 6 u u 9 O n r v 1 N j w t k K 0 8 v S y q u Y 0 o z G r 0 - E w p 2 6 L i 1 - R s 2 t i G g x t D m 7 4 g M g p W q t m j J 6 q 9 9 J 6 r y H 0 l w 8 D i _ r f x n r l C j 9 v s B p - n i C n z g 1 N 1 l i L s v m _ H s 4 5 x F & l t ; / r i n g & g t ; & l t ; / r p o l y g o n s & g t ; & l t ; r p o l y g o n s & g t ; & l t ; i d & g t ; 5 2 8 6 5 1 4 9 5 1 2 9 9 5 3 0 7 5 6 & l t ; / i d & g t ; & l t ; r i n g & g t ; i n y 8 p 7 m s s J i k 3 2 D k r C w n u o K p w E 8 1 3 3 F - q o 1 E w y D & l t ; / r i n g & g t ; & l t ; / r p o l y g o n s & g t ; & l t ; r p o l y g o n s & g t ; & l t ; i d & g t ; 5 2 8 6 5 1 9 8 6 4 7 4 2 1 1 7 3 8 0 & l t ; / i d & g t ; & l t ; r i n g & g t ; t g 0 2 t v x h r J 8 k k t F - o 4 M l u v 9 K j - n l I j v 6 i D z 8 3 G t t i n B u i 8 L m v i n C 9 g o r H 5 u 6 8 L & l t ; / r i n g & g t ; & l t ; / r p o l y g o n s & g t ; & l t ; r p o l y g o n s & g t ; & l t ; i d & g t ; 5 4 7 6 9 7 8 2 3 0 9 7 8 1 5 0 4 0 4 & l t ; / i d & g t ; & l t ; r i n g & g t ; n z m 3 1 q r 5 4 J q 2 - T q 7 8 n L r 3 i i B - 5 t E 0 v u 2 G s z h 4 I 6 h _ M - 4 u y D w p j B z 7 - 3 I 5 o 7 9 V j k - F h r w C r n 8 w M i i n b v w z k I s 2 - C p 5 0 C x - m 1 N g 9 k h D z h Q 3 5 4 q D o 9 i u C z o r F 5 k s E o x x 2 G & l t ; / r i n g & g t ; & l t ; / r p o l y g o n s & g t ; & l t ; r p o l y g o n s & g t ; & l t ; i d & g t ; 5 4 7 8 2 6 3 6 6 3 1 5 0 2 3 5 6 5 3 & l t ; / i d & g t ; & l t ; r i n g & g t ; 4 l _ t i 4 w i j J h x q i D 8 - h 1 J z m 5 0 J m s j 0 m B 8 - h 1 J 6 - h 1 J 8 - h 1 J k n l C s p y i I w 7 _ z J j t o w m B w 7 _ z J 8 _ 5 w m B l 8 m l F y 3 - V x x k z J x x k z J i 4 1 8 C t 6 x j B l r 5 D x x k z J 5 - o m E 4 8 o j B g q t z J 2 x k F q q t t H 3 o 2 t B u 0 q 3 D k k u 2 _ O u y I r q z l J y j 6 3 J i 5 j - m B h p x 3 J i 5 j - m B h 0 j v E - g p g B 0 u o 3 J j h 8 y E 5 6 s f m 9 y - J i o z x C 5 s s u C r m s _ 5 C m x o h B 3 _ v y E w l 3 m H 4 5 k H j - p - J v j 4 _ J l 1 L v _ 8 p J z m x 8 n B t _ 8 p J y r L p o m _ J n o m _ J p o m _ J 9 s i 4 n B 0 n 0 4 n B 4 m j B _ 5 3 0 Q n 5 t K i u r j S t _ 4 h B l _ q g H q i p l H x 6 4 G 2 8 0 E m q x h S q u y J 2 k 6 s N m n q T m t m E 5 q - n B y h 2 z G 7 h U h m g 5 G 7 q y r D m r 2 n I - - 6 i B 2 r h T g j l 4 I 9 g o r H n 4 2 y B u m g u C 5 x 8 j I u y 9 m B p l 4 q P - i a 1 t r J _ 3 m q N z 4 h 6 B t r i x F 3 1 n j B 0 s o g H m _ k l C x 6 k I 2 2 j y R j 1 v 1 T n h u D s r 4 6 E x _ k 6 C l l 4 k C 1 y 4 r K 9 q k i G l y 4 k C y m 8 8 L 7 m 3 D 4 w 5 _ F p 4 1 F p l - 3 I y w p P 4 j g l B p g k 8 F l 4 t h H t s _ C g j l 4 I m m 3 M n n h s I u i r i C 0 7 n 5 S t k 2 i D 9 k m l F 0 3 7 x C u o x 7 D 6 l - t L - 3 o u L j p x k C g 6 p 1 B v 2 4 z C r t 5 o a t n v P _ _ q 0 T j g 0 9 G g o y B r 4 9 _ S m l 9 C k q p j B 0 - q 3 G 9 i s p - D h 7 k B o 6 o 4 M g n g l O q j r 8 B o k l - C 6 w 6 6 I 4 7 p i G z i m - B g w h k B - r v l B l t n 6 E y y 5 a 3 y v o H x x k g B x n h l H q 3 - n G h x r p B g s x g B 9 5 g o F s s c j w 8 H t 3 w 1 T w 4 k 3 B k q g - D t t 1 o D y o 5 m L j n 1 7 C z n 5 L 5 k 2 _ B g 6 g h G t u 7 j G _ y j 1 B i t z g C 9 q s 8 D k _ 6 T p t 1 2 E j y p g G o m q E o k u o B t 8 i - Q 9 7 g V 2 2 5 O l 5 2 B m y 1 4 H 8 l h 1 I 2 m 4 H g 7 9 x B m 2 z 2 E t _ r J y i w C v i B k n q 1 X n m 5 V 4 n m X 8 s g l D h u h _ C y 7 m 6 I 2 u r F - v 7 5 H 3 g 1 K 7 6 g o I 6 0 i k B p h 6 m D r v 2 W - 2 r j D m n l 4 E w r 4 i H s h E w 5 2 B j u r x P 9 q s B t 6 h - I z l w 8 D g 0 k 2 F 8 8 r R o q s D w 4 1 x R 4 6 v 9 E y - 0 F 1 x q 9 T 2 n s 0 B 0 l w 8 D 5 k t n L n x u O o 1 z u C n - j n E 8 w j p D v l i W l n i q G v 8 4 k C h t 9 h B _ x k t P 4 v o r C - i 6 i c r h a 0 g z 6 G 9 s 1 l G w h n 8 D y 0 l 2 C n j h o F 2 _ 8 p B i 0 7 C x 6 z 2 Q z j w n T w u j 9 B k i l h J z j w n T l q u M z h q 1 L r 3 0 6 P _ u y k B 7 u w q I z h 3 x P i r 4 g B 3 v j s F m i 8 j H s q 0 L 9 5 - n H 3 v k n C j l 6 r H x g 6 r E 4 - y h D 0 _ _ 3 R 3 l 3 8 D y z r S y 2 l 7 D 0 5 0 E j - k s C 4 6 8 l B j 2 t i C 8 k 6 B 9 o I 4 y 6 p S h v 0 g C p r q u E 9 i 4 l C 3 z - q E n l 2 r H v y _ 7 D t h B l 0 0 9 E q 3 3 l H 4 g o 9 C 4 w g _ H s 4 y g F 9 t 0 M s 3 r h L z p 5 h I 4 j o h B s 0 7 x C n 3 u - F r 3 k s D t k j 0 D v _ 5 l M 6 2 s C w 8 7 m K 9 w 8 g M g 7 9 v B 9 o 3 n E - h n j K w G y k e p k t g K q 9 h p L 0 i i o B 4 7 u 9 E l 1 1 h L 9 n Q 3 1 w t L 1 s x l E 7 7 2 9 C q 7 j 3 F 8 o 4 7 C l - o g I 8 v s 6 B k 6 g q T 8 8 8 C o 8 n 4 Q 9 4 t B q 5 9 s M n t u 1 N 9 3 - j F k q R j s 5 m B j r u 9 m B s s z l D v t 9 9 B _ 4 x w K p r q h J 6 n 2 C i 0 8 x P j 5 n y P h 8 0 h C n - z B v w 7 q F 5 4 h 8 P - g s 1 O p x g B q v t 0 C g 5 k j J i r g x C _ 2 z w J v q - L j 8 B k _ g q g B u 0 X o p x C g - n w T k 2 9 _ D w p y y D t p g O k s 8 8 S k k c 2 x k 0 H m s 3 8 J t m 4 o J 4 j B q g 2 6 r B _ g 0 4 G t l M 5 v _ v R g j P 9 x 1 s T 8 7 5 1 F 0 q y 3 C k h n l J x l g K m x J y k i 7 Q u q t a l y n r G i m 3 g C g p k u D r o v _ K o o 8 R s 0 x 5 K q 9 a h u g I 9 t 6 8 J k 9 g q G y _ 2 p F i p m o B 6 l 1 g B 5 r v m U m k U u s 3 C x 8 2 g K i i x x H v v p J g v n j K - 5 1 8 C r 9 5 _ C h n p g 3 B 7 4 - 8 C p g s x R - k g F p - w B 7 1 o 9 O o t 0 7 F x r 0 r G _ k j Q 4 n - 7 C t p h 1 I o p n 4 D - 0 u q C u n z w I i m n 0 I g y m U 5 k s k g B 8 k 0 x P j 0 s - C 9 s u 6 F 9 l 2 2 C 3 k 6 9 C 9 h x v D l 7 x j G g u 6 B x g o w D z m 6 D j p z d w 4 8 s K p x q - i B u 9 G - q p x R 4 0 5 N 9 j 3 f k g 6 D y 3 h 8 B s 2 s 9 E _ 5 x 5 E i h s B n g i 2 B k j r o K y m F z o q _ D 6 n 4 Z _ q y 2 B t u 5 2 F t 8 5 n D i l k O 5 _ r j B q j p 0 D s 5 5 4 H o - w F p 7 - G g l l z B p q p z N q z s x B 1 0 z 9 D 1 i m 9 F h 0 j - E 7 n p m G _ z q y C l 9 1 k K r 0 M 2 u 0 3 N 0 1 8 v B i 2 9 6 O w r 3 2 E _ - - 7 B 9 j 2 3 E 8 p 3 o G x t r D o 7 2 8 L _ m 5 u E o 5 o h F j j m 0 G g s x H v t l y F o q k x I 5 3 q 1 C u z q y C 8 s u i C 1 r n 3 U s o v 8 B 4 7 x S w h t 9 E 7 v i B 8 v o r S q 2 g j C 3 g u x H - t P 4 5 3 5 S q i k B m 7 s n P z y o n G w v t w C z r 6 0 C r v k h F h _ u 8 C q _ 0 1 E p x q j E 5 7 5 y C h y s x C 4 r i L t i w l E q z x j a 0 9 V 6 k N 4 i u 7 Y 6 z r K s 5 q l G s s o 4 B j x w v S j 8 r C 6 o y 9 E o k i k D y h 5 a m 7 6 o C 4 j l h I 9 - t E q _ - 4 M m n 4 y E r v r P _ 0 y d 2 i q H 8 v 9 z I 1 0 D 4 y 3 - D h n x d k z l P m x m s Q 7 7 1 s B 0 o 1 5 H 4 u 7 N l k g N 2 o u u O 2 s y Y y 4 p _ D l g l L 2 s 0 9 H 2 r m 0 C z 3 1 i D g o j j C u g w 1 G _ 5 w E u i z 6 H s o 5 _ B 7 v 0 i D j 4 z G r h 4 i C 6 y l 3 B t s v h C m 0 6 I m k q 1 D o q 4 S w 4 y o K u t 3 k I 6 - r 6 C 4 j n Z 3 0 i B 4 t v 6 L t n q K 4 k j r H x g 3 t B l k L o j 4 r I 2 k u 6 D t _ g y B q v t 4 E 9 9 w x H 3 4 z G 1 m p w K 6 n o G i g h 1 L 5 v 6 K z 8 l d q t j 9 N _ t t D 3 m 1 9 G t z r P q x 3 k D l g _ y C o _ z u J i 1 _ D h z K n y 9 p N r n j l B 3 4 p - I 4 o z i C 9 0 r 9 E k s B 0 i u q D g 9 g u F p y j R o 9 8 h M 5 x u H 1 y 1 8 L q r 6 D 8 z 3 5 D r _ w a j j o - C t i t B 8 q m h E r z s L q 8 t 8 B 5 9 _ N j 9 t t C 7 8 y w B t p 3 - B u v k D q q 1 1 D x - t j E x i p 0 B o 6 9 2 E w _ 0 C r 7 0 w I k j p h D 8 m 1 Q p I 7 s j u c 0 5 F q - k Q 4 r _ 9 I i w v q B h _ p k B 5 0 - 5 G 4 n 5 l B 6 p s i G w p 3 o K r g y D 0 v r 3 J t w h b 8 9 7 x H p t 3 P k p o n D y j r p C _ 6 u _ J q 9 9 g D h t x p C 1 q 8 r L _ i u p G i 2 5 a i _ 3 3 M 5 z s G i k y j I 2 0 l X _ x w 4 F 1 3 8 1 B h m q - C 7 9 j H i 0 n t K r 7 6 S 9 l p C k 4 j - J _ m q q B 6 o n r M k p w S n 3 s 0 K u 4 g D 8 9 4 y C t y 4 n G m 3 s H 1 p j H 2 5 - o R 5 r i T m y 2 0 K l z i G 3 w _ k I l i l 5 B l h v v E y 7 3 h N 3 x - F w z g s C 6 1 0 7 L 1 u t 1 D z w v i J u q 5 1 E 4 t n l J u g g m L z 4 5 P 6 - i V 2 x k r J w x o 0 O z k n C 3 g 6 o I 3 8 h 0 D s t k N u z 5 9 O t q G 6 i 9 l B i r t 4 O z 7 r r H q s v Z _ r l p Q 6 Q k 2 j 4 L g k 7 x P p l - 3 I 8 _ t F l 9 3 h L j h 8 3 D r o 7 0 F - q t r E - 1 r n D - r z 0 C m 7 g w B r u n q K z 4 D 4 4 t u I 1 q z s D g 3 8 v Q - 9 w I 0 x g 0 M t u - s E 9 g 5 j C p 5 6 k G n h 7 O j 0 4 r G - m l 3 C _ z o 2 D w w j o N k s i b 7 v k z I x w u m G j 9 m R r 1 k J i r m - S 0 g 4 p G j 3 s 9 B 7 4 j z C z 5 w G n n i _ I 9 x q p R n z i B 3 1 - 6 B _ 4 x g H _ p s E 9 x v k W v 3 s S q m x V 6 1 w _ R i w w h C j p k 2 O v v 6 5 B - w 5 u B y j s - D j k 8 m H s k _ 5 C u 5 9 1 I - v z K i s 0 z O 2 u 4 y B r m w - Z y 3 l O m 4 B u 6 - 7 f _ h j B r u r 0 a u v 9 - D r 2 t L i r s C j q z g B p t k 1 I r k n 7 D 0 4 q - C l z h o L o - I s p t 7 K v 6 s w L 3 2 t l H 6 q 8 b 8 5 C 2 6 v o K q t x z C z _ y m J k o q p E 4 5 9 3 F 1 1 4 5 C p s 3 - J v s j 4 B 9 j q 1 N o w n - B 6 q y w J k m j U q 5 2 E h 9 p n Q 7 s p o I i h 8 x B t h u Q 8 3 m 7 a w t 8 B 9 z r r B u l s n J g u 4 0 R p 6 z B r - r 6 I i g 8 z B x x u j R t t _ B 1 0 z _ J p x m h J j 4 X 6 q - 8 p B n s y y B p s p 1 D t l v 5 J s p q i I h m y P g q z o F 4 4 z _ X 6 h g B h x 6 B w o j v P g v 4 k B 5 j s 3 N 7 z j K - r 8 _ B y i h 2 P _ 3 4 O 9 5 x j F 1 w 3 l L y z u D 9 i l 9 T 8 3 h K i 1 v g M u q 4 K p w y r Q 5 s p s Q v v q r E v p z 4 C w h k B w x o 0 O w w i l C w r p 9 E s u j i G u 7 3 x R x w r 1 N j u 3 9 V u z q 9 E 5 y s C n v r _ F y p t 2 E v o 4 k D r 7 u r D 9 w y I z - 7 h U w i j V 4 9 w 4 K - m 0 o C - 0 2 n G k n 7 W x r n 5 T z n 1 D o _ j 0 C p 9 h z I n r m g Q h i w B p r x n B y k x 4 I n i 3 x S m t n i G w k v H 6 l x j C u n 6 8 S l 8 Y _ z 5 x P l 1 9 S w n 3 r C u t v - C 9 4 y r C s z i s B n m k r H u 2 t z B i w w i C v o _ X 3 0 n n C h s 4 p E j n k r B 2 9 4 j B p n x I m 0 t i B 8 r 4 q B 4 v v x C 8 8 v E o u r o K l q 3 o B 8 l k z G 9 l w 9 E 1 l o 4 L y 4 p y B - p 2 8 E q p n f n 8 w 9 E 4 i k 2 C s r m u C - 2 x y I 0 1 4 o C _ x 5 3 F j 7 t 7 M 3 o 3 F o v w k K m r 1 7 I t 7 t L 2 x h q J x h 1 D 8 5 r P 4 p y p B k j y q C y k k p G t 9 _ l C x 0 t - G r y y t G o _ 0 S n z s j K y y z J n z g 1 N z s h c n v 3 _ C 9 n k 6 B m u _ j L 3 y 2 0 C r 2 6 T 0 9 8 T w n y N r - z o J 4 m o B y n s j I 4 r 5 p B - s h r H o r n W 9 1 G - l 0 s C t 7 0 o K s j 5 V i i z z B q s l s E _ k 2 k B t q r s O p q v s G n g 9 s C r 1 8 K 4 4 t v G o i x 8 F 2 7 m s D i u s a 2 t u 3 H o s v z D x l 4 1 2 B v g 9 l B i n y - U 0 2 E 1 g 5 7 D t 6 y 0 D l 8 2 N k v q x Y l 5 D 7 j y F m l l 6 c 2 x x E 6 _ w 0 C 4 g p n D w 4 n s N w t t k J 1 t _ J m t l o K 8 q k b g t q - G l g x 3 H n 4 l k B o 3 2 y D 4 s n - C t g q 3 E r 0 6 h B t k 9 C i 7 8 n N q j o F n 5 s r Q 3 j u q C _ j r b y h 9 y B k _ p o K 8 i v B s _ m - I k 2 l i C 6 i x l D r s 7 t K v g t 3 J m i 5 8 L m o 5 u J o o 8 i L 5 m K p _ z g M x q h w F 7 v q 9 B r l i - J x s v o B 6 u 9 B 5 h h r H n 7 9 9 C m g 5 9 C 6 x w I u 7 r 6 H i _ x N g 8 u p H x 2 2 f 7 r y 5 M m 0 8 L y 8 _ 8 B s 4 t 3 H q y j w H h i s 3 D 0 - 3 Z 4 1 9 s E 6 p r q E q 3 v z C v l 4 1 H 7 r V w 8 6 z B 2 3 r 9 E u w w R 8 g o r H m n 4 0 J s p 9 B 1 l 8 D v 4 y o K 7 k j 1 N _ y i B v q h r M - 5 u T q o - h C s t r m E p 8 6 _ B k q i u E v g 1 l M _ m F _ w o x L w 5 x J 8 t m 4 J p 8 4 B u 5 5 n E x 9 s k C u p 6 r K 7 j 2 O 1 w 8 s R o k u K m r - I k k m i N v 8 m J 8 k 9 4 O 4 i 7 K o u l x B j l 4 g P g k l D v j 9 q E 7 g g 0 D t 7 - s B y - h q L r q p u C l r q O 1 p u y W u F n m h B p 0 g r O s y r B 4 h y C 7 v z s N 7 u 5 K g v h x E 6 k v m F _ 5 o Z w r m h B i g s 9 E 5 w z n D x u n O k 7 o s D 1 g _ n B q _ z w B k 8 t V q u 3 T v p i y C w w y 2 E 5 4 C 7 j _ 3 I 4 2 i s C r u r b m - h p s B l 2 q M w p 0 g I 9 w 5 V - o 9 Z w _ 0 B q 4 8 l G 1 q 9 k B m j w 8 G l r n Q y _ l j M q s m B 9 w 8 g M r n y C 9 g o r H l p 6 3 I n 7 1 F s 1 g h C z 5 - 6 B 0 7 - 3 I 9 v l N q 2 h L t i u l S _ 3 e 1 _ 3 t C - x q y D 8 z 5 H 0 q o 2 W 8 _ a - m u b g x i m F 4 7 w _ E h 2 l l C l 1 o r C x 2 3 8 E o - 6 1 D _ s t g F 6 h m H g 3 5 X k z 3 s E 4 v j I s h 9 h M s n j d 4 u k s B 7 9 s 1 B 6 1 q 5 B _ t u 8 B 4 p r 9 E 9 2 T k 3 6 i B 1 1 u 6 d z C 6 n Z - z 3 g M o h n D z m 8 1 T 9 l 6 B s g 6 Y 3 v 5 v O 2 i l I r 0 7 l K j q m R g r - w B 4 3 4 u H j _ x Q w y 4 - B s 7 - k E t k 6 8 C s i p 8 I i t 2 K s u g y E s w 3 5 a v 1 i 5 E - y 5 I 6 k n 3 O p y y L v o B o 6 s x I p o l 2 D - i 3 0 B w p 3 o K o y r C 1 i 3 _ F i h 5 e 6 h m 9 D l 6 0 Q x 7 v n C _ o t g G z 0 7 f h 1 l - C 0 0 0 w B - u q r H w y 6 h B s 8 p C h 7 6 r B o w 0 o K 9 s 3 X s 2 3 r B h g y t I 3 z v x D 4 n - n E 9 0 y E 7 j y i F i t w K 2 y r l B v 1 q N i x n 4 I t 7 o 8 D l z 2 x D j _ 0 3 B 5 3 0 g C x j 4 l D 7 5 3 3 F _ y l D v v u 5 F 8 n o 1 B z k n B 0 m j S 9 6 9 j D h s 8 3 I y x 9 G 8 q 4 - D o l l p C 3 - _ t B 0 i _ 6 B 7 _ j M - t 3 w B g _ z n G q u 8 u B z z x e 7 6 p - C z 0 j 9 C y m x h D u p w o C _ x s d p j i r H _ 6 9 j D 3 v z b - G 0 h q o K 1 9 N w 2 u w J 6 w 2 w C x 3 h v D x z r i G - o y s B 4 x w q G g 2 t p J w 2 p g B k 8 v u D l 5 7 k J 6 1 t r B k 5 j F l 5 g x G 4 7 r L v _ l y F 8 n p s G 4 w j E x 9 l K s 5 r o K 6 v - 4 C n z k s B t v k E 2 g o n J v t k a u t 6 i M 8 q m q B r 6 3 i B 8 j k 8 I h o t Q w t 9 3 I 3 s 7 p B k y 0 u C 5 x 8 1 T w t 9 3 I 0 r y L 1 m 1 g D 3 5 n v F g w v Y w 4 r t F w t l n C k k 6 k C y 7 7 r E 9 8 w y C h x v 8 C x t w u B 9 h s 0 H u 7 3 x R u t 7 Q 5 o o v F r s y Y q 3 t 1 L 1 u 6 h C g w q D x l m w X 6 s 2 I i 4 C y v 7 0 N n 8 F 0 5 x p I n x i u B y - B - v _ k C 7 l t x P 1 2 7 7 B 7 r 3 B i 0 r E x u 2 3 I _ q 9 B u 8 6 s K z 0 0 Q z 8 k 1 N w r 9 3 D u r - g E 2 w w 1 D _ u 8 C 8 0 r 9 E l t _ b r w 2 k F 8 r u - B s q n r B 8 5 s o B 0 9 w j J 4 g u g C z 8 6 G l - i j K 0 h x l D l g w q C 2 o q G t g 0 3 I p g y g B z v n n H _ z 8 0 C 1 _ q Z 2 o q h H x 2 u E t i i 1 L s w q N 2 w x 6 I - y q H _ 5 6 s P 9 J o O C _ p 5 6 Q 9 4 p s C w 6 o i I j k 0 s D s 1 p 8 D 2 6 s S p l 2 s R l r j 4 I m 4 t I z l - m P r N 6 w 5 4 Q 5 k g L r 8 o c 0 8 l 8 E p v 4 q G 8 5 z n B x g 8 u F r t 5 1 T q 3 j u I n 0 C x o r o P l 5 x C 1 w i p E w _ v z C 5 1 j I 3 n 5 y R i l 0 H 6 k y 8 C w - m i M j R l q 8 5 K 6 u l 1 D 4 v j P 7 6 y q M t w q g C 2 j l x B z h y 6 L E h 9 v y O g 0 9 D 3 r l y B j 7 j 5 Q 2 0 0 1 B j q 6 y B 5 6 w s H w y k y O 3 t y g B 2 h p l B k p q 3 Q - 8 z w B 4 2 s 8 H _ o n 3 C p u j v C u i z 5 D k k t p J w q q k B n o p u G y v t 4 B s 5 n g N i 4 s 4 C o 5 s r C r p w h E m x 2 7 F k 1 u s E 6 - 2 j B 0 9 i 6 Y w y d 8 h g m B - p _ _ N j 2 x l N 0 r m a _ 9 n Z u 5 7 - G y l T s m 2 2 U 2 v z H v 4 y o K r j 2 p K 2 5 v d h n x h D 1 n 8 m B 3 _ z h O x 9 s D 4 6 2 n L s i s r F 3 g g 2 B r v l C 7 m g 4 R r 5 5 E z 9 s 1 S o 5 e 6 y h 8 J 5 r y y F h x 4 b p q y i V 1 3 5 X 8 1 p E 1 7 9 r e 5 z r S g k U 8 n 8 3 L u u 0 h M 4 h m H 1 9 u o L 2 u h 6 B 8 o 7 2 H 5 n z e w i o h H m r l j B z 3 v 4 V _ _ Y z o 2 T m 2 s 9 R o g k 3 D i h k O t u l 0 E 5 q i y F z h h z E w w i k H i g 8 L w n r p B - j _ y S r p 0 u B 9 t y 5 H u m q u B _ _ w 5 C q z - i B h 6 g s Q p i 2 V 2 6 _ w M 3 p L - 2 i 0 G 1 n y n u J y h k u F q q q V k 5 u s D q k r q Y 8 u _ n B _ w p x O q q o 0 Q w 1 n X u i m p P y o s f n u t p F 2 w j l G k w - 7 W z y 2 i B 3 v z - N o y p i D k w z 4 F 2 9 x v H s u 9 j B o 3 - s N g x P u v v w o G 7 l _ D 3 7 j l C p 8 k 0 C k w _ y s B 6 7 z k L 5 t q k L r 6 s z J _ i z B 6 l y 2 J z - _ 6 m B z y 9 v I o n 4 B p q 9 l 0 B h 2 n S w j x W _ o - x F h l l s L _ 1 w K 3 t v 6 L 6 y v v C v o s - D m o r y N 3 1 1 y N 2 5 r o D - x x v B 9 u y U k u g 4 P v y z - _ B 4 9 j B q q w - G r l t w B x u q v S h _ t k H 6 v 0 0 C x u q v S y p _ u S 0 9 I 4 6 l 0 O l o h G o 7 o 1 U g h w E 7 2 0 m Y r o x 7 G l 0 j p F r o 1 t U 7 q m I n m k D v 6 r - i B E _ g _ g j B 0 r 3 C 1 C 0 - a 1 p y Y w r 2 - V h 9 u E m 8 9 8 E v m D 5 l t k L m z 0 J p 9 m 5 I 7 t 5 2 C n l J 8 6 t K o h u _ B 9 0 9 I 5 p n k B 2 t i G j z m y F 3 l u 6 E G R G R G e e P v B v B - C k C k C 9 E 9 E i G i G 4 I p K 5 N 2 P 8 T l W 6 d x g B 2 p B s w B w 3 B u n C 1 0 C g j D t y D 8 i D i C 4 i D 5 E 9 t F w 7 G v y H i C 7 r L w 8 O i w S v 8 h p B 7 j r D l k 6 G 4 D E E N E N Y N p B p B a 8 B 1 C _ B x E x E 2 F 5 J q I i P i P v V 8 X 3 f 4 o B 9 y B p 6 B z q C 7 8 C 8 r D 9 y B j R q t E u 5 E w 5 E k m F 8 b x 3 M n H 0 I l K y P w P 2 T s Y r g B o j B k w B j 7 B x r C t 0 C _ s D z o E - t F u w G g _ H 6 h K 3 3 2 n B s 0 N h y m y C 5 p h T h u p F s g g q B 7 y u y I u p 8 p H r 4 m v G _ j u 4 H h g r 9 C j 3 y - I 8 w n N 1 k q o N 8 u h Y w o m x S o 5 6 E - n l 3 b k o w 0 B 7 k j - E t s k 7 H g n o L l k v w a o p r 2 C u x - o M y h u i P u w 0 V z g n F s w v l W z g n j G z v o g F n m i l W _ k j C 5 r - 1 B k 5 h q K 2 q 4 4 W 3 v 6 D h z j s N 7 j n K 3 r y E n - I 8 S W r E 6 B g r D y F P t w D w F 1 J P k u 1 B _ S P 7 Q k _ M q p w 6 D 5 s y q J 5 s y q J q 4 p q J q h 7 q J 5 s y q J 7 h j i D g p v 2 B j 2 j r J 7 - 0 r J _ q s r J j 2 j r J _ q s r J k s t i G u m m L 1 x r p J p t 1 L - h L m m 5 u F q 2 x o J 9 p 6 o J q 2 x o J q 2 x o J 9 p 6 o J q 2 x o J r s 3 r H z 5 v D j 8 3 n J o m 7 _ k B h g q _ k B 1 k u o F x l 8 R j 8 3 n J z _ 6 5 C i 5 r 7 B 9 1 m n J _ j 3 L 7 r 4 9 F j 8 3 n J _ o v n J q v g o J u m m L w w 2 - F j 8 3 n J _ o v n J p n 7 5 G 4 t _ F n w 1 m J n w 1 m J g j _ m J _ i _ m J n w 1 m J n w 1 m J n w 1 m J 6 v i v C u i i u B l _ o C 1 _ 6 5 C s n 7 7 B _ z _ q z C q 2 x o J 5 i p o J 4 q u y C g 1 p i C w u p J _ s g o G y t l r s K 0 p 2 u G o v 9 H z 5 5 m J n w 1 m J s s i n J n w 1 m J z 5 5 m J n w 1 m J s s i n J j q t o C 1 r l r C k m l U z n q h F r 7 2 l z C s h i t D j l x t B t - q n J 1 l 8 n J s u l H l n j z G - m k 2 B h 2 2 h D 5 5 8 p J 2 l 0 p J 2 l 0 p J 2 l 0 p J 5 5 8 p J g 7 r l G m 3 o K - p 6 o J - p 6 o J t k 2 j l B i 9 k j l B x 6 x t C h - i n C 3 0 h 6 B v 5 i z C 4 r t o J k l 8 n J w s p y B & l t ; / r i n g & g t ; & l t ; / r p o l y g o n s & g t ; & l t ; / r l i s t & g t ; & l t ; b b o x & g t ; M U L T I P O I N T   ( ( - 9 0 . 4 0 8 2 0 5   4 1 . 6 9 5 0 2 8 ) ,   ( - 8 2 . 4 1 2 9 6 1   4 8 . 1 8 9 0 3 7 2 4 8 ) ) & l t ; / b b o x & g t ; & l t ; / r e n t r y v a l u e & g t ; & l t ; / r e n t r y & g t ; & l t ; r e n t r y & g t ; & l t ; r e n t r y k e y & g t ; & l t ; l a t & g t ; 4 4 . 3 8 9 0 7 2 4 2 & l t ; / l a t & g t ; & l t ; l o n & g t ; - 1 1 4 . 6 5 9 3 7 0 4 2 & l t ; / l o n & g t ; & l t ; l o d & g t ; 1 & l t ; / l o d & g t ; & l t ; t y p e & g t ; A d m i n D i v i s i o n 1 & l t ; / t y p e & g t ; & l t ; l a n g & g t ; e n - U S & l t ; / l a n g & g t ; & l t ; u r & g t ; U S & l t ; / u r & g t ; & l t ; / r e n t r y k e y & g t ; & l t ; r e n t r y v a l u e & g t ; & l t ; r l i s t & g t ; & l t ; r p o l y g o n s & g t ; & l t ; i d & g t ; 5 0 5 7 0 3 0 0 6 6 9 8 3 1 4 1 3 8 0 & l t ; / i d & g t ; & l t ; r i n g & g t ; k 1 _ q u 5 7 _ 6 N 1 y j v H k n o C w h i g I u 2 z 2 l B p i l 3 l B l h 2 t J l h 2 t J p i t v F 6 g h R 6 - 7 s J l 1 i s 2 E 6 - 7 s J 6 - 7 s J j s 3 7 B s j s 8 C u q 5 r J u q 5 r J z - h s J x - h s J u q 5 r J o x j w l B n l h F l w 2 i H 3 r - q J 3 r - q J u g o r J i 3 2 q J 3 r - q J 3 r - q J u - n m G g _ r K n k g o l B k u l q J i u l q J k u l q J 2 s x o l B 4 r 8 p C _ 7 _ q C 1 x r p J p j 7 l l B 1 x r p J _ q 2 m C w v 7 7 C 4 o W z q 6 r B h - r m E q g r l K 7 5 8 H 6 o h P _ 4 9 x E 9 t q N x 9 w i G 9 h m 9 B 8 8 4 7 C s 7 p l l B 4 9 i p J 6 9 g w F t 8 m M h s m C n x x k B 1 9 m j F 3 t u 0 D u n 6 0 B p 9 7 I s y k b 9 n 6 s D l n q v J h 6 4 u J y w h v J - v 1 1 F q 2 s P - 5 4 u J r t n u J 4 - 7 5 l B g q p R y g 3 v F - 7 r m E g j 8 U u y 9 I 7 2 6 B i q 0 o I 3 2 z 1 B k s 5 i D 5 5 8 p J x z 9 m l B 5 5 8 p J s r s m l B 2 l 0 p J 3 1 x D k i - r H 4 9 i p J - p 6 o J 4 9 i p J i i o 7 I _ t F q l g z J q l g z J 1 z q h G 0 w i O x v s o H i r y H g j _ m J k r B q k x g J q g _ i H x 2 v E l p 6 v F 1 6 I 8 t a j i k K h k v B 0 t s 7 I 2 p w C p _ w p I g g w B 8 4 7 x I 4 g 4 S m m i q D k t m J t - q n J u s i n J 1 w 3 4 C - x w 8 B 3 l 8 n J 3 l 8 n J 3 l 8 n J g 5 k o J 3 l 8 n J 3 l 8 n J y y z n J D n w j Q x 8 1 u F k g 2 o J k g 2 o J 0 n n p J k g 2 o J 7 z _ o J k g 2 o J 2 8 2 6 H l 4 _ B 9 1 m n J g j _ m J g j _ m J 7 1 m n J 9 1 m n J - z 6 B 2 x m 4 6 B j v l u B t - q n J t j j v F g k G 2 - H l S z B j 1 B v k C 7 g o B g j C q Q 3 L 1 s D 1 8 B q U 2 5 S 7 k C x d r 0 D 4 x B y 9 C o t F n 0 F t v B v - F 1 D v t B l F _ G h C - C m p C 8 y a t t H q - S q 2 n B u u R q - S 9 u G 9 3 C m V v n B z 2 D s 6 F y 0 O t v w B w s F _ 6 K s 7 K k 1 M q l B n X k f 1 D z B r W o M h i E j 5 E 3 3 C s k I v h D o x 2 C s z O 3 x S 4 p d o 5 F 8 k H r 4 h B r k u D y y B p h D 1 t J h v B w C q K x w C s 0 B u m B 2 C 1 H y v I z b 0 U h p B u z C 4 k B i R 0 k B 7 v B 9 B h n 0 B m 7 K 6 0 I k i C 0 6 F 9 2 D - r D z k L 7 4 L g n D v u J 4 n E 6 e j P 9 9 B _ q B 2 q B q 4 B t h B x t B n S n S 3 j F 6 V 6 u D 2 x B j 1 B q z B 5 k C z 4 C u x D i 4 J l w G j m n B z t E h 9 H q x B l k C t 8 B w x B q 7 C r g N p 9 b p d m E v v B v O v T i Q 6 V - 9 B 9 g E t L t S v v C q l B 7 D g s B z u G 4 q C 2 9 E k 2 M y 8 C _ 4 B i K o Q p k C s R 4 q C p Y x B 7 E a k I j B p K - N m x C 4 4 B p Y u o E 3 o B l 4 C n v B 8 x D 2 y B j 4 C 0 E k z C g l B 4 J s 6 B x v G y i P p s C n h B y e u 6 B w r c j m C 7 9 B g s B 6 k I o q C z c 0 8 C k t R _ k B y y B t 2 B s 6 B m 9 C 0 a p u B 9 t B q l E s N x h G r 4 C x 2 B g 2 J t i B u R 3 x K n P 2 U 3 W m r C 1 5 E q g B h j B j g D s Q 3 0 B g g C p S _ J z I v r E 0 n E 3 8 B k g F 6 x D k R p 8 H p o B p j B i l B 0 m D w 0 E l S 6 L n n B t W n b 7 U n V 9 E l O j w B 6 w E 7 u K 9 r Y 9 i B 7 H y o C - v B 9 u C z _ G o z B u 7 D 8 7 C s v c 7 2 C 9 k U 8 G i M l y C 0 P y q D m t D n 9 D 8 T 3 L - X 6 h C t 2 B t v B 4 a 4 e x T i 5 B g K 6 J p I t I 8 z C v i E - 2 D v 2 D l d o s F g z B j _ G j c m q B 0 3 B i j D m M 2 3 J q l H 4 V k K w q B - g B u Q k o S v L q V x P 2 Z 8 m H r X r i B w 9 C h p B v L 8 p N - 9 B u f 6 l J 4 z C 7 o B 9 s E 4 n E 5 l F 2 z C u l B q 7 K t p B 8 6 C g Z r K E i I 0 6 E o T 6 i B i m C 7 C x 8 D u i B 1 m E 1 E t Q 4 h D z f 9 J l C v s B 2 F 8 s E 7 C k J 6 f 9 c h T 3 K s e 4 d 3 J 5 a i d 9 Q g w B y s E 6 S g E p p B 5 2 B m z U _ l H x v B 2 w D 0 o K p P s 3 G x t C 1 W _ D l q C 9 J 5 y E w m C 6 9 B 4 O n H _ I v O y n E p m C w 6 B y z B s a 2 a m o E o l H 8 q C z m F p i E h d q s F w r B p D d v M u 3 D v M p x E 6 W 4 L h i C q m F v M 9 D 6 E 2 m D s E 3 k D 7 l B _ X i _ B j E l M w p C 6 7 B q K t D r T q M t z K i 9 D v t C 5 9 H 8 f n z F y V 0 z E n t E 3 t X s 3 Y t t H _ y B 8 l B x 6 d 4 m D l 7 R 5 h E 4 m D r L 0 j I 2 a y z C o J i x B l l B l D r T x o B y z E r Y 1 0 B 3 H j d t g G 6 C 1 i B k H o R 1 h D 9 s E s a z T j F 1 b o e 9 F k g B - 8 H y 6 F w x D v t H q r C j X y U 5 L g g B 4 6 B w G g E 4 I w F x 6 B y v C 5 U i Y z q C w F o G l u B w Z v j F z I p P j t H 1 v B r _ G 4 n E h s D _ _ N 0 0 I p T _ J 1 _ G n t H l P - c q q C u l B w - E 6 l J j 4 C n T x h D w x D 2 i C g g B x L u V _ z I x r D 0 y B y w D 9 - F 8 l D r o B 0 r B s l B - x K 5 u C 2 k H n 9 I 7 9 B _ 1 J l T j 2 D v r D g - E g a 8 k B h 9 B 1 r E h o B 3 t G 0 j H k _ E 6 Q 0 E k Q m M j b h j C 9 c g R t _ J 5 O 7 4 s B z 3 e 8 2 k F 2 5 B h 7 _ B x X o v U j q M k 1 G 9 S - q D x - F h o B _ p C j u C y - L 7 - Z s y n B 1 x F o s L r c 1 S t X _ M 9 1 B 7 y P k y B v g D g V w 0 G m o V 5 6 k B p r H o r B k 4 F o m G t 1 V y p C 0 0 Q s x O 7 0 f h u C u l D g h C _ k B i m E _ 4 K 6 l E m l e m j H 0 v D 3 1 B 2 Q x X p i B 8 h C r o B 7 S z S _ v Z 2 s e s _ q B 7 2 C q y D 2 7 F 3 p B v p B l s 9 B j n p B 6 m P 6 l E 4 g 9 B 0 x E k u F p j B 7 h B p j B g t B w g B j 9 B s 9 P j t D l _ Z h v W 4 v D m j J _ x B o f l I l I l v B x F _ x E 1 x F 4 k B 0 G v F 6 J h c g y C 1 B T - E 4 Q g l X k 4 M 2 N n k B i t C z M w I C _ X r J m h B i 8 B q K 0 q F l - B o n H x g c v 6 L j l C k m I n t D i u F n k F 2 m H z 0 F 2 o E 1 h P o r K - i E 1 t M v w G 7 h B r n C s y D i m I 1 o M k 7 B z O g t B 1 u I t D q B u g B U q n I x o F j o C - D 4 s Q 7 k x B 1 p K k Y 9 J 3 J j R 6 K y H 4 N 3 O z O _ U 8 J 6 C 1 m B 1 K - X 7 t E q r i B k 1 z B 0 C p X i u F s m B r s O - i D h 1 F n 3 N p s l D l j E 1 _ H v i N n 2 S 2 9 D 4 5 J 1 n C _ R l E w T o F 5 D 3 F 9 o B l I 1 n F i p E n i V i t N k x L w 4 M y j C y K n E k F V t o B u l D 5 d 1 h c 4 h F _ 2 H x - B 3 3 B o o D 4 r C 8 r 6 B i w _ B g 0 B z i K 6 R 9 w B i s K _ 0 C q b t g j B - n C - p B h - H x 5 C k o H j j G q 1 E 8 g B 2 q G w j T z o F u 5 M 1 v H v 4 D 8 l M 6 _ C - n C 2 p E g l Q n k E g u B k - C r k B p R n E p U - n C - w B m O h r B 8 K n k B 9 I p e o q D r U - P 4 q G 1 6 C l x B j 6 C i 8 B _ m B j e i k Q 2 j C _ m B h x B n y G t k E p 2 K 2 s C w q E 5 u D k 6 G - 4 D k q E q q E j 3 K 9 k V 7 w H 2 2 C o n B g 1 B i c 4 W p M 9 Y m 8 B n Q 2 2 C y r G _ K h K x - N 8 F 8 k C 8 W q p D n E p R 2 K v z B y L x G 8 b 4 W o D 0 L l R y s D y D l q C t f - 7 D r N g 9 I 6 F r G t u D v G 2 D 9 G 3 E n Z t Q - G v Q z E g P - 1 J u I s O w K 3 Y q H Q 6 g B n e r Z x N t z E 8 O p q C t z E h K 4 H n G 6 o D h u D j w M m D k X 0 H i _ T r o C 0 1 C 8 K g u B q n B y 0 B 7 - B i S v o C s _ D 2 o H i 9 F l w I n 8 E v k V 3 P q t B r g C u 2 E n k D w n B r G 0 b 9 Y 0 W u s W v w E r U v k D v Q m F l k D s S y K s 0 B n e r G x k B 5 y G u 6 G 0 h B l J l M n 6 C j Q 4 K l Q y W w W r U n k B v o C i u K p Q - 6 B r N w m C v x E C o I s T w T 6 n B 6 K y p D z p F t x C z l N n J 7 V 1 U z e h x E 3 i H m n M z U r J 6 0 B w p D t k B 0 2 E g c u P p a 4 F r s B i j B 6 2 B i s D 0 2 B k _ B 7 k H h R u I g S - T 7 d 8 g B r G 1 U 0 t W 9 i C 5 V 1 3 G 1 x B 0 t C 6 s D 6 0 W 8 z S t 9 C 0 m C v a 1 l B 1 V l s B i p B q t H r v R w h G 5 o G 5 C 3 q K 7 3 F 1 9 C k k F _ v B L r C g j B 0 v B y v B _ n Z j Q t 4 B q _ F s u E l H u 0 F o u E 0 k R i 6 E u v G 6 v B s m F w m F t 6 F 3 a l g B o 3 B 1 a E s q O o d 6 i B 9 l B y m F 3 V r B 2 h G o d z E - G t N u t I v 9 C 2 _ U 2 m C q O t U 0 b m D z 9 X 8 F i 0 F k n F 1 k B 7 x C s s M p g B _ z F m w 3 C s P v R r R r 2 M 1 i C v R 3 o G 9 k I k Y i w B u h B 8 K q P y 2 C u 9 F q S k c 1 3 G q 3 E w O v 9 C y 6 E g l C 9 i J q P 2 v C t x E s 6 E - i C v 7 N 2 0 D - i J u 8 B s O z s B v 9 C o 6 E p 1 H n R 4 t I l 7 C n l E 8 0 D g 1 B j Z y s C _ N k O _ W 7 x C u y w B z i C n g O v o G v n D j t F 1 x D 9 f 5 s F _ - J 2 m C p 4 Q k w G r i S 7 p b x m H u d q n F o w X l r C k 3 D u I y z F 9 J 5 1 O w I 5 o G m p B 4 L w z 3 s D n t 3 g l B h 8 n r B r 3 z 4 D s r s 8 J 5 u j 8 J 3 w y q J p u I j o 1 8 J j o 1 8 J 7 h n 9 J - - j B 8 8 r Z _ 3 l v J v h 9 u J z u u v J v h 9 u J _ 3 l v J _ 3 l v J g 4 l v J 9 0 4 7 l B 8 r g B l t o s K p u 6 C 3 t _ j D r s 2 w B x 3 k q z C 4 u g o J h i p o J 4 u g o J w 1 x o J 4 u g o J m - - g l B j i p o J l 4 s j G k l v K x 9 0 i 0 E 4 u g o J x 5 3 t n H 4 u g o J h i p o J 4 u g o J w 1 x o J 4 u g o J 4 p p u D 5 6 w 2 B t 5 H 7 j 8 C q k - X q r g v E 2 n 0 3 B 5 s o p D - o 6 o J u 1 x o J 2 8 i p J i 3 _ N k 9 i s G m 1 y J n v l t H 4 z y D s _ n r J 9 n q s l B s _ n r J 3 p - q J y l m w C 2 P 6 3 B o t D t o W g e o e i 2 K k o C 0 M l S z s C r k C i g C t r G 5 r G m g C o v D i 7 B u s B x p D - 0 B n n B q 4 B w e 8 I n K r H 3 4 I v 7 J 8 p B n b 6 1 B 8 L n 0 B j t B - N 0 4 B i 4 B 0 Y 5 E 1 _ C 2 7 L o 2 F s j D 8 w B o J k M v 0 B o x C - j F 9 6 G x p D 4 6 N u M v B 7 C 2 S 6 S 3 M y 1 F o j K - 8 F 5 7 B x 0 B 2 7 E m e n W y P - E t K s e 9 m B n 0 B g E p W 8 h B _ L h C g M u Y 2 Y j 1 B z K s G m N j D - z B - C t H 6 B 9 Q y h D u F 4 Y u M q Z v k C g w E 8 4 D h z D i k B m 8 E 4 6 B p n B v W q j D 6 Y g J 0 P 1 Z 6 S t b - y D g e t t B 0 3 B 4 Y o G 7 w F 2 k D u 6 C y q B l 5 E 2 k B 2 e v d j P 4 x B p l R 5 b 8 D 5 Q x m E v z H k h R 5 N l h B x b n F n I r o B 1 l C p L t L 4 y B z 3 C s f - 2 C t X k H y e h F 1 Z j q C w Y 7 Q 4 D 6 p B n 8 B y N j d w 6 B 2 x B w 6 C _ Y s e o Z q g C - s C j t C h 7 G 1 K s j D q e k g B h C w Y g k B 1 v C 7 9 B 2 V r S v _ D x m B h p D o k B 5 L 3 b 2 o F u Q s G 8 p B t 7 B q M m E w y B l D h F 6 3 B p t B y P y j B n H 5 Q t J g M w w B 3 N y 1 B s j E n 7 B 3 s B n y B 0 d w j B u j B 9 k B 4 O t j H x K g k B 6 j B q t D 9 o E y n F w w B 6 3 B z R q D s X _ F p _ C t o D t 2 7 B t p C o l C j y B w F g L x o J p j C n b j h B 6 w E v W h t B 0 w B v W - E c x C x E - G i L _ T 7 C i C k I 6 I z 0 B k M _ F r y E s F i J 3 H r u B 3 n B u G t b 2 3 B 4 d o l C q 3 C z y C n H t K 9 s C 9 b n 1 B - S t h E m i C k H s C 9 R - R q k B k M 4 p B 3 7 B k - R x t B 3 K 2 v E 1 K 1 m C p S j O g 4 B v 1 C 5 z D o w E j 8 B 4 Y s 3 B 7 R 0 w C - z B 7 m B 4 d p H l W r _ D 1 t B r n B j 8 B k 2 F l q E q U o 4 B 1 D 4 J g K 4 E g Q n _ D o q B w G q R h h B p i F i k B 8 4 B o q B 6 w C 3 G 3 r B w 3 C 9 M 0 I 2 j B x H u U j O 5 o D 7 W q J 1 K 8 x G l O o Z h S k q B 3 o D y d 7 C 3 Q _ v E 7 j C g U t _ C g w C y j B 9 E v b x s C 3 g B h W y w C 0 P 6 i E 2 d 4 j B p t C 1 - C l k C g 4 B r m B m o B _ S 2 I r H x W w w B q G 9 F p O _ w B 8 Y 2 4 B k U p 1 E m M i x B u q B u g H i Z 4 p F 9 0 y B k x C u o F - 3 I 1 R 1 G 9 Q p m E s g D n 7 B p o D l s C q 5 C _ H k i B 5 5 B n k H 4 1 D 5 5 B t s F x y B 6 4 R u v B 0 2 B k m C 5 l B - 1 Q u u C _ S o h E j a 7 M h j C m 8 f x 4 C 3 - M 5 r I - u B 9 c 9 o B h p B 6 G p I m l B 5 1 B 5 u B r h E 5 h D w q C n v B 8 l B 4 i C y V 0 f 8 m G v L p p B 0 g C w Z z L _ v a h _ B h 4 C i i C n s H 4 1 G 6 q C o m B 1 v B y s F u a 5 b m H 7 m C z n B z q J 3 j F 7 2 E _ g S n l T 5 W F 0 V x I p O i k G 2 x C 0 1 H x h B h 0 D w g C n 3 B x n B v 8 B 3 W n Y 3 h B g z G u k D p 0 D z q E x b 1 p D 1 K y 4 B x t B n s C s Z q k B k Z 8 e p S _ 4 B n S 7 m B k k B q g C k u D h h B u Q 9 i B - X w 9 C 5 b r n B h X z t B x - C q Z 3 z D 5 b s y Q m l N h j F l j B j X u e v 0 B h Y p q D 6 k D o l G t u K v P s N - 2 B 7 - D v W p 2 H j r B - N v 8 B k R p I 6 Q w 6 D v - F j P w Z 9 1 C 3 0 B 6 g C v n B y 5 W k p F - 7 B n q E 0 e l r E s Z y p F u G v L w M j n B z h B 8 g C 6 i C 8 f s - S 9 l F 7 i B m Z 8 J 0 h C 4 m G - O v T g i J w M 9 B p D 7 D s b _ 8 F 0 m B 4 M 3 u B m V z D u G j O 7 t B j u B z W m Z 9 R y 5 N m k E w u D 1 1 C l l Q l k T _ p B n W g o C h k C v r G g w M s x Q 3 0 B 8 4 D 6 j N x _ D n t B 7 E g L _ - F 2 S 0 5 C q j B R o o B 1 z B 0 p B 8 w B y q B i q L z W v P o J v H _ S y D t q C o o B z Q j F 6 C x t E 6 q C r d k Q 5 o D g 3 S 7 5 J 4 u M z 3 H 3 8 F m y G m h J 9 i F 4 6 B 3 D s U 2 E s Q 7 0 B m H q s B y U m Q 1 h B q M p w V q x B q 4 B _ 5 P h 9 F o w E 0 4 B r b 7 E 7 N t h B i K 3 W o 4 B t 0 B y M p O 6 P y P o 9 B 6 h B 9 j C n L s r B r o B 6 J 3 F 3 D z n B 1 h B q Q i p R 3 z D q w I y U v 1 C 5 j C h S q g C l k C - W u M l 8 Q i j j B o k B 8 j B p b p n B s y G j j p B 3 1 C y u D o k K o U k M w P 7 Z 4 D u 9 C l g D 0 e x 4 H u x C u k K - b u 5 D k 3 F 0 h H y h J m p F 8 - H l i F x 7 B o w B x 9 P _ s D n 7 B 4 p B y v I o - e o C h k C 7 t B 4 E 0 Q v w C 0 8 Y D 0 0 C h t G m B o 5 K 2 5 B _ G p O s p F 5 1 C i x C o q B 9 7 B 7 o J h o H m o C r 2 E 1 v F 6 4 s D q y J 0 y G y o C 8 e o x C 8 w C i y G - l X 6 j K l h B 9 s C k p F i w M 7 1 C k m B t T w R 2 e t k C v S o m B 6 6 C m w E 3 v F n h B j - D 2 2 F _ 5 D 2 w E 5 1 C 4 4 D 1 7 B 9 z B - k B k 2 B j y B h N o I z 5 B h 6 B s u B 4 i B n a h m B p p C _ X s i B m X y Z w M z q E n 1 B 0 z B j u E 3 v B i 1 M l j U 0 5 K l 3 C l I r I 3 D p y g B 7 _ D n o I k x B u 5 D - 3 U o 2 F w 7 E z H 3 W n - C _ j G 4 - R v s C 9 R 3 t B 1 s C k k K o 4 S s w H n q E 6 o L l t B p K 3 Z 5 x E 7 n D l m E p z I q u C k 8 G q x F 8 m O u p B 8 d i E 7 B z F 5 k F 1 g E k m E 6 1 T 6 y E 7 r H y 5 B 3 s E r u C 0 w D x I p S n h B j j F 7 q E m x C u M z B q x B h q E m H 5 b l p D 4 4 B 3 1 C _ v M h p H g 7 P k i J y t n B s k E g x B w k B n n B - _ C i o C 4 w C l 2 E i 6 C p n B s 4 B h 9 F t l Q t s C s s n B u w M i k B r q E i 5 D 3 _ C 6 n F 9 N s C q B w E 6 V v h B h 1 B 8 2 K l 9 F g o C w e 1 s S 9 8 F s v E 5 u N 0 U 3 n B w q B u k B v d o Q s g I o G j F i 5 P 4 4 D 3 W 4 U g Q g U 4 d 5 k B 7 N v K v t B t W x B s C u s B g H 9 O 1 9 B 9 g D 1 c j P g K s x C v o I m k G 8 w B 4 3 B 4 p B o G _ q B _ 6 B 0 U o 6 C x j C z m B t W w e x 0 B q q B t H 3 r C t j C 9 R 4 g C r O 1 b y v E - g B z b x 1 C _ w B o Q t T 5 o B 8 V y E i w D z g D _ Q s N m k B l k C k w I n o I j p D F w R s U 6 J m a k R 0 E 6 Z q o D 6 h F g 0 B r F _ G h C u w I 1 W 5 F w f 9 r H g z C 1 F h C j F 3 n I - x c p o H s G g H 8 a h h B 4 6 C m U y j B z 4 F 0 S p n B _ u D z n B s e 2 w B v j C t g B r p C m p M - a - z B k J s C 4 J 8 M p X 1 1 B g f 6 7 C y r F z 8 U t t w B j 3 C 8 0 G l v B k H g 7 C _ J k k H n 3 C 8 4 X r i B 0 q C 9 u B o f m N 6 C i Z 7 7 B l h B 2 e 2 u D r p D q u D w U w E g V m 7 B 9 n F n w C m 8 F m n H 1 5 C m K n 2 B 6 f h l F 7 9 B l i B 0 5 B s E 6 h C w r B 9 n B 2 J x L 2 f 3 u B 0 l B i z C - O g K n h B t S n d 4 E n _ B n r D x D 3 _ B p L y Q t 7 E _ e h i B 0 h C 6 p C p l C k j J z F 1 D w e 3 D y J j P q R g H s E r c 9 u B _ q F s t L q s F p p O u s B q J _ I 4 d w j G 5 k M 2 - B i Z 8 V q N 4 E x K i G l F n u B s z B 3 2 B - _ B 0 C u f m l B 9 l C l T 2 U z 0 B 5 K k 0 E 4 J l L 1 O 5 z P y y C m l B 0 C 3 D j F 9 R x 7 B r 3 H 2 1 F l v F - o D x 5 O _ w B _ 1 K g 8 L h p J h i F t 1 C 0 o L y w B v b 9 b 3 t B - m B v W t j C 2 d 2 t D 7 7 B B s M w V _ J n O v s C s U x W y j D x B h D n F n d Z l T z L r S s U y h J j q E 5 g B 2 T i h E 5 E 2 I 4 Y z b 9 W z s G y U k g C m Z m k E 5 4 O l u N h y c 0 5 C n 0 B _ L 3 Z _ q D h 6 K 8 c u v B - h C n n G r j I h R m 4 C i T 5 Q p r B 8 S k 2 D x 5 B l o D 6 L 2 T 7 k B l W v H u e l 3 B o J l O k M x Q 0 X 5 r B o I l z B m L n K 4 7 E x _ C r g B o i B t l B t r B 5 k B 2 I p E 9 M g P q o B h H x E 4 O o n C w Y 5 E j V 2 F 3 E p B o L i E 3 H 9 F n P 9 K x H x R w X 1 G 8 L r t B p p D - N y t D h h B t O x t C h j B h F i G l r B _ 2 C 5 l E 7 m B h 8 B 1 b 5 n B v S z q E s o C 4 w B l b 1 r C y v H 8 p B g - B 0 Y 1 0 B 8 q B s g C t t B 1 o D 7 p E r q G - z B 4 n C i L 5 G 9 G 6 i B w T 0 i D 1 x D 0 t E x 8 D 3 8 D 8 z F 8 u C 2 u C o x K y F r - E k 9 G m 8 I o l F 8 S u u B n K 8 3 B 6 n C g - B k 3 C 7 v D l 9 D 2 O z C 8 H u 7 J y 3 U p w H n k D n E - G t J u w C - 2 H l 1 E q 5 C p E w c 1 J r J t Z w T v s F 5 w D 2 X x C 6 D - m B j 8 B u 2 F 5 0 B n O i 4 B r H x R o 3 C 1 Z 5 E 6 I o U o J k K 1 W _ I w j B 7 U q 9 B 9 M l N p h I l 0 C r 6 B z r B 9 k B s Y 0 j B g 2 F w g H o v E 2 t D - a _ H w X x f 0 i B w o B - M q X - t F u c t V _ 2 B 9 w H l Q q t C u n B k h B 5 V 8 K 0 b 0 1 C 5 v E 4 W - J r 1 G h R x V w r E 5 t F 2 v C o d j i C 8 i 4 B l l B 6 l C p 0 H t 3 J 6 z F j z B 2 i B x 6 B r s B o i E p 6 B u h E g p B s p B u n B p x C 2 L t 0 C 4 u B 7 x Z 5 h C 0 L i p B y S y z L 3 E 7 G 8 S q X g 2 B i 5 E q m o B 7 y E m m C q v C t R 4 k Z v r B 9 i I w X i w S 5 4 F 9 y C y o B h x D 2 L j H k c H s - C j Q t R 6 i B q _ B C v l H i _ B u _ B 8 1 D y u C y 2 B 6 H z j B - d t C 7 f 3 V h i C _ g E m g G 5 y B j 1 H i P 3 z M 1 l D s Y 1 0 C g u C q 8 U s u G p s F z j I h g M u l C 1 j H p l B 7 y B - k D - G 4 H w k C 0 n B l n D y k C x G 8 c p B 1 C g X l k B 0 4 C z - E 4 2 B z r B i r D k o B x R 1 y D h _ C h t B x _ C j t B z R y O l N t 6 B o 3 B o P 8 c w r H z r B 5 5 B l y B 7 l E k M 1 W 5 l M 0 I w F g d y F 4 D n F t L t P q N g K 7 g B p E 2 F p J m I p E r n B x 0 B g M 5 E p F o a u V 5 b t L j v B m m D g a 0 l D l r H n 3 C k f o y B m f t Y 8 x B 9 g D t i B 6 G s J s K h M u m B g f 3 T j G 9 T s J w C v L h C y Z 4 f x i B 2 i C z i D 2 x B h C u h H 5 8 F h h B v I k R _ - P z h D u q C q l B z _ J r 0 P z z N t i B h u J x X _ n K x 2 B u 6 B 1 o B 7 9 B j u G - _ J 8 k J o z C 5 4 L 4 l B 8 z C 3 i B l v C 1 z F 2 y B i a k R 0 U 1 b 0 z C n 8 H 1 9 G 0 8 C 3 g G _ 7 D w m D - 8 G z s X 4 k I q z E 5 l C o B y r B x u G n g G 2 n h B j 4 C 0 8 C x u C 5 i B q R 4 h C 4 5 B 1 o B 9 X 3 v J 8 x D m g F o x D s - E 0 l B s x D 8 a q C o _ N 6 y B r v B 5 I w J w E 6 z C v t C 1 D v o B - c n Y m 7 C n - D y h J n 9 Q 5 5 G i l V 5 H r S 1 9 F y 8 E r u B j c h n B 7 7 B l D k H m a t _ B g r B l 0 D k 7 C r l O n p B w 9 E j 3 B 0 m H h X z q E _ j B 7 N j F r p B 0 M g Z 2 p B o M s x E 2 s B 3 H 7 g B v 1 C k Q i k D z 1 C v t C z 8 B m Q 2 E 4 l B 1 2 B h m F x L 2 E u M h O j 5 M s v I 7 E r 7 B 9 7 C v h C g G s G y N 5 i B j p B j X o k B m p L n x s B z o H l t B 9 a 7 U m 3 C n V k d g 6 E y 2 B m L k C 9 E 8 Y _ T 7 7 B y - B k Z i 7 B m Q x L g N t v B t T j v C 8 7 D 9 9 G v T p S j _ D l 9 Y r w i B 6 p B j W q k N i 4 B w o F r p E - e w c 8 Y n u B 2 5 D t 1 C 0 v H 9 6 J m Z z _ B l h B z 0 B m 6 D s o C v S w N 4 e m Q q 6 C x I 7 c o 6 B q E k h F y 2 I _ _ L t 9 B 6 G 5 X 3 D 7 9 B n s E r l C 1 k F h v B x y F i n E t r D n y F j v B 5 n B v g G _ y B h T D q r F i l B g a 8 7 C 7 1 B t c l L 1 3 C j d y U o 8 E - 1 C u k B o M m k D 0 V w E x O - w r E 2 v D 3 z h C j q w B 9 3 E j - B 7 3 D o z D u t B z w C v - B h U i F s S k 8 B 0 1 E k s K 8 n H h Z l p C q P p U o o H 7 - H - 4 D t k E 1 j D t o F 9 v I 1 j P y w V 9 j E _ o D n o C _ g B 9 n C 7 1 F u b k t B y G 6 M w w D x h D u 6 B 4 E s M y M n I 5 B - H k B 1 p B w 0 B q p D v U 7 x C y i D p z B k S 7 P 5 h B 5 O 2 J l 3 B 4 V 3 F r F s W 3 o F p - H o s C v U 2 1 C r j G v n L i u h B k s C j v E t j B z S g V z S 1 3 B u 3 Z i 8 F t 4 D t - G v - B o H 8 s B i m E 7 t C j 5 C i - o B r n C 7 6 I g h F z r E w n J 3 h Z 6 N 6 E s J k 1 C u j C r X i q C p j U q 6 B 4 E i a x l C _ C _ _ C _ 3 H y 4 G v y P v 2 D t o B w u F 6 7 D t D t w B v 4 B j E 4 L z q C z V 5 C _ E 3 O z X u _ E 6 U 1 P - I m O q T l R l z B 9 r B 6 K - D j G 3 d - p B j q B i r B 3 I 4 K l i C j H k S 0 4 O j J w O 6 t B _ _ C l e _ W 0 W y 1 C l o C w I q Y n G j J 2 D z E 3 r B 3 a u 8 B t Z 1 l B p J o - C u 1 C 2 K r Z n E _ E - I t U i S n J 3 4 D _ 1 E s 0 B 3 I h I i m D w y B j 5 C h M g O x M n G 2 m B q n B j M k 7 B i h C i l B 6 p C l T r T k 7 C x T h v B 9 g D 2 q F 5 S 3 X 8 y B - O x u B 1 I 9 t C 3 2 L v o Y 0 C n 3 V 6 5 B t t G w x E x n F l x G 0 j C 7 t D 6 7 B p e n 3 K r k E 8 m B m 0 B z 5 C p - B o o D 6 m H s y H h 3 C l t G x k F y _ E 5 8 a q w D 7 k F o k J j 8 I 7 p M 1 g D h 7 I u p G h 7 E u 4 G z x G 5 o F s 2 E m _ F 6 k C 1 k B _ i B 9 l B x 2 G 8 u C l n E 9 k W l p h B t 7 K v - N 1 M w k C r y J 2 s C 6 t B 7 n C - p B j 5 D 0 g B k 7 J j 4 B 3 Y r e i S m b x n C n e v U j Q z x G j v E - p B j J s h B 7 w C o _ C i W s K r e r 0 C j 5 B 9 w B 7 L j U p 4 B 8 R 8 0 C 7 t D 3 v E n k D w 9 F p q B K 6 R v j B v 1 B - T l o C p - B s g B z n C w W 2 K u D 7 M 6 O 0 F t C 0 K 8 R 4 r C x r E 7 d 5 j E D _ z B 0 r C 7 p B h 4 B 5 j K 6 K v a y c k 1 D 3 z B j f 3 G q I t N r x B t q B x j G w w V g u N 1 3 E 3 j B h k E n Q g X v q B o D 5 Q 7 M 7 G 0 F q S 0 t B - 4 D 4 5 G z u D 3 u D 0 1 C m k C 8 t B i 1 B y b i W j 3 C _ m G r h D x v B s 9 C y E u J 5 j D t q B 2 b 8 K p g C h Q p U l m B i F - I 8 E - 0 F 3 j G r o L 9 o F z w H q h B 1 E 1 C u q D q 3 B 2 T 4 P g e 1 R y 9 B s c 8 l C t C m F p U l e - 3 B p o C 5 j D 2 W y b i v F w W 2 t B n M s W 0 H 3 U m 8 B - D o S - Y 6 R x Y g j H 1 I 2 5 G t C 2 c s 2 B i d u D l V 5 l B 5 U - g I t C 9 G y L x U 7 y G n o C s S r J h x B 4 W g S 1 p B 6 0 J k r B 5 4 E p u C - O g N 8 M w H o p D p 6 C 9 j B 2 1 C q F i P 1 G w c k P t N n J - P u 0 B s 0 B p U 3 Y 4 N k O i S l 4 D p U 8 b y t B 5 w B y K u T 7 l B z q B h k E r G 8 i B y T 2 1 C t Q r Q 0 b 4 K k O 9 3 B 2 r C s o D 0 i B i m C x V z Z r G 3 g C i 8 B s 1 C 4 j C g S j E 1 5 B 5 _ E k v B 2 X 2 D m S h Z w k C g S 0 7 B t C 8 O n r B p y D m L a a s n B k 1 B 0 H x G k v C t e 7 w B t U q P h 9 C h K k O s 0 B i S 4 0 B q S j U z S 3 1 B n t J u y B h o B n u I - v C y m B q b 9 7 w B 9 L f l M s W 9 L l G g C g h D u - F h m D k S m _ D w j T 9 Y m S v v E l e y S 6 F h Q s K k D n E x E r u D m j B m D l U s H 4 K t N m O 6 N - D q h B j Z p 7 E u K i F r R p Q 9 I 5 P k D q P x G 4 b 3 5 C 3 w B r C j K 2 H 5 P 8 9 E t X i W z 5 C h J i D n Q l N w D q t H y x K 0 i E 6 W 4 7 B 3 p B y Q D 1 I n G i v C 2 F - y B y 7 H 6 H l m B p k B 6 R 3 g D 2 p C y m B u W t Z v N 6 0 B i u B q d u v B 0 g G y L v R w z D h K - 5 B y i B i w B o h B n U 4 H l R 6 g E L 5 f q h K p q B 6 H 4 o B i q I 9 j B d y g B h g E - s G u 5 B 4 s B x w C p g C m F v k B v R r R 7 J z Q 3 2 I 6 O 7 y B k q T 9 J 0 K m t B _ g B 9 q L y b i p J l U o i D 7 a 6 b _ g B u 1 B 3 e 2 s C u 0 B 1 Y j x B l v E 2 W r M 2 D 1 h C u i R 4 h D q 2 P w t E j 6 B 9 y B n z B u m C 9 r B - y B 4 g G 3 s F p q C 0 2 B w h D 0 i B 0 T r Q s m C - z C 4 n B 2 m C y j a 2 i B p 3 T v z C v z E 1 2 G 3 q C 9 5 B 0 c q L n z B 3 l B 8 3 C 0 u C r V w S 6 o B 0 2 B i n F r s B 8 K 4 K _ h D 5 a u T m T j K z q B w n B o u B - l B - m J k S t M - J k T u I n E 5 6 B h x B n k B l R 2 L h y D w I i _ B p N 1 M 9 r B p z B t l B h H 8 W n 6 C q k C n M 1 Y - D v e x j B 7 L g V n L 7 2 C 9 g D 8 x Z _ y I 9 O q a h I k r B z p B n X y C 1 9 B 2 p C v u B l L - S k 8 D 2 y E p 9 O _ m E q 8 C k V r X s y C m w D 4 l D y _ E x X q m D z u C 0 J g V u g B - L 6 Q p l C t u C _ Z 1 P - T k k J 8 Q t I 8 Q u J y Q t Y q W 0 D r y B m l F p a n E 9 - B 2 j C v 3 B y Q 3 O 6 5 B h v B 6 J u l B 4 q C v i B g z C r v B 1 q M g q C y Q u m B 7 P 1 y C x h C o 2 B u r Q y T s S 5 P w K r G l k I i 4 C 7 r B x V r G 6 R x O u 4 F - K 9 T l g I 6 N 0 N 3 O t o B n 2 B z c - i G g D j J _ K j x C t q B - F k i C l v B 4 5 B y h C 3 8 G y G 9 D r G 8 X r 7 D x V l g B r V j V 9 U o l F t 8 C i i B 9 U g _ B 8 9 B n E g D u J X l _ M n h D 7 u B j o B z 9 B n 9 B 5 h B g l B y f i 9 C 9 X j T o y B t h D 5 g G l 2 B 6 E q P r N j s B i 4 C z q C _ s E o 2 D y h E m d t a v s F i v G j N 9 Z _ S r l B s 2 B 0 r I t m D h 0 H q i B w i B _ w K n p N j 0 H 6 c 6 c k 2 B 1 5 B h y B m L 7 7 D 5 k H p g B i X p l B u X 4 y F x y E 6 L _ T 0 O 7 h C g m C k P w d 0 t H o S j H n N 3 y B y u C 7 a - P j v E m 3 O m g Y q w _ B 3 o u B 4 _ C j w H 0 y L t w H 9 n R i l Q w 3 H _ h F q s C r o C v e q 8 B y W 3 4 D i h B t Z 1 o C m p D q i F t U g c x k E 2 _ D h 6 C j x B h x B l 8 E m o H w p E q 1 C x k G u r W k n B n k D - 4 D q 0 B r 1 F t v H z p B r o F x 7 E 1 _ h B 2 o D y g B 1 1 B 2 M o K t G C l Z h 6 C y 3 H y o D y 7 B 3 v E 6 6 J 7 Y m 1 E p G w b i n I s s C 8 H 6 K 5 6 C h x C 5 v E 3 n C 4 m B s 1 C z - B j 5 C g m E m 5 B 9 h B s g B g S y H t e x G 2 K i n B o v F 0 m B 5 T s W k k C z g H h o L 8 _ C 5 t D h 4 D o 3 H o l M i 0 B w g B 3 w B - n F o 9 D 6 7 C u h C 1 c y J h L p n C i z D n o C - D y t B t g C s q E h g I t q B n Q j h H y w V x t O 7 I 8 h F 1 v H 3 3 N m x L 3 j B C o v F g p J l g H w y R g z D 3 x J q 8 F i 6 J 2 u F 7 n C z - B m l X 1 _ R 3 x p B - - t C j v I u o D 1 j E 1 v H _ n H h 2 F q s C q 2 E k O p w I m - K v x Q t o R i k O 2 m M m p H 3 o C 1 x C 3 k D z - V - w I w v P n y J 8 j C m t K 9 o F 4 6 J x v M 3 l b y 6 J 4 8 F p j V y 8 - B 0 n H z n C 6 7 B j 5 D 3 u D 4 s C r 4 B r k E 1 - H k 2 E 8 i F m t B y g B z j D w x L 9 - G _ 0 E k y C 2 y H _ v D 6 6 D h 9 B l X 4 R 9 P r k B u t C k t C t w E 8 o H - - B p 4 B n p F 1 o a g 4 I s x L 5 x G 9 k V p g C i 6 I v U 6 b v P 3 p - q J u _ n r J s _ n r J 3 p - q J u _ n r J 1 3 9 j B 6 m 1 - D s _ n r J 3 p - q J h 8 g r E 5 t r e s _ n r J x 6 g k 0 C m r _ w G 5 2 h I s _ n r J y _ 6 4 F 7 t 7 P v _ m 9 I 8 8 0 E m u r g B j s p l B p - k g C 6 z _ t J i g w u J 6 z _ t J 7 p n u J w y 1 5 I q r L 8 - 4 4 l B 7 p n u J 6 z _ t J 2 z n m D s t h 1 B 7 p n u J 1 z n 4 l B 9 p n u J 7 p n u J 9 r 4 F 8 q q 9 G t 4 8 p J m j 2 s E 0 x i d 1 w 9 m l B t 4 8 p J r 4 8 p J q k 0 p J q k 0 p J y s l q J q k 0 p J r 4 8 p J q k 0 p J t 4 8 p J 1 w 9 m l B 8 4 u n l B - i v t D v 4 j u B r 4 8 p J m l 8 3 z C r 4 8 p J t 4 8 p J t g o 5 C i j 2 k J v 5 l r O g v I x p x D s 4 y C u y u _ H 3 h 1 B 1 6 i 8 G r w s o F _ g t G y 0 m C 2 j t t C x w 6 y D 6 n E i U k u y M r g y Q x _ s t D g 8 r k B o m 3 5 O 6 n i O l l h a 9 3 m R 3 4 - a 2 0 v t F 4 l 4 4 C 9 x B u i k y I i - j E r 0 B r u _ O x n x 3 G h o 1 j C p l X _ - 9 s B 7 j l x F l 1 n C k g v x G z t s g F m j o E _ o 4 h C 9 n z D 5 l u 3 D y 3 j 0 D 7 - 1 q B i 8 7 v C 8 u h s D l 3 j N - i k X m v o w I v i m k C 7 0 3 o B 0 6 s m C 6 u i j B p s u x H m 6 2 F l i w a o 0 o 2 K 4 _ 6 2 B s g H y 8 4 E z n 4 I j n z C r 5 0 v F s 1 8 5 B u t o I l w P m t 2 1 K 9 5 3 n B - 7 5 d 8 0 3 C z 8 3 F p 7 n B y k s D 8 r y Z k g o s B l z 0 g G u v 6 m B _ 9 G 3 - g u D m l i r E s i 9 1 B 5 m 8 E s v q g E y u n t D s w p B n k s z P y w 0 x I l o h X v j 2 J o 0 r B x o l B _ q o D u 9 p p H 0 5 t B o i j u F j l x n C 5 o g n C 1 5 q v D m 9 q u B 5 i t k B z 4 j 8 B n v v M g 6 2 e s 0 u i B 6 h l B n s 1 F z z 1 - C p h w 0 C 2 z 7 d j m 5 a n 9 i k D l i 5 _ C o 5 k D 5 7 j h B x 8 o W g r 4 k I j 1 v C 4 7 8 j B v 3 1 1 D 1 - E s 1 C - 0 p 8 B 6 - w n F z r O m h t u D 4 q G y n d 8 x n j E w s C i x i R p x B t s 1 x B r v i 1 B j y g D x 4 z w D 5 q s 1 C - h 9 l K i h V i r v n R _ o k n D j h 2 Q 1 0 7 h C 5 3 5 y L 7 h o n G n m z k B 0 s l m J s 5 b x y H 5 n - J z - y t B y o j i D 9 5 3 E s x q g B 1 i l z E i m u X _ 0 h p I p m f 0 j m i C _ r j w B 7 x l w B z k 5 J 9 t L q v s 6 F i 1 m k D r t i j N j t m E u t z j D w l n a i q g j C 1 N j p q r B w o 8 4 B o z t n C 7 k 7 Z h 7 7 t G 2 _ 6 b 9 h z M y 2 l F o x 8 1 G 4 n 0 5 F y i _ k B k z w D g 4 q v C 2 h 6 x N m 5 q B 1 l o _ H 5 h 8 m D l 8 4 u I 7 3 u E o v x x H t y z a m o h 9 D - m k m B 3 6 o V q v o w E 1 w 1 4 H w q I 1 2 2 4 D k k - - B j 8 l f r w h r K p 8 y O z z z h C 8 i y t C j n 9 x B _ w h 0 C 5 z 4 4 F 0 l v R w 7 Z t w E p f 4 m g d j 6 r u G n l r o F k 1 7 g B 2 8 4 E t m g F 2 q - v L z 8 y J 7 z 3 o E _ j l 2 B 4 j s Y - 8 8 F i p 6 z C q t 2 w B r 4 6 - E 2 u 6 u B r 2 l a 5 q m x E 2 r j X 7 i 2 z B t _ 1 r E 7 p S 0 k h o B v - n t C u v o q B 0 r 0 P g j i n B j 3 9 S u 4 g 8 C 3 p k 5 D r n m D j p m 5 O 1 _ E - 2 w P _ 7 j h D _ v j E 4 2 g 8 D q p g i E 1 l y 6 F n f w - k u L 1 k p 4 B 4 2 3 D 9 u q v B 0 i m i G 6 9 7 5 J u z 9 B j _ g x G _ z o k C q 7 t E o 2 4 9 C 0 0 n G x t l 0 G z C _ 5 0 m B o v l o F y 5 6 K 6 m g d v q 1 o B m u y g D v z _ 2 B g w h 4 H 8 2 7 K t z r j L u i p g B m s n E 9 n p k Q w g a i s x J 1 4 s l B 0 v 8 B 9 r 4 g H 4 5 8 C y 4 h j B i k w d m l v u C k i g X h o 2 5 B o 7 l 1 B o 2 k G y 3 s u C i r k z G 2 u 4 n F s 8 y h B x y r G g v n E w c r z 4 i G z u k W r z z V 4 k P x p 1 D w t 4 3 B x k y x E 1 u y H 5 h r 8 B l - k 8 B o s 4 B i 9 - D m k y 0 Q 7 4 m t O o 2 n G i k x c 0 7 0 Y x x 9 x B o 5 9 y E - y k E s _ q b s o T l o J _ h 2 g B 2 y 3 O 8 4 m Q 2 - 4 V n 6 1 n H h o l C q 3 y 2 F 3 j 0 s C w m n j C _ 5 r R x m - 4 Y k 5 i B 2 3 e x 0 7 i D 2 g h v F l 4 - J w t g C 2 x 6 1 B 7 s 8 t J k v i Z l u 8 j E i l 3 K 3 s h 7 F m w z I z 5 v x B s x g n H _ _ n 3 B i y q Q 9 1 t B 8 u j l K o 3 1 g E j q x p B t 1 3 0 D v q o r F n - y O 2 t y E 2 6 7 g D k 8 _ t B _ r 3 S l u l n F 2 5 n s E 7 x o 7 C 1 x i z F u z r N p 9 7 h O n 1 g 2 N 0 2 u X r 2 u U o r u E o u z o E t x 0 j D 2 7 _ z B h g s h N m p m B q 5 v F 6 z 5 0 B 4 0 k 3 B o y m B 7 w p p F 2 5 j 8 B 2 - _ R - _ g 6 B r q - k J g B l q t 5 K h 5 3 u D j 9 F w 7 9 L _ j u F o 8 X 0 k t r D _ m j m B 6 t g G 1 j y t H s x w E - 6 l U 9 x 1 i B k 6 u Z t 8 h _ I 0 7 v G j w 6 b l 6 m e y t 6 9 G 5 x w v C 6 0 k f o m E h 6 7 2 D k _ z h B 2 2 m h D 2 z 1 1 O u o 7 h B 9 1 o k D 8 4 q B w u w n G 2 2 g 6 G z g u Q i p s h E 9 h 9 V 4 o 0 l C r l - 3 B u 6 u q B l s x B 8 4 8 z D g _ g x C - j C s g s 6 B 8 w B w n j 6 I l 8 F v g k o C n 0 s n C l i w V 0 u R y w s V s o R t 8 h _ J _ 7 h 3 B x h 6 - G 3 y _ B 1 j 3 5 E - y l V i 9 3 h F h n 5 1 J 2 i u n B r n y w F j z t 0 B 1 9 5 j D 8 t j h D l o y t F 9 u 3 4 D n 0 n B v 6 - u Q 6 g 0 C s 1 y - C z h g _ F v v 5 O k _ i 0 B 7 5 4 o E 9 r z I u 1 h p E 6 s l Q m m m y H n i p B w 8 s G 7 4 2 z D 0 h z 6 B s z w l B m m y _ D i m l _ E 6 7 y 5 F m k s J i x 0 B 7 x l v B u j D 1 m r O n g s 4 B 7 j s v D y r w i B s z p B 4 i 5 0 B 9 0 t m H 0 v q s B - p 1 B 6 r r l C p z v 8 C - y r 0 C 2 _ 0 B j u t 5 W l 0 q h B m 8 L z t - z E 4 q s i B o w s t B v 8 z H p p v j J o x p J _ 5 g l E o n y g B 9 m w 8 B j g t _ B p 5 _ u B v _ 8 g F _ n 2 B k - i i H o v 1 5 B u k K w l p D g 8 w x E 3 y r k F 7 r Q 3 1 p - E h 5 0 8 D 3 x x w C j 4 7 w B s 6 u m B v l x n B 7 z j B h 7 9 y H x 2 l 1 G 8 - v o C o x C q y v v B q 6 s p G g n 0 w B 7 6 5 N y x i D p o J 9 y v 5 C n u j p D i 7 4 C 2 m o h F h r y z E k - o s D g 7 5 j H i 8 0 G 1 x l F i _ w q E r h 2 W 1 8 l 3 B - o y m E t 0 t B o j y i F k i - U 9 l s 8 D _ 8 m C t t w 5 D q t 4 m S 2 n j V - q g H 1 x n t C g u s w F i n 3 n C 0 n 2 D u g 6 l J n s j 1 E t - - B m r 7 W s k 5 2 V m 4 N y 3 r 5 C 4 7 p H - u 1 k B y 0 k 7 D 8 t o d r r l r B p 8 9 W 6 8 5 w X y u 8 c _ l m S x 2 t z N m u v s K w g I 3 x o 6 B 2 6 i w K 5 2 g n B 6 9 q k C v m 4 j C r 9 8 L 9 n m a 5 _ _ h C v 0 3 u B o j P x h 8 7 J 3 z u U y n y w J _ 7 E y u 4 4 C p w s G h - r H s y l l B j _ 0 7 C m 0 6 s C v n z D r o t i B m 6 4 X m m j G 9 - 7 m C j 7 _ l F t i n r B 3 0 l l D z q 1 d 3 k 5 V o r q 1 D x p 0 E x w y L i _ s j D v 3 x p D 5 v t l D p 1 4 G n k 0 G l h s R z 7 7 I i 6 q D 1 i 8 U t 2 1 q G 8 q g t C m g x r D 3 g 6 Z 3 s w q C 5 t t E l i x F h m - n N p 5 x B 6 r z p N - t o F p m 2 F 9 - 1 - O u n y w D t 5 g r N o y r N _ - h Y y x 8 h H 6 w B n z D y j m 4 Q 4 t 0 H g y u v B m 2 9 z G q 7 v E v r 9 z B 0 s y t D 4 0 l G x x s j I _ i z J 4 s w P q l o i G n 3 h G h i 0 i E 1 h - 6 B o j q r D 0 i u w G j k 2 E 8 - r l E h q I 1 s v 2 B 4 i 9 N g w 1 y I 7 u - l B r j o D k - v 9 F 0 p v H u l h j D n 4 M 6 - m j C 6 g y E m 5 6 v B v 0 1 f 5 w t c 8 0 t 9 F 0 g P 5 s o y K 2 z 7 D x p p U _ m z 8 I q L 9 x t 4 S z 2 6 I _ t 1 B p m 0 o K z o v x G z V h j i 4 F 1 5 4 z H 9 1 J p i j v B 4 _ 4 C 2 1 z 5 L w h 5 I 1 j q - B 1 7 u p B 7 2 r I i 5 i l B x s 2 q C 6 z P p g m p I g y v w B s 5 C 7 8 t y G 8 p m h C z z 7 B 7 o w M x 9 p B t w 1 3 C s q 6 1 C 9 y 8 f x w u V 3 3 3 j I l l m P p r B x 2 r v C q y 6 E q 1 l l D i t x 3 E 0 - r E n g _ i B v 7 q 7 I y 7 q K 4 x 4 g R p j k D g 2 h C s r 3 h B 8 3 4 6 F 4 q t Z 7 9 p w L m 9 9 K y 9 k J v 9 5 p G v x Z n 5 M 2 p i L s l p 6 E - 7 8 o D n y i n C i 7 W h 1 5 S t l x m C u 7 8 t F 0 g j 0 B 6 m _ k E i m k T y g 8 b i 5 v 5 H 3 y 3 9 F s n t R 1 t v g L m 4 x 0 B n y k Y 5 k - e k t 7 D x 5 3 1 B 9 5 v I h 5 p Y r q v _ D - m s X m 2 i y B j 0 o N i _ q 5 B 6 3 x J w 9 l s D m 6 r B y t t p B t i 5 - D 7 - l 8 B q 3 S 0 m 0 D p i v O g p 9 y B 1 G q g 8 0 F 8 o v C 9 t 1 _ E q n z L w 5 h d 7 w m _ B - g b _ k g l B _ k y 5 E _ 1 r F n t p y N 3 7 1 N m h - 4 B - t B k 3 F 4 1 p z R q p 9 g D u g C i u n B 9 q Q 0 9 k 7 B t i o s G p 5 z D o j q u I 9 7 q - C g 3 I q u o z B 5 z v x C 5 g w q I s 3 i H q 5 y V 4 x m l H x 8 i t B g j s 1 E 9 5 q K q 0 m E o s 8 Y o 2 p m B w l - G k 1 o 2 D o n k w B j s q m D y y - P r r 3 z T 0 w 0 B w i s Y m x j s C h 3 w u B z w k 7 G 5 - X q k K 6 v 2 0 C m 2 v K 6 3 i p B t h 2 _ B 7 n m p B t y _ 5 D 0 g 3 r D 7 i 5 x E 5 3 r E i i 1 x D r i 4 k C v c 0 z z j C - t n N m h Q t q q U 2 w _ x B h 1 y g E 6 5 g z B w v i o B 6 y g j F _ _ 1 q B z 3 k S _ h 6 i D l u s x E m 2 i o C u 5 k E v l 0 s E 1 m 9 t C 8 q q J h x 8 k D i i r v I 3 - 6 P 1 7 q 2 B 0 s F k 0 y J - 9 w H x m o o D 8 x v B 3 6 n i B p i m z E s 4 B h i g w I x x s 9 R s p L r l F h y u 9 B n 9 6 j K z o v F m n p m D 9 h w I 3 o 2 G h _ r r B l y h t Q 6 m 1 U - l 1 C p 4 m - H 3 _ g l B - 1 r - B 0 x u Z k u n k C 6 4 8 E _ w h - C s t 0 L _ y i 4 B 0 5 m 3 F 0 q C y y 3 G 3 5 6 Q 6 0 7 h J 1 5 Q w 0 6 p C j y V j g u H 9 k j l B 7 h 1 l F m g - x E 5 c 8 0 2 8 E j w W 5 1 - 4 C h _ 1 0 B h 9 m q B 0 s V t v w x K 2 p l i B O 4 n n 9 K 5 o z H q l 4 u C 6 i 5 h G 3 6 x Q v v 1 t F 4 r z h B _ 3 j j C v q 8 N 3 6 2 p C g - g M z _ s n E 9 1 9 y B o 2 n 2 C 5 s M r q v m D 8 g 9 G _ y 9 b 8 r u r D y t j K 1 - v P j g 2 M h _ r z B 8 s z k B - w s 1 B v v q N 7 0 j Z k 3 k k G s 5 p m D u m o i G o n p D 4 7 k R 2 x l q E v 3 t s B o y 4 B h 0 3 r E i _ q g C 3 1 _ K 2 _ 9 l W 0 6 _ 5 B h - t K j t p i B 8 m v _ C l y l n B m q - G l t 5 G w x 0 6 C 9 x 9 B o u r v I 4 t k v C 5 k r l M x q 0 B r s p - N r h b u x 5 J r y t k K 9 8 s q B z 8 4 U 7 y r g M 1 i n B 1 8 o k C g y 3 F j v z m C w w 3 7 I h j R o l 0 z C g h t c h 0 g f 3 r 3 o B q t h o B 9 9 Y r x 4 t D 0 7 4 _ B n w m q B p p n u F g u w j B t i v g G - o p g B 6 q 0 h B y y x r H q 7 v C 9 k r 3 F m y w q B 6 q 6 w M h o 7 F p 9 5 w G h o 1 9 B g 2 1 5 C i 2 _ u E 6 x 3 5 B _ z 2 n I u r r i B u 4 z n I j 1 4 C w 3 k m C 0 _ p 8 G u h i C r v h B 5 o 4 6 H r v r f y i l B 5 9 h y L m u l z C j y r 6 C u s q 5 C w 9 5 _ D 4 _ _ w N s k h H v v z M z 0 2 k K n 8 r p C x z p K 9 u t s D p r _ j F 3 _ i E 5 j _ Q k r 6 k D - z 2 K 3 9 7 w B 5 4 l 8 B 4 m s V 6 l 7 E - 0 0 D 6 w W z g g 0 J 8 7 5 V v 4 3 3 E p v s 7 B 0 _ p 6 B 5 p m h H 4 - z o B x x t k E n 5 m K 3 n u P y 2 t u B m y y E _ w m - F 3 5 v W h y V 3 l 6 l D g 0 z x C j p n K 8 s 9 p B g h - C w z o 0 F x n h _ D q v o W h n B p 0 r 2 c z q S h 2 i 1 E 7 q 7 I 7 5 k r B p j C s i N 2 i i 6 B w 3 i Q o 5 5 G p 2 m 7 B p y q H s k l D q 1 - _ S 0 r n 8 B z x u B _ i E l 1 l W l 6 3 F v z I 3 s 6 w E - 3 i K 5 g l Q 9 p p z L n x w G n 0 2 f q p 9 d h z q q C 7 n 2 5 B n u w 1 B _ 3 m D _ s 4 - B r t 3 C 4 j 2 l C 5 n 8 o E 6 i 9 m D j 8 9 T n y 5 p C j 6 3 r E 7 5 l B w - m k O 2 _ h 6 F _ - 7 c z i i g B v w 9 C u s 0 n F 2 6 w Y 8 8 r t C w 3 r r L y 5 h - C h s r B q p n x F - q j r B z - t h Q y 6 b 8 g R _ v E p - i k B g 9 u 9 E 7 w 2 Z 0 t 2 L h w 7 y B k y X 7 w j u F l 6 s Z 2 0 0 s C p F s _ 4 X _ o l j E _ 3 l J 0 t 6 p B l u h a t 0 o l B j 6 k I j o j D i 2 w 7 C m j 5 4 E s q q X u m o r E s _ 1 u B 3 0 4 Y r 3 u w B 1 3 l k C 0 6 n 2 M 3 u 0 b 3 6 w S z r h C o t 6 N k r o - D j s 8 p E 9 1 w H l w k d h 7 i n P z u e v 2 o g G y o 4 3 B x 5 7 C 1 1 - r H p w g L - 4 p F 8 w _ k B x l 1 L _ z i 8 S 5 r w K r w h C u y 7 n B g 3 i 1 N 7 o 1 D o 5 o t D s v k j J k p x n S z 3 0 b 8 p 1 h b 0 s n d 5 _ n B m 1 6 T n 9 5 s E 0 3 s d _ 1 r Y m 6 t n C 5 t g w B n O o q u r H l q J 5 x g x F g q i Y 4 0 4 - E 4 I u w t p B i 4 1 u I s u g G u y l n L m n u B y n C x 8 t 2 D i 3 m q G 5 g v B 4 7 p k C r 3 w F w l - 6 L _ 4 o J 7 w l 8 C n 1 v b _ 2 j p C 2 s p F o _ 1 3 C y _ r _ F o s v H h 4 l 1 F x 8 u r D n y 1 a l _ 9 U n z j w C 3 l t s B o y s y C _ x N i x l Y 8 1 s w G z 6 m s L q x 4 8 B t l - 1 D 6 i 0 o D 9 9 q a v w 4 G o v 1 5 C o r 5 z E y 6 4 z K 9 9 v C u j 3 h B o z r n F v 1 _ M 2 _ 9 j K 8 2 9 4 B g p n 9 C 0 8 1 T p 9 q q B l m x - T i h j G k 5 u X l 0 s i Q k x t y C 5 8 9 S 8 7 g 9 E _ z _ 3 D s q s U 8 n n D 6 y q 4 D x o q 8 K g o 3 S 4 t q 0 B n 1 4 r D l g p G 7 - 0 - G x 7 B 2 p h p D _ 8 l m F k 0 6 u B x o k C n x 0 r F g k v 6 F m r 4 J r o n 6 H 7 s h B 3 l 7 u G _ - l E h 8 l s B 3 _ n m C 0 m 0 j F 6 j 0 B 0 i o F 8 l l B m v h p C x 8 t 4 I - 4 u i C - g p C k n j 9 H 3 7 q - J g o 4 c i m - 9 O i j p P z 0 s u E w 2 3 x F 9 m z p B z 8 p I m m n d 3 k 4 6 E 6 j 5 F _ q 0 F v y t z C 4 9 n t N 3 b w l i C m 6 _ 5 C 0 t m q C k j k D m 7 s Q t o _ W 3 n n E 8 z 3 C i y v g H w h j a r p o 7 P 8 4 y C m 6 4 y B 6 v 7 V 9 z r B m 2 8 i E _ g 4 y E 5 p - f n 4 u G w 6 8 6 B 7 z - O 7 u r d g m k m E o r v j B w p 3 z G 9 j 4 B z p k g C q _ r l E - k g C o 0 m o F g 7 3 k B w h g 7 H w _ y N 8 x x 3 B _ 7 6 o B 5 _ y r B y q x v B 7 - u s B _ - y 9 B y 2 4 - B 1 2 3 D g z r 2 D h h x - C 7 u u Y g g - V j o 7 5 D l 6 2 z D h p n X 2 y z m H 2 5 k K _ _ s 0 C y w t H 4 3 u z F j z t t D m y o r B - w t k E o 1 s g H 3 s P r - 8 t E 3 g m m B 7 g h 5 F s Z u - u K r s y x G 2 z w x B q 6 r l D r s u s C g h - s D v 1 h 0 D 0 n z s D 5 i n w B t z 7 h B x 1 8 o C j 1 9 l H j 2 0 7 E q 2 _ 5 C - x 0 c 6 u 5 R 3 s m 5 Y 9 - 3 E j 8 j p Z j 6 x a 0 t - N 2 r 6 L t p i P w 8 t 4 V p _ 5 J x 0 3 l C h n s 7 J j s r H l m l 4 F j n X x j 4 7 H _ r m V v - p U 8 n L k w h c g j 4 g C m w t u B t y w C 5 4 l x B 5 6 v 6 C 9 6 q c l g n g C i 1 8 7 k B o s i n J i 1 8 7 k B o s i n J i 1 8 7 k B o s i n J h y r Q w t t s F x 5 5 m J x 9 5 o j O o s i n J g q 7 8 y C 0 u 9 p B t v w y D q s i n J x 5 5 m J x 5 5 m J q s i n J x 5 5 m J m q 6 6 k B q s i n J m q 6 6 k B o s i n J q s i n J x 5 5 m J m q 6 6 k B q s i n J x 5 5 m J x 5 5 m J z v r 7 k B x 5 5 m J x 5 5 m J 7 8 h B t w G 1 - w f 0 u 9 h C k 8 3 n J i 8 3 n J k 8 3 n J k 8 3 n J - o v n J r v g o J k 8 3 n J - o v n J k 8 3 n J r v g o J - o v n J k 8 3 n J k 8 3 n J r v g o J - o v n J k 8 3 n J r v g o J - o v n J k 8 3 n J k 8 3 n J _ v v C p v c 1 r _ E y k o 6 E 9 m x m J _ k p 6 k B y 5 5 m J _ k p 6 k B 9 m x m J y 5 5 m J z 3 x 6 k B - m q m F 2 9 o S t v g o J t v g o J 2 5 k q z C t v g o J t v g o J - z _ q z C t v g o J 4 i p o J _ s D i X 7 m z 5 H k z - C 9 - 0 s 2 C 4 r k z J l k t z J i 8 - t I 4 _ m B l p y 8 H _ x 3 C t 8 8 k n B m v q 5 J h 0 h 5 J z h _ 8 D 9 8 w q B h 0 h 5 J t q z 5 J h 0 h 5 J k v q 5 J 7 6 4 D m 9 - 3 H m v q 5 J h 0 h 5 J h 0 h 5 J m v q 5 J - 6 7 y G 6 w h K h 0 h 5 J i 5 4 4 J x 2 8 h 4 C u 0 k 4 C k 3 5 k C m v q 5 J i 5 4 4 J i 5 4 4 J o m r k n B j q - R j i 3 0 F k 6 n j n B j 0 h 5 J i 5 4 4 J t 2 5 5 I o 2 c y 4 2 5 - C j 9 v 1 B z 6 k 8 D i 5 7 0 K 7 5 k q C 1 o x 2 C 7 q 4 q C _ l r t C q p r 1 F 4 j t S t j 0 3 C v r y r C 6 o 6 t J 6 o 6 t J 2 x t 3 l B h o r z D 7 9 z 0 B i j _ G 7 o t d x - - y B n 8 5 3 B i j 1 i K k n x F 4 r j u B h s s - D s - - C k l h 2 H i - q n J j y z n J n s i n J i - q n J i - q n J m m w 9 k B u 7 r r H r g t D o 1 v i z C i - q n J v g n 1 z E _ p n e l w 3 o E n s i n J i - q n J l s h _ k B y u 6 J _ p o l G k m w 9 k B j y z n J p g - 8 k B h - v K l r t i G j y z n J n s i n J m m w 9 k B i - q n J p g - 8 k B j y z n J x t 7 h C 1 w n y C n s i n J i - q n J k - q n J i - q n J i - q n J n s i n J j y z n J p g - 8 k B k - q n J i - q n J i - q n J n s i n J j y z n J n s i n J i - q n J p 8 j s G 9 u s I k - q n J i - q n J p g - 8 k B j y z n J o i 8 H i k r K l 1 7 v C n w j 5 D l 8 m n G 6 5 9 j D h g 9 S w 4 x l C 2 1 _ 8 F 7 y t L k s 8 t C s z s m B v 8 n u D m - i F h n a k 4 1 q H 7 q _ 4 B 4 o h I 7 k y n I 6 h j r L - u w E w s k 4 D q t g H v h v E j t l I - g 0 2 B q o 3 4 C 8 2 k D _ 9 - a v r 0 f 6 4 h m J v q m 5 B r l i n B r y o 4 B t h 5 y B 1 t 9 C - 6 6 - B m s o F 2 _ _ 5 D 9 n 3 x B y w i 5 B v 9 s G _ 2 l a - 6 _ k E s t r i F k 9 T 7 w j o N k w w C 5 9 q 0 D t 1 0 0 E g t k _ D p g v q C s s 3 w B v n r 1 C r 8 0 6 C 4 x g j B s w 4 M n m e v g i - E r p s K k 9 9 q D u k y P u g u s D 0 4 7 h B n 6 o T t 6 k z G q h 2 9 D 1 h y B v y n y D 6 l 7 - G _ t 8 g C i l 4 g I q x 1 S 2 7 n O q 1 - s C x l 0 v E 6 i j H l 0 i o H v 6 1 r B t n y z C 1 n 2 C 0 _ i - D q 8 q u C o u P l 1 o g C q i _ u N x 1 w E 1 u o 2 K 1 3 p 8 B u x i B 2 l g 9 J v o x y D _ k q x B j - i 7 B 5 z p z F k 6 i C g 7 j 5 M k - C y 8 m B 8 p - r P o 5 t B _ j O h _ z l C m z 9 t I 8 1 t d 5 g k 8 E z j q 7 D 2 9 1 K o h w u H y 4 _ D t i s _ J g 8 q o B 0 7 9 W k h 3 C t z 4 i D g g i k H g u n X y n s F 6 z - a u u k l F r n s b 0 7 F k l l t C o 5 5 9 B l k k P s q n i B j 5 p 2 E 4 h w B q _ q n B 2 y i _ K 4 5 Z 7 5 3 a 2 k u - M 5 s l G x 4 y 1 H 5 6 n h B h o k y C o O v k z u D 7 l q W q m o m B 9 8 q 1 E r t g g B q 8 w 5 D 1 k i 5 C j 1 s z E v k v 1 B - 4 o x I q 7 m 7 B g 6 m B k t i r K 7 w - N 3 u D r v t T q 0 l k C 1 7 k R t n k Q 2 y s i C s u x N w k 1 L w 3 8 5 C y m u j E t 8 o M - t 3 q F w 5 _ O - 2 4 b n q w q E r n h B - v 8 n B w l 2 - B - j u h F l n 5 k B k _ n f 7 l i K l _ w s B n g q - M h n q - B 7 8 y 9 B _ i - s F 6 l 2 N g 6 o D 3 0 v r C r s 4 8 E q 0 y L y p g 2 C n k 1 X 0 t 3 e 6 k - H n g h C 0 h n q M 6 0 7 t C s h z P m - 6 S v 6 r x P t 0 H 2 g - l E k 5 0 i B 6 5 7 9 H 7 i u F q _ _ 1 J - 4 0 y D 3 _ k k I 1 8 6 w E n 9 - K 7 _ S k 4 v 5 Q t l 2 f 5 2 - y D i l U g l 6 2 B w 6 n J o - 4 Y v s 0 2 D 9 t z W h H - g 1 k C 0 z 2 j H 4 k 1 l B p 6 t c 7 i 2 6 B 5 p w - E 8 q n u P t o w C l 3 u l E p j i z C 3 m 1 z D _ m h j G 3 n E s i v - N s n 7 0 D x x 9 2 E o k 7 c g v r h V o o v C _ _ 9 p D h w i F q w 6 u D _ z q 1 F _ m _ J 0 k i I 6 - m U 2 q 4 _ I q y 9 B - 9 3 - F 0 p o 5 U 1 o t L l m 9 6 B 9 8 g t D 4 m w 1 C _ 4 5 H v 3 h 8 H t p _ M s h i r J 4 4 n m B v o m J 9 x 9 M 0 _ w B x s v Y q l r Z 0 p 9 2 E m p 7 M 6 m _ Q p o 1 P s h x d h z C r s v - E v 5 v j B 3 u y d 1 k 6 - M r i 8 E r 2 s y B j - h 1 I 8 h r 7 D k i q p D j 5 _ X h i t w B z n 0 - H x h m y C m 1 1 C t h _ M o z 6 z B 0 z 9 t B s _ - c w j u D v 4 0 I n 9 0 p B g u K 4 3 C 0 w 1 W _ s r 2 C q p o l F 3 w 2 n B p - m g B x j m q b m 6 p g B s l 0 p D 3 6 k 1 M 4 q 8 C 1 t p y D w x k s F 7 z 4 w S m t r 5 B 4 j 4 s C _ m h 0 B z t h - N - 0 - B z 2 1 0 F q y n K t 7 i g P 7 u w q B g h _ J 4 4 i g F x 3 1 Z 8 j 9 0 F 1 o n x E r 2 k U y 4 i u G s k 6 l D 1 h 7 5 N v h _ c t y g E u 1 5 _ N k 2 _ w K x u 2 n B q u j P i t p - C m z 3 p F 5 _ u u H y x v v D s _ y B 9 v m 3 F 5 g x 7 E v w _ F 5 z x 2 E p 7 t w T u o w O o 2 w T q s s 0 G k v h e 2 3 u 3 C q 4 3 3 F t 5 j 3 C x 1 2 1 D m 7 p - C j 3 9 m D s u v j C t w 9 9 C r h k C l s m t C n g j 2 E - v O 4 i u 2 D 2 s _ t E r u k m C 4 x s q G n n q v C _ r 9 3 B x y o K n g w t J s 6 m j B l 3 j G z - - 5 E w j v h C v z B m k 8 t B 6 s 5 m I 2 3 j 3 K 5 - h O o l y w C h x n 1 B - x w v F _ j 8 t I t g 0 O q z x k G m m y U u z l i E p v Q w s s z C 2 8 l 8 B y p 1 7 E _ 0 g 4 J w 8 u c j 3 4 3 B 7 h n d x j - r D w r h n C p v 0 V - 0 q s K t 7 r j B - 5 4 u J q t y K 0 5 8 x H x u 7 F v j u 2 E 8 o 3 9 B g 3 7 l B k u n 1 C 0 q x S x t 2 M w k 4 i I h 5 - D z 2 p z K t o 5 C l 5 g m M y 7 B 3 n m B 7 o v i L k p z m E r m m L m 2 v O - 0 1 g D h 7 i 4 E o j 6 q B y q 7 r G u t q 6 B w x z k J y r i g F 9 z s N 4 g i 2 C u p v _ E p - x Y 7 k g n C l x x O k 2 1 z J w p z D r m 8 z B 2 x j 3 D - 3 o 9 I 0 x k Y w w z D 7 x x Y l 6 0 n G 0 6 j M u z - 8 B - y o z D 6 2 r H z 0 r 3 C g 5 7 k F y v y L u r j l J q F y w m Q l p 1 5 D 1 n 9 a p n s 3 C s t p H g 6 r V k 8 0 i H m 6 p S 6 o s D n z i 1 F q 6 t l I m - 7 d 6 m w 1 C 6 2 n r B k m L r w t w B x 0 6 4 C k z x b _ 0 q N w 0 y p E s 6 n m B j z Q j 1 0 s D q 8 m z F 5 q h T 1 9 s 5 1 N 6 0 9 q I u i j m q X 7 i _ m J m w 1 m J w 6 2 m D 2 t y x B 9 i _ m J 7 i _ m J z 8 z m F q 7 4 T o s t g K 9 h 5 X i l k g F j r 0 u J u h 9 u J w h 9 u J 1 w k k 1 C g n U h - h h J h m r 9 J y 4 x X h - p i F s n 3 y J 1 - - y J z - - y J r - 5 g E 5 m 1 o B j t g o K k q n 1 I q 9 z D 2 r g M 1 _ s 2 G x o v n J 0 7 3 n J q 3 z G 8 s o 1 G 0 1 m n J 0 1 m n J 2 1 m n J 0 1 m n J 0 1 m n J 7 i _ m J z o v n J s i i l J n E 7 i _ m J v t 2 8 k B x 8 z m F 8 w 1 T - k l - J 2 7 w 0 D 8 m w E q w _ W m x t K p n y n G 7 r r z l B w y k t J 8 2 8 z l B 7 x o o B o 6 n 3 D 1 9 - j H x r 9 G n q l H m r Y 3 g p - B 1 9 j s B l k t z J l k t z J 4 8 1 z J 2 8 1 z J l k t z J h - 8 x B h g j 4 D 4 t r u J k _ Z g 4 u x z E 7 i _ m J 3 s s w z E t y s Q h 7 r j B k 4 0 2 D t j k z B 6 u z l D 5 i p o J q 2 x o J o 2 x o J q 2 x o J 5 i p o J q 2 x o J o 2 x o J v 8 9 C s u 6 v H 9 r 2 j z C j 8 3 n J - - p _ k B g 3 u 1 F t k 5 N g u u 8 y C n w 1 m J n w 1 m J n w 1 m J s s i n J u i 5 g C 0 9 r z C 4 q _ 8 m H 1 l 8 n J t - q n J g k g H k z n 0 G x s t o J v s t o J j 7 5 h l B x s t o J i g 2 o J z q s w G 9 l 3 H 6 - v k l B z 7 v p J 7 z _ o J m r R v t 8 1 I 6 7 l v J 8 7 l v J z l 1 y C - t q l C w 0 w q t H r g g w J u p 3 v J r o 5 M h 7 o k G m 6 2 2 J y u o 3 J m 6 2 2 J r 0 - 2 J p w 6 o E w 2 v h B g 5 k o J q 3 3 o H v 6 5 D i 5 k o J i g 2 o J i 5 k o J 6 1 8 7 D 6 4 w p B h i L p 5 q 1 J t s 8 1 J 8 9 E v h 6 _ I 5 q t _ C 2 k 4 5 B g p h l 2 E l 1 4 y I h 3 R 3 i p o J n 1 8 q G h j 8 M 6 _ s Y z w 1 r B 3 x 6 m C 1 r - q J 2 8 o 0 D _ g - r B 6 7 s 3 J p 2 1 3 J s 3 j r D u z q 1 B t 6 o k D 7 2 9 3 B 4 1 3 8 z C 7 9 7 n I k x k B 5 l _ - H l p 9 D 6 p 2 q C y s 4 2 C 3 v 1 i K y x 8 P p _ _ i G 1 m 7 o o B 9 1 - w E t i - f w y z n J w y z n J u y z n J 1 w _ 7 H 6 z 3 B 3 l 8 n J 3 l 8 n J 7 n i 8 D r l 6 o B r r 8 n K n v 1 - o B - x j m C g j p 9 C j x j i K j x j i K z q q I o t z 1 G x y u v J z y u v J 8 7 l v J x y u v J 3 o g G l m v g H 7 o k g m B r g g w J t g g w J t g g w J 9 x u u C 8 7 j s C z 9 - 6 J 7 l u 6 J 2 h 3 6 J x w G o u 1 n H q q u C 9 p 6 o J 5 i p o J q 2 x o J 9 p 6 o J y j w r B o y z _ D u s 8 S 3 3 w Y p p m 3 C v z 9 m l B j z j s F h 0 x b 3 p n B w s s 7 I w x p K & l t ; / r i n g & g t ; & l t ; / r p o l y g o n s & g t ; & l t ; r p o l y g o n s & g t ; & l t ; i d & g t ; 5 0 5 7 0 3 0 0 6 6 9 8 3 1 4 1 3 8 0 & l t ; / i d & g t ; & l t ; r i n g & g t ; m 4 v s h 4 t - x N 2 T - E z 9 I u s B y z B g 5 B 4 x C j w F o k G o k E k E 7 B - H 0 Z z d h - B m j H h 4 E t h D x X o E 9 T q b - T o K _ x B 0 6 D h i B 9 n B w l D u n j B 0 7 C i h C 7 L h U z Y 2 M 1 d x O x 9 B _ U h T m 6 B 8 G 7 y F g z C m f p j B 8 x B h x G t n C i y B p 3 C l i B u y B 3 4 E _ 5 B 2 l B j _ B x l F t X n l C 9 i E w u F 8 z B z S 8 p C r w W m r F u 0 G 0 v D h v H 0 R z O t c o 0 G 0 y I l o B 4 l E o 7 B q 7 B t Y 2 l D 5 1 D 7 g D t X 8 x B 6 0 C m 8 F i r B 0 R v - B k 7 B m r B 8 o E t 6 L i b 1 j B s g B p 9 B t Y z w B 7 g H o - K m 0 B t j E m 7 B r x G - v C 2 4 F h 5 c o m E n v B p s E 3 T 1 Y Q 7 L o E i P u o B 6 B v E 4 2 B k T - y C _ - F n n G j 6 B 9 Q 8 L y c g P 2 L o F k I - x E 7 l E t g B l 0 B 6 d p k J y l C 6 S 6 d 5 N 2 S - Z 3 J _ S w 1 B g t D s k F o 3 C 2 9 B _ h L 9 9 C 6 v H 2 Y j W y O _ d x m B h W w 9 B 8 t G g L 1 i I 4 u B s u C w g E 5 6 D m - F 4 q D - p C g L t w L y q D z p C i - B o X m 3 C r j I z y E _ 9 B o L l K j b 9 a 7 p C n _ E 1 4 F g r D 4 l C q l F k i B z R z m B u - B q i N 7 0 C 2 w B t 7 B w P r 5 B 1 y C q i B 9 Q L w F i G x b g q B 5 R e 9 t F t y H q i L y - m B 8 q H m 6 H 4 q H 9 7 S - l G & l t ; / r i n g & g t ; & l t ; / r p o l y g o n s & g t ; & l t ; r p o l y g o n s & g t ; & l t ; i d & g t ; 5 0 8 0 5 0 0 5 8 5 7 8 7 0 3 1 5 5 6 & l t ; / i d & g t ; & l t ; r i n g & g t ; p q x w j l 3 1 w N 4 0 J p - F 7 r E k f - K o H k b u J g R n T x l F 9 - F 0 _ P i 7 D y m G o r B 7 L 8 M z c u 0 G s y B g 8 C l L s r B y 6 D 1 F r _ B m k I - l C u l B j g G h 8 I _ n P m j J w p G n t D 3 - G - 9 2 h B 8 D - 3 G 2 t C u X - k B l a 5 V z f p B q F m F m Y 2 K l M k F h H p V v Q j R m T p V t h C 1 C 2 D r e j J l H 8 X l a 4 1 B 3 G v N l J t w B l w B 0 p C r 3 B 6 H 3 G y u B 3 G 7 Q - r B 1 J p H 0 w B j t B r g B - z B 3 j C g y G 2 w C 4 D y F g C p u D t u D z 4 B y T t V 7 M 9 E k x B 2 p L 6 v E 9 u F e r v d 6 T m L 8 s E h f k 2 B y h E 7 f w k C 5 z C 6 K q F w D 7 C 2 Y j b 7 g B 0 d l l B u i B w S n C 5 T q p C n v E 2 7 C s g B 0 7 B - 1 K g - C 8 H 8 B 2 I w o F _ L 5 Q j 6 B t 5 B h R k 3 B q W m j C 8 N o F N v s F x s B 3 k B l 6 D 1 J p E 6 Y 7 i F 1 o H l b 7 C u F - Q 3 V 8 B _ F 9 E g e z b 6 I p E 3 G i T l 6 B r N 2 X 8 3 E i L u I 0 H h G 4 N t j B 4 Z s p C - F h E j i C t Q y s C - j E m W o j C z u B l i B o E j C p M g O 6 0 C 7 n F o b j E C i I n 5 B 8 h B u o B y O o v E 2 T 3 0 C e s j E i 7 E l B w D t C i D H 6 g B j j G o o D h w C o K u H o S j K h x C i O x E 1 R w j B 1 h F s n L 8 i E g o B t r B 5 y H q g E j N y D n G 7 D - q H p D - I x s B g F 3 P 1 d m m I q H x a 5 Z 7 p C - k B g G 5 J q Y y K 9 Y y D 3 G p E s F v C _ H - s B 8 D i L 5 G N Y 5 Z t J k o B v E J j G 8 E & l t ; / r i n g & g t ; & l t ; / r p o l y g o n s & g t ; & l t ; r p o l y g o n s & g t ; & l t ; i d & g t ; 5 0 8 0 5 0 0 6 2 0 1 4 6 7 6 9 9 2 4 & l t ; / i d & g t ; & l t ; r i n g & g t ; 9 m j s m w 8 2 w N 2 8 v N r V w h D 4 2 B k 1 B 3 U 7 9 X 2 h D _ v B i g D n Z l g B 1 k B v e x U h y D s k C t 8 E s 1 C & l t ; / r i n g & g t ; & l t ; / r p o l y g o n s & g t ; & l t ; r p o l y g o n s & g t ; & l t ; i d & g t ; 5 0 8 0 5 0 1 4 4 4 7 8 0 4 9 0 7 5 6 & l t ; / i d & g t ; & l t ; r i n g & g t ; 5 j t x 6 r 9 v w N i 2 0 B i 2 0 B t 0 I h n E y g G 5 y E s 4 C z s B y D C t e j k B 2 n B g O p t O g h B 5 4 B 5 U s s C i O & l t ; / r i n g & g t ; & l t ; / r p o l y g o n s & g t ; & l t ; / r l i s t & g t ; & l t ; b b o x & g t ; M U L T I P O I N T   ( ( - 1 1 7 . 2 3 3 1 7 2   4 1 . 9 9 5 9 5 ) ,   ( - 1 1 1 . 0 4 3 4 3 2   4 9 . 0 0 0 9 2 2 ) ) & l t ; / b b o x & g t ; & l t ; / r e n t r y v a l u e & g t ; & l t ; / r e n t r y & g t ; & l t ; r e n t r y & g t ; & l t ; r e n t r y k e y & g t ; & l t ; l a t & g t ; 4 3 . 6 8 5 6 1 9 3 5 & l t ; / l a t & g t ; & l t ; l o n & g t ; - 7 1 . 5 7 7 6 2 9 0 9 & l t ; / l o n & g t ; & l t ; l o d & g t ; 1 & l t ; / l o d & g t ; & l t ; t y p e & g t ; A d m i n D i v i s i o n 1 & l t ; / t y p e & g t ; & l t ; l a n g & g t ; e n - U S & l t ; / l a n g & g t ; & l t ; u r & g t ; U S & l t ; / u r & g t ; & l t ; / r e n t r y k e y & g t ; & l t ; r e n t r y v a l u e & g t ; & l t ; r l i s t & g t ; & l t ; r p o l y g o n s & g t ; & l t ; i d & g t ; 5 4 8 7 7 9 3 3 6 8 4 8 0 0 8 8 0 6 8 & l t ; / i d & g t ; & l t ; r i n g & g t ; 4 - 6 x g q 8 7 z H 9 g s G k i 6 M 3 m h E 8 i E - U q L l H 7 6 C z 2 F q 7 J _ 2 E o q D u T t a 4 c g T t V 4 o B n n D y 9 G _ y F x z C 7 - W t p K u _ G 1 6 B 1 n G p 9 C 5 r i B 0 H 9 j D m - D n k B h U k t B q n I p _ R l G m D 2 F n a 3 j B 3 3 E 1 j B m _ D h U 1 d q K 9 D 7 I 9 D 5 j B & l t ; / r i n g & g t ; & l t ; / r p o l y g o n s & g t ; & l t ; r p o l y g o n s & g t ; & l t ; i d & g t ; 5 4 8 7 7 9 3 9 8 6 9 5 5 3 7 8 6 9 2 & l t ; / i d & g t ; & l t ; r i n g & g t ; r _ 2 y 1 2 m 8 z H 0 z 7 V u 1 1 R h u z G q 8 3 P j w 4 c u r u f - - - w B p k i Y 5 i 1 R & l t ; / r i n g & g t ; & l t ; / r p o l y g o n s & g t ; & l t ; r p o l y g o n s & g t ; & l t ; i d & g t ; 5 4 8 7 7 9 4 1 5 8 7 5 4 0 7 0 5 3 2 & l t ; / i d & g t ; & l t ; r i n g & g t ; o m _ x q j g 3 z H 8 U 9 w K 0 f o R r O 4 h C 0 Z t F m f h _ B n _ B u f 7 S 4 R o _ D 4 K h 9 C k S - F 8 M 9 S 8 7 C z O q p E 4 Q 1 r M 1 L q J 2 a m N z I k Q k u D s N i r B w Q u p C s E i N y a 8 4 B y r B 5 S 7 j G z j D o H x c o V h L 3 P 0 G p 8 e g 5 6 6 E - 9 z V k e k w E 6 P 4 Y s D w o B y o B z r B 5 M t m B z 7 B B - g B u Z q U m U v s C - 3 I 5 m B m 7 E 7 9 D 3 z B 1 p C 1 r B z q C g j B s L m L w F 0 d x B v 3 H t 7 B 8 q D n 7 D - k B 8 D r S q N 1 k C 1 K s G 8 J 3 D m Z o U 1 0 B h c j T 8 M 9 F x W n f z G - R z i F i M _ H 6 u B k 2 B v a g 8 H w L u O j E 0 8 F j e y H m D u D z y E i _ B k p B f 2 K q s C t 9 g B j - I 0 g B s b z w B u 7 B - D m b s 7 B x 4 D - I r Z v 8 D m 2 E r U 8 m B l 4 B 2 2 E 2 h B g T o o B 9 U _ s G l j Q y P z 7 C g M g 6 C r 8 T o Q k e g 4 B x m B - M o T 5 G z R 8 n B n W m w T 0 w B o j D t m B g L y X n a 6 F w k C _ i B 5 f j q C 7 M 6 6 I v 1 J k g E n j C g g H v 8 F w w C g j D x g B 3 7 B k 4 B 6 y X v m B 3 3 M z 1 l B l 1 E n 0 Q 4 0 F y u B 7 Q r Z w K 6 b o P _ O t o N 2 S w 3 B 8 3 B v o H i g C h t C 9 R i G - N m J w N g J v z H g P 6 K v o C y D 6 l C s 3 C p a l J q 8 B u h B h Q o D 3 f j E g F 2 u F m r B 0 m B w b t j E k v F h k B j 6 D 5 C _ X 2 s E p o P i T t h M 8 K 4 y D 7 w C n 6 C j E t E n K z G 4 F h E 4 s C 9 j E i n B 5 Y 1 d _ M p 2 B 6 M z X s g B 9 D m O _ C l Z h M 2 M 3 g D - I s p D - n C z 1 B m 5 B _ z B j G 7 L x 1 B n j G y K 8 W 9 j B n 4 D y o D l e r Q l x B x N 2 i B 4 O 0 Y 2 v E 5 R g I 7 r B h 7 B 3 i C o 2 C w 1 C 9 T v u B 7 j B k t C 7 7 L q t B 2 H j a u I r C m O 2 R 1 p B 8 U g b 6 N u s K t - B i W _ U 8 Q z i B i N y p C v t D u 5 B 3 I 6 N m O w I 0 t E m 3 L 7 Q s 4 E - l E p H n b w F n p C j H q H l X 9 D 1 j B 9 H h u C j M 9 P 9 V z q B o u G 7 p C x E t C m S 7 j B l e v N 4 8 B u K 2 j T j o C q O o I 6 O s l F z 5 B 0 u B m i B 7 k J w X 2 u B 7 Q 4 s D u v B 2 B w _ D l E t a 6 H i D l q B 1 E 9 h C z E s - C o F 9 Q 5 J g u B h M s p C 6 m B 5 w I 1 E 4 i B 6 c r C y t B 2 H 6 F n E 7 I v j B g z D - n B 1 w G j M y H _ p H 4 7 B r C r N m m C u I h M k j C 1 4 D h U 3 t D y 0 C v v E _ 0 C u 6 D v g E g 0 B 1 d l U h E l H 3 Y k r B l G 2 B y H x P k l B 6 G y h C 5 I j U t Z y D H y H h U 4 0 C - p B n g C g O 7 t D g t B 5 T _ a s f - s J u r B 2 M v v I y W p J x E 4 9 B 9 Q u _ B x x B - G y r I 0 i B x G x g C s 2 B 8 O 3 u U 9 Q v M t Y h J j 6 B 7 Y y R 0 W 0 D m D h 4 B 0 R 1 O r w B & l t ; / r i n g & g t ; & l t ; / r p o l y g o n s & g t ; & l t ; r p o l y g o n s & g t ; & l t ; i d & g t ; 5 4 8 8 1 2 5 4 8 9 7 1 1 1 5 3 1 5 6 & l t ; / i d & g t ; & l t ; r i n g & g t ; 2 l z 8 5 w 6 2 q H s g t D n 9 z G 2 m 7 W 8 i s D & l t ; / r i n g & g t ; & l t ; / r p o l y g o n s & g t ; & l t ; r p o l y g o n s & g t ; & l t ; i d & g t ; 5 4 8 8 1 2 5 5 9 2 7 9 0 3 6 8 2 6 0 & l t ; / i d & g t ; & l t ; r i n g & g t ; r r - y u 0 _ 1 q H 5 1 w T 2 m 7 W 9 y x I y g x e z s i m B y m t C 0 z q e & l t ; / r i n g & g t ; & l t ; / r p o l y g o n s & g t ; & l t ; r p o l y g o n s & g t ; & l t ; i d & g t ; 5 4 8 8 1 4 2 0 8 5 4 6 4 7 8 4 9 0 1 & l t ; / i d & g t ; & l t ; r i n g & g t ; 3 g q 4 6 x 9 s s H 1 - m W 3 y i _ E 5 x n j H p x g r B n 6 3 - Z 1 5 s B l 9 l F _ p V j g 9 4 D 1 8 a o 3 w n D _ 6 s C v 7 - 6 I 4 p y T o _ _ v H z 8 2 o D l l o z F u 5 n B t i 3 0 L k u x O x g - r C q 8 r s F 1 3 y 5 C i 0 i 4 E 8 x 2 8 F r 2 1 p F z z o w B k q s N t x 2 u F l z l D 9 o 4 K 0 3 l j O n z 3 q L 4 w y 8 D 3 j 7 J k 6 F _ q s s V 2 p u 5 C 6 7 i q B v 0 u 9 C l n o - E 3 8 z R t m m _ F s p C 7 - g y H 2 3 v B y 8 o U t 5 7 u S g 5 s 2 M 9 l n K q j p v D m k 7 - B r 4 g p I 9 t s L x 7 n i G y g 8 7 C _ 0 p Y 9 v o I g 5 O l g m 7 F l 5 c u g w C q n u l F r 6 - q B x u B - o m F o q t J 0 m k 1 G 3 0 z I 7 u n z F 6 k j p B 4 n r G - 6 _ u C w r r C p 9 - i C w w l 0 B 1 n v P i n y 8 D 7 9 0 t E - l 8 B n 9 s F q r 1 - J o 0 m q C 8 h 9 W 2 p r - D r 9 z p D 1 r i f u r t k N 2 w r s B i o 0 S k 6 _ 4 M i v q 4 B n z 6 v C o 2 2 p B o 5 - J k 8 y H 5 q r Q 6 l i k C 0 y m F x i q h B 4 5 n 3 B - o 8 f 2 T h 1 _ 6 C j n h x D 9 2 7 _ B g l t o D 5 g 1 3 B 2 - z 4 G 4 q m 8 F x 0 n F - 2 k h B 3 j 0 7 M t s 7 M j 4 z n D 7 0 w u B k 7 4 O y r 3 y G 6 - 4 b w 9 x 4 N 9 t E 4 l 2 m B _ u 7 l H v v 2 - B 0 t 5 s I k s 1 E x w j P 3 o - c 9 2 5 - J n 5 z T 5 2 a g n z 6 B o 8 m d r o 4 _ H 5 p 6 4 B x z 2 O j v t M h - 5 m C t o 6 5 F 2 i 6 V u i 5 z E 4 m m B w _ y h B l 6 y r B v s 6 B 1 r 4 z B z 6 6 S 5 z g S 0 p r C j k 1 N 0 8 h H - y 5 P 1 x d q x 5 R z p - 3 G 4 g y W x 6 p V p x l a h O u 0 h m E s x s R x h n S j _ g T 2 i s d j 8 x q B z _ p V z 4 u k C 5 s W z _ p V 4 w E 1 w i 8 E z i - j F 5 m 3 D g x z 1 D 5 0 - m B _ k 4 H v 2 C w n 9 u E 5 z 6 3 C 2 4 2 D 4 2 m u E m j j 3 C r j g N h p 5 U i 2 z M - - 0 u C 4 9 l 0 B 8 2 J o j o - G - l 4 - H r o r E j v w s C 3 k 0 s B r u w V n p m C 0 8 w o C x p g 8 F - x e y z l D 0 - l T x p 2 d _ 7 y J w y n r E 4 9 k m B 0 k G - k u y B 6 g u r H h u 6 P 0 7 8 g B y j B l t N v 2 m B y _ g B l 4 z B l z M 1 y p D p p g F u w S p 4 p C t p h B 8 2 k D p u l D 4 y h G n 0 u D l 2 m B 0 _ - F x l e 9 l g F 7 4 u C 3 h 5 D w n 7 E r z l C t 8 q H 4 P 6 p n B m 5 9 B v 7 z C n o q C p k q D 8 m u C 5 1 _ B w x 7 B j r I u r i C m w i C _ 1 Z 5 v - C 7 r 0 B k 3 z B n 5 e j h a z x S z v 5 D 3 x v U 8 s w L 9 3 h I 8 7 0 F 4 p i C 7 k z B s z y B s 1 p C v x i 6 K m 7 r 6 K 3 g g 4 G i m m O y h 5 j o B g _ 7 2 E 8 7 k l B 6 r u 3 L _ - u 8 u B g 7 N z 3 D j o y w I 5 t 4 _ l B p 5 v D y n 1 q I 2 6 n y H j m u H s k _ 4 p B 5 1 x u K n q r R - o g _ G 4 o g g D x k j r C o 5 h 1 J g s z 1 J p 4 9 0 B p 3 8 s D 8 v 2 g H y v v J 1 u s 4 B k _ x _ C p p n E 8 1 0 i J y o i F 7 s - 2 J 7 s - 2 J 6 y 2 2 J l i r 8 m B 2 9 t h G q t 8 P _ t v n C n - 5 s D j 1 s r B 4 y 3 p E w h 0 k K x 4 w k J 7 6 a j k _ y o B w h 0 k K i 8 W n v m n J o i m l K w h 0 k K 5 h 9 k K w h 0 k K v 2 c p 6 4 j K z 5 n 5 C 7 g 1 0 C m q 4 v E g r 3 l B h t l 5 n B x 9 l _ J h u 2 e q g 2 - F 2 2 v i E P i C l y B 0 O z R s w C z 7 C 2 u B p H 8 D s M o Q 9 m B i G v 7 C x m B _ Y 2 U z H 2 Y j p E s D r M l M x M 1 a l k B s K s k C 6 9 D 9 P z - B 6 s C k Y y S k h B q L x h C x f r G 1 E v C 6 m L 3 N 8 Y B o Q h 8 B 0 Y - x B 4 O h a s L 4 F x M u 0 B _ N o b m K 3 P 0 0 B 5 l B 2 X 8 u B 6 X 8 K s S h H 4 D i 4 B 7 7 C q 8 O 7 p G 7 s B y 5 C m 1 D m 4 D j 1 C 0 t D w 4 D r s C 7 N 0 P 9 k B 1 j C g k D r 6 J 0 w B v g B h l B 8 7 I 1 Q 8 D - g B 0 4 B r Y 1 s C y 7 L 1 m B w 4 D 7 y D 7 C 6 j B 5 b 8 P 8 d 8 I q e i v Y h z D k j D 4 t C 4 u I 1 Q v f q 3 E 5 V w L 2 u C n y B - 9 C n k J g u C k t D l N 9 G 7 V o T k 2 B g P 8 B x V 7 G 7 G 0 O i G 7 r C 7 n D _ n B 9 Q 3 f l Z z j G n C 8 b z Z j z B 7 G q s E o 2 B o j B y w B k 4 D 1 6 D t K t H 1 q G p 8 F v K 2 x J o g J l v F x 0 9 C 8 j N 7 o D r 5 G 6 1 K w k E g 2 F y w H x 8 F 3 t B 2 w E 3 s K 1 4 I 5 j C y 7 E r t K 9 _ C 0 M r v B 9 t E 5 0 B o 4 B s q B p q E i x B p 8 B k 4 B - E w 6 P 5 1 C x z D k Q q 8 E z K m E w E i 8 F h - B 7 w B 6 g B 1 n C r n C x q D s j C g p E g W l t G p D 5 p B 8 N 8 z B 7 3 B 3 I p j B r X 2 p G 3 1 F n w C o y C 8 k B l 5 C - h B 5 O 2 J 8 i I 2 J 8 M n 2 B o s B - _ B 5 8 F 8 q B 6 D w X 6 j B k v D y y G t 0 B r 3 H 2 n C 8 6 L x u F 2 w C j h B m v E y - B t t B i E i Q o j G n - C o e 5 _ C 3 r K r b o q B 5 b 8 q B s x E 0 k B x h B l O 9 6 J k q B g g H 6 n R w v I x 9 Y - N y j B 9 N 5 5 J 6 Y - p E v H 0 t D m - I y w B 7 g B m g S 7 N 4 d v t B 0 k E 1 0 B t p J r v h B t 1 C z 0 C - 8 T 7 N n r B s j N 8 i K 6 d 5 E - Q z V _ O o o B s Y r m B q n R t T x r D 0 k B g Z h C z X n L p I v d 9 g B n s C 4 e 3 F i N 6 M m a u o C 0 3 B t W w U i x C i 6 C 9 N 9 m B k E t o H 8 w C 6 n C o U p F r S h n B n t B 8 Y h 8 B 3 b m 4 B 2 j D v 1 C u q B 9 t B m 7 C q U q g E 4 D 5 N k U 5 p J x z D 2 1 K 6 j E 9 p E _ D r W v 7 B g w H p 0 B t J n r B 0 u M 2 j B x m B 5 s B - E x t B 7 0 B T r k C q q B 7 q G q U 1 h B y g I v h B 9 t B v v P o 1 X o o C n 8 B 8 8 L g 5 D i k E j k C k q B 7 b s 7 N k r C 5 L 1 q E 7 K _ J 8 m D u 8 D y o G t 0 F 1 h B q k D j h B n D 0 _ V u k V g z G m 6 C 6 k G l u K - b 4 n E i R g 1 H u z C 5 9 G q r C q N 9 O y m E 0 z B m x M x I v L k s B o g F k E g 4 B _ - B q G r K u k F x J t J k M j g D j p B l d y 9 C j X 0 9 L l L _ n H u 7 B 6 _ C n 4 B 0 n I o b r q B _ E p o B h v C o g B 7 X n 2 B y z C x i B v u C r o B - H 2 N o b u b j E 4 H n s B s L h H n x B 7 8 D k X l G t 6 C t M h 7 B 3 w E x V i p B k O t G _ m C - w D k 3 B s v B - h C 2 2 B - 8 C w 8 B 7 g C g 6 E w L q 2 B v n D z M 9 w B 7 3 B 8 m B z E l Z r - B 1 w C x 5 C h Q k p B n J k k T v G 7 - B 9 T 8 9 C u W o h B 3 x G 8 C 3 I s C 1 X 1 F 2 G 6 U l G q K 9 Y m 0 B z p B 5 I l M i F 3 U n U v s E 7 L K o 1 E z S w m E x P q 0 B q P l Q y H x Y t F j I i i C 4 M k s C 7 g D p D 9 5 C 7 d h i B g H m N 4 C 1 X v X 4 G 8 Z k O t Q h k B 8 n H h J v G v z B g p B s L l m D z E 9 I o o D x O g 1 C y r C 0 7 F n o F 0 N _ R t q B t C u i B 7 p C w D 1 l B t R s O - Y q K 5 S u l B t X 8 Q 9 o B Z h I s K _ C s E y J w Q _ x E 9 u B u h C x v S j y F 8 G z m B _ I 9 F 9 b 2 E m V k l B t P n h B 1 L x F o N g N r c z 3 B y 7 B 2 M k i C 9 O - 3 C 4 z E 4 U p b u D 5 M 1 m B 4 T 3 N i U k K g H 4 2 J g 3 J 4 y E _ y B 2 y B y 0 H l k L p t I p 0 P 6 Q 4 M 7 S o V m s B n 3 B i n D n g D _ k D j 5 H r d 9 l F h C 1 K r I 1 X 7 s J z O 5 T _ N z - B 0 g B _ 0 C i b t 9 B t 2 B 9 g E h o B s 7 D 7 u C l 4 C m m D p _ J 5 I l m D 4 X q K n i B p 4 E r X 1 3 E 3 3 B k O 8 N 5 t C r 1 F 7 - G v _ H h - H x 1 F z p B _ h F z 3 B o k Q 0 x L o 4 I 2 j C 4 7 B v 5 C _ u F n M l 4 B w o D j o L g t B 1 d s q b j o B 9 q D o t L 4 Q h T - B 3 8 B 1 F 8 Q 2 G 9 S 1 h D q l B o 6 B g 0 C 2 k B 4 i C i E r u B r I h 2 D 3 u B x L i H i n E 8 9 N q N r h B 0 4 N q 6 C 1 8 B 8 f v r D 3 I 7 3 B g W z c m N x h B l O 4 E g J m Z 3 7 B w j B 1 Z m g H r 0 B 9 E y P m G o J k Q g i J 3 1 b h - C j 8 Q g w M i Z w 5 D w l K z r J t h B j t K 8 p u B l 6 M p 8 B u y J g k K _ w T u 1 g C g - f B v q G 8 7 E o j P 2 j D 9 y y B l 9 T k J v S y E h c 1 W - 9 D q 4 B w M l Y z i B 3 X 1 O z 1 B v 3 B 1 O l I z F q Q 1 t B j n B m Q g Z r 5 G m 6 C 3 3 a 9 v F u M v O o R i s B 5 c t F g s C m W 0 0 C 8 9 D 6 0 C 9 i E r w B j j N 7 3 B t g H 1 - g B 6 1 E l U x p U g 8 B z 6 C k 5 G 9 3 B 3 o F 3 1 F 1 j E 9 Y j Z t 7 C k O 2 g B y Q x X _ _ S - i B k p C t I 3 X 8 Q j 2 D 5 r D u E z u B _ Z g g B k k B n 1 E p b q U o Z o _ L 4 V p i R j P 8 p K 9 5 H 5 H j Y 5 9 B v - F i a x o B 4 l B v i D r 1 B k J j O z 3 H z p E v W 1 H p F 4 G u C y m B h o C q H 0 G t I g r B u M i k D h r G q 2 F u e 8 5 D t n B g 5 D g q B 0 j B u Y 8 S 0 z N _ S n H 7 E _ Y u e t p B p T k 2 T v o B m l B 3 r D k l B g N 0 E m U 7 0 C _ P o Q 4 C g R p L m z C k a 6 k B q f 3 F u Z p g E g f y J m a 2 3 Q m i C s i C w z B w M v K w w B 9 g B l S 8 q B i Q 9 C y P v 0 G 5 i I t J i E y Z 4 u D q U v h B 3 m C n 4 C g l J q N k K r S v p J u q B 3 H 8 V 6 q C g m B 9 O 8 U g a 3 F 0 e g m B 1 5 G w g I x _ D h _ D 4 x G _ j B j q E l 1 C _ T 2 q D n K 5 R p t B 5 h F h l Q m e 3 z D 8 v E m e 5 7 B n k Q z 9 K k 1 F - E 8 n F 3 7 N g B p v P v 6 I _ r m B y 0 Z 4 - p B l 4 b v z 0 J o j 0 B 4 g X z 6 m D r k 0 B t 4 E o s F o n i B i x u B w 4 0 B q w 2 C k u r D l j z B q i r C i 0 E 7 p w B s j _ B j G 1 2 B 4 M y u F l X n n C _ M r 3 f s r c r h D r P u q B y q B 7 v C _ I g e k 4 B n O r t B i Q 3 n B _ g C l - C o J 7 t E r r E 9 k C p Y j u E g r B 4 e _ o C q n J 5 k C t 8 B u U w k B z i B h T v L v d 7 c w Z _ 6 B k g C z b q e 6 4 B 9 s D o r C _ f s 6 F x p o B w q C 8 J 8 4 B 5 W g x B g 4 B 0 n C 1 G 7 J z M y D m L m G m k B 1 D w 6 B w N k J 6 Y r p E n 4 G o - F 1 v D p K t v B q N i E z 0 B y 1 F 4 d 0 I g u C i G r m C g K 4 M q H q t B z 3 B q E g N l Y n I j G h x C s b u p E 7 h B h T q K o s C l w B l M i O 8 G q N 8 8 K 0 G x e v e 8 N y m B - g C m T z M h M n c 9 T g O t M m j B 4 b 9 I i V r L v m C n _ B q V x y F y n f 1 z P y 5 B n l C z l C y j I n o B i r F x c 7 8 G p y F x 9 B 5 1 B g 8 C y m - s D x i m 3 C v 8 g 2 C 4 x y 0 K z 2 4 y q B x q 5 g J z u k C h 5 7 0 K w g l 1 K x 2 4 y q B 1 0 t M v m t - G 0 s y r E t l n s B u g l 1 K u g l 1 K w g l 1 K u g l 1 K h 5 7 0 K 7 w g s B n k k s E h o u 1 K 9 x i 1 q B u g l 1 K o 7 z p J _ y P l g t H w m j h Q s 0 1 D g 5 x 3 D 3 8 0 B i h z 1 B t q s 4 D 8 0 r 2 E 7 2 z 3 B p 3 g x G m p 6 1 D j x m g B h 8 C 7 5 j O g h x 5 H j m s v C m p 1 i D 5 7 k Q i 9 h K 6 5 8 r E t 9 t g D - 4 m 0 F v - j 5 H z 7 0 9 B _ n q 4 D t k p k B 2 v k m F u 5 2 E z u 6 o F i 2 j 7 B g - 7 t F _ y 0 E s 7 8 r B k r 0 l F _ 9 5 q B 1 _ h g E t j t Y 1 k 6 h E q u s w S 1 m h B i m n l F q 2 2 h B 0 9 9 _ C t 3 6 7 D q _ j x D l 2 r S s s 3 8 D o _ 8 a 2 h 4 l F h - p D g y 3 D 7 l r g D g r l 2 D 2 9 7 r E w l r j D x 2 _ m F 3 i x h V i i F 5 q 4 4 C - j 7 1 F i g t r C v 3 _ r F q 5 i l B q n n g D o q o t R q l L _ 8 3 h D 9 9 j 8 B r x g i C l x 4 y B 0 s w K 4 u 1 l B p k z b w 9 8 w K h j l Q - _ q z C v 0 1 _ M h s 3 Y 6 4 z v B z v p J j u k h I n y h 4 B 4 - j R p o w J 8 p 7 K 7 r u B _ h q K v 3 0 D 1 z l t C q q 1 0 B w o _ Q l i _ Z 4 3 k s J t 2 n B v o x l B 6 j g q B s z 5 F l k F w g o r J 2 7 o I k g K _ 7 2 P t p 0 l D 2 4 z 4 D y 2 m k E y i m v B 9 y s E y m t 4 I g w 9 U h m 7 h C j i u F h v 8 J s 7 g L _ p x X 6 k n 2 I v w - j D m t 6 P _ j a l u r r J _ 9 1 e 4 p l j B 5 v 8 x E v y j j G 0 _ i D j o - G j u 4 l Y 4 8 6 g B _ k v 9 C z 8 p - B m z t r E - _ x R z g Q m n n 5 X m u X s - o 0 C x 0 t Y n u z j C 1 w D i j _ T q 5 f 1 - p r B 3 g l V v h l 7 B w q k x C w r 9 f q n 7 K 1 s x r B - - _ l D 0 n r J _ m y 1 E q x 4 E w 2 8 - C x m z W - t 8 v H t x 3 i B q 0 h f z _ 5 B 1 r j B r 8 g l D h w v h H _ u l F q u z U q 7 4 8 H u j - s C q - 8 j B g 6 w 2 B 6 g w W y q k x C 2 2 C g k 1 y C 2 9 _ m B x x l 5 B r z 9 E 6 h t F 4 1 9 - C i j 2 0 B s h 2 H 0 p x x B i 3 9 G z k 4 o C k n h t B r 2 K u z W w q - W v n h N 6 6 1 E v 9 3 - B r v o W t t n w C i j 2 0 B m j 5 f 0 8 I k 1 p g B p w 8 D s 7 l H i 7 x n B x l 8 O l 6 0 q B r y 0 T t 0 4 X n x k H u q E 6 u C - 4 n D 0 q w w B y z 9 V 7 p w h B u 8 g H 0 p 7 c 1 _ s W o 5 w J h m k j D p n i i C 3 o t U n q - l C n 4 3 x B 7 w 9 b r x D 1 i _ b 4 6 n J k i v u K 7 o - B 1 p m u B 7 4 B o 9 4 Y 9 l 1 X r u r s B k 4 g B s t i w C k w y L o v u F g p q r C 2 h y o D j q i 7 E i l l G 1 r m g I R h 5 x g B o y y j B k h q G o 1 i U 1 h s 0 B 2 q 7 Q 9 y 7 V - j w j D v 7 r s E 7 0 Y k p w b j x n i B 8 n _ G y 9 k z B m t I 5 i t J r 2 u n C 9 j v 5 B 4 j U q 6 o l B j 3 z 3 B l 0 y 7 E h s l o D h i z E t m 3 y E q y 2 t H 8 i q 6 B 9 n i 6 J v 1 4 B 5 7 g T u x 4 h G 7 3 G v t t B j t v 0 C 1 - 0 Q x y u F s s 9 t C - i T _ h j a 5 4 1 n B s 1 7 k E 8 t t I 2 l 3 k G 3 s p p B l 2 9 9 C 3 v i 4 B - g 3 n I s q 5 U i i z q C h 5 7 E 3 y q 9 B r _ u D 0 3 o j D g u p O 8 9 n Q i w r U 1 q y 9 B v 7 y 8 B y s 1 B h 1 t R 9 w s s B q 0 w U m 4 t j B i 2 6 p B k 7 y 6 B 2 s 0 i B _ t C j w o m D 2 0 7 g H p y D 5 g 6 - F p 1 o Q 3 g p q B 1 r 2 n H r 4 o k Q 5 r 4 s B v k u W j o l 0 C _ l - n B t l n m L 9 q V 3 8 k s B 1 n j Y 7 t 9 i B 4 j _ y N 4 n m C j g 8 T v w j L z 6 s D _ 2 4 k F 8 n 0 G o o 7 g B x v h 2 E 5 - - y D j k y 2 O p v 8 F - 0 o v F 6 9 i 6 B l 7 3 C k 9 z g B 4 k x S j 8 q g B 1 l 9 a q l v 7 B o h m U x u o B i v n i B 3 9 3 r B y x t z C 4 k q N p l t G t t _ e h 6 4 D 3 v u W p o j j C s y 4 j B 6 l j j E p y 2 i B 0 4 x J s v J 8 s 2 Z h x w T u p t Y 0 6 K g 1 p N u 0 _ H p 7 q i B 8 t s e 9 x - U q m s D 0 s q F 7 - n M o y 3 2 B g m g M C R o 8 5 I m q q S 0 9 8 N x p r G v w 6 - B i t 0 w I m r r d p l J 9 y 0 a g g m _ B q n u - B 8 i z j B - s l s B y 7 l Y k - F s k g j B r 5 h M l o v 2 B l z l B 4 g 1 m B y Y a 6 y 9 y C 5 q i H i s h q C n v p h B 3 - 2 L t u - h B r - v u C r 8 w R i 8 n 6 B k j i Q 0 r g C 5 l 5 m H 3 q u O j x o u C z o 9 S g r j m F l u y s B u k p H s s z I t 6 v J _ j r 0 K o r - o C j 0 l R x v t Y v p j q B q m z x B g 2 g 7 B 6 k 4 B m n v Q o - - a x v u E y h 3 O g v n K 7 1 5 O w x 9 g C k 9 u s B z j h i B 1 s B 8 - 7 x F l s h 6 C 4 5 1 s B 6 m 2 r H _ k 0 G h 7 k 3 B n g g s E 9 k l 7 D o 9 m U o x w 3 B n p r s C r w v K l h g U 0 7 x D s o v C k s 5 1 G q w l l D 7 w w m B 0 v 2 G s 2 9 _ B 6 8 k k E t v 3 N 1 z 2 V l v y 6 G i 4 k u B z l J 5 5 n z a z 5 i K 1 g z - I j 0 1 Q m 8 _ j B l t p U w x l 9 C u 6 t S x 3 1 p C _ w 7 Q u v k u C y 4 6 g B 2 9 G 3 4 s k D 8 u l u B x n 4 D g 4 o 6 B v 7 5 G s _ p F k q 3 D _ i p H 3 3 - G i p v g B 3 l 9 1 C i 1 n I 3 l p K v 8 i S - x 9 g V i l 0 B k o k X k 7 k h D 7 l h t E r x l B 1 n 3 k D n 9 w 0 I 4 v 0 K 0 9 - o B 2 3 m p C v j 3 s B k r 4 i F h p o h B 7 s r 9 B t _ 6 h B i - u o I j j r D u z i n C 0 g j i F _ n v v O k x o J v j 8 7 D 6 w g v B g 2 9 D h z w 1 F 3 n u l C y 9 m B 4 i 2 8 B 1 6 y a 4 k 9 j C w x m l C o p k I z 0 1 H m o 8 I 4 j t u E 8 - 1 - B h u k k C n o 6 D 6 z x D w _ 2 y D w h y C k z 2 s C s 0 - o C 6 _ z F 3 h q 4 B 1 8 0 6 C _ j - P y 4 t m I 5 p 4 j D r 8 n u B u m o F q o 7 n G j w 2 f w q v R s w l s C w T v - 0 5 E 8 6 6 C q y j u D q s u M s 2 h i D u v h E z 4 n H y 8 t S s m 8 y B - t r I _ u 8 H l 7 i s C 7 r 5 Q w m _ i D p z u I i x 9 N k 9 - o C i _ 7 L p 6 _ - D p g C i j - q B l l i S q y s _ B q s 5 W 2 x p 5 C 0 k m Y k _ 0 U w r h y G 5 6 5 B t i 9 W 7 0 g u F 2 v x F 5 3 w _ C i 9 s m I v g 6 X 4 8 z _ C s j - D 5 1 3 k E 4 m n 7 B 1 4 7 F 8 u l w F o 1 2 X t v g 5 B 6 6 n 3 B 8 l 5 n B 5 2 l R z - - K h p z S r k D 4 y 5 B 4 5 4 E 1 p 6 - B m 4 w T 8 n o 5 C g 8 1 d u m u r M 4 j s G 6 n y p B h 4 p q F v _ t R g s I o l 7 b 6 2 i 0 D s n 6 J g m y f j o g h F 8 6 v 8 B _ 6 6 C o 4 4 E u x p 0 B 1 - r g D i 4 h 2 C 6 s y C q x h q C 7 q c 7 q q - B 1 6 r 9 B h s _ m D t x s 6 D k F 1 m k q C 2 v n 1 C n 2 1 U _ 0 u g L v u m k B 4 w w C o _ u v C l j i S k m j u F 0 8 w u B 9 8 0 H 9 q k r B k v 8 3 B z F i l _ 9 D x 3 h I y w z - B g t 7 M 2 3 _ m B g 1 p M 7 0 x y B u 9 Q _ _ s o C t y z z G i n v O v 3 F - 8 2 v B 2 h u 3 G z r n 4 J s m w 4 J z r n 4 J z r n 4 J s m w 4 J z r n 4 J x l o y I h o n B g q k b i p g 8 E 1 3 q 5 J w 8 h 5 J w 8 h 5 J w 8 h 5 J 1 3 q 5 J 8 r y 9 E i 0 g Z g j _ m J g j _ m J q v o h B k j i 1 E m p i u F _ 1 2 Y 0 u o 3 J s 6 n c 5 o 0 s F 9 k 9 2 D v 0 - 0 B 0 q g t J 5 h v - B q h g 4 C g 1 w z B j 8 3 n D x v - E k i 6 g E 4 l n O r g p t J v g g o I 4 9 o B 5 l u 6 J k q l 6 J k q l 6 J u y p Q - m 3 7 F z 9 - 6 J s j y r n B 2 5 o 7 J 2 h 3 6 J 2 h 3 6 J n n v 1 J t Y 9 1 x 7 J - 1 x 7 J - 1 x 7 J i v j B 4 z 5 q I j s 6 t J l s 6 t J m 2 x t J 5 q u t F 7 5 0 R m w 8 g 1 C 3 5 n P 0 _ w 2 G v u 5 k L l q k 4 G & l t ; / r i n g & g t ; & l t ; / r p o l y g o n s & g t ; & l t ; / r l i s t & g t ; & l t ; b b o x & g t ; M U L T I P O I N T   ( ( - 7 2 . 5 5 8 6 5   4 2 . 6 9 5 7 7 6 ) ,   ( - 7 0 . 6 1 1 8 1 3 3 7 7 9 9 9 9   4 5 . 3 0 6 1 7 ) ) & l t ; / b b o x & g t ; & l t ; / r e n t r y v a l u e & g t ; & l t ; / r e n t r y & g t ; & l t ; r e n t r y & g t ; & l t ; r e n t r y k e y & g t ; & l t ; l a t & g t ; 4 0 . 1 3 9 0 9 5 3 1 & l t ; / l a t & g t ; & l t ; l o n & g t ; - 7 4 . 6 7 8 5 2 0 2 & l t ; / l o n & g t ; & l t ; l o d & g t ; 1 & l t ; / l o d & g t ; & l t ; t y p e & g t ; A d m i n D i v i s i o n 1 & l t ; / t y p e & g t ; & l t ; l a n g & g t ; e n - U S & l t ; / l a n g & g t ; & l t ; u r & g t ; U S & l t ; / u r & g t ; & l t ; / r e n t r y k e y & g t ; & l t ; r e n t r y v a l u e & g t ; & l t ; r l i s t & g t ; & l t ; r p o l y g o n s & g t ; & l t ; i d & g t ; 5 4 9 0 5 0 7 5 8 1 9 8 8 2 7 4 1 8 0 & l t ; / i d & g t ; & l t ; r i n g & g t ; 2 q r n m 3 u 5 r H s x x C r h y - M z t s n B g 9 x h C j r r w C s g i 4 B n r 3 t E q m h T - r 6 _ D - i m m J s m t D u k _ q T g 9 t R u g q 0 D j t j k L n s w p C i w t t B k r l s B x 8 s 9 C j l o j F s x p 1 B 8 u 6 Z 4 m x _ K _ i 0 N r o x 5 F 1 y z 3 J _ 5 6 I 1 0 s k I q 9 6 p G 3 X j w m r K 9 s o y B o m 4 _ B o m u i D 1 t v m F 4 u 9 m D 3 2 y j B 9 i 3 y S q a _ 1 j b r 8 o j Q s 4 2 k E 4 s 7 N n m z w L o r k V 2 o q o C w - 9 q K l s v _ D s s 9 p C l j - - F h w - 4 G u l p P 8 n t t N 8 v l T 8 p z M y 5 v s G r x g s I g l 2 B - 0 0 V 9 5 2 - E h k 9 i C h x y f i n r D v g C u q u g B 2 p x g C 6 - 4 J t 4 s q B q u _ s G g x m O v i 9 _ T u n 4 c - w j Z q 3 9 o G o 0 8 v P q j k D p q t o I t l v 8 B - 1 B z u y k J 7 k n 3 B 0 2 i j C M r m o B o 2 3 j M j r - i D s 0 r s D 8 s o z B k x o m F y o g - I r 4 n T j z 1 7 F q 4 k m E 5 3 r B _ 4 q z D 9 g j m G r g w U y u r m H n w G 8 _ w n G 2 w n 3 B p 6 l w B g m i n D y i y v C o o 0 J v - g X g p z m B s r 9 T r 6 2 2 B h 7 T o q j y B m w i L m h s _ J q q B - n h i G 6 p r F m u 4 7 C q i 1 9 C p o z t E j v _ T 5 1 7 s B - w q p E n u 5 C j 1 2 s B - r 0 t E h y 1 C v 9 9 p E n 5 v s D r v 4 i C l g n v D q s 2 Z 4 i n j B 0 3 n C u y j H t w 4 n C u q t j B s t t u C 8 l s C o j w B t 7 x m F 7 p 7 s B l _ k K l 3 6 Y t 9 u n G 3 3 C o w t o R o 0 i 8 B - m v 3 C s r v t E v g k B 4 m 0 y B 6 p 7 s B w 6 7 - E j _ - 6 B 8 j 1 p B 9 j 7 s B m x o s D t 5 s P t t y H 0 2 n 3 B r 9 p 9 C s x - i C v 4 g D z r V 0 - x D p q h I y t n v D 3 3 o 8 D x 9 4 H z u z V n h p l B 5 z l E 8 j 7 3 B z y 7 r S t 5 i B w i _ M 1 z 7 6 L 8 k t L w w 1 o F 4 y 2 w D y 5 _ g B 3 1 v 9 C k k w J 2 k x E - x 7 n G y v 2 2 B v m U 2 7 x R 9 r r 6 F j y p 3 B i k J y 8 9 l B 3 v 1 t E z w s 9 C p v s G i 1 3 L v s i i E 3 _ H k z q 8 D u 5 J o h z V 2 x u g B r 4 l G - 9 q x F 2 l 2 _ C _ B 0 t z 8 J t m j t E g z q I 3 h w C j x 9 8 G g 9 m z F z q C y n 1 l B 4 7 1 i D 2 o s 8 D 7 u r C 6 w 3 - O y i k X n z O o 4 8 7 K l q i x C 7 t l N 3 5 z x C 5 s 7 B w x 1 s B k 9 q j B q w i - E h v w b 6 6 X p j 1 v S u - W 5 1 z j D r v 4 z J 4 u - v D q 6 - G j r j 8 L x t z l E k z h X u s j - J 3 w z z B r y g 6 I 4 3 o j E m 2 o G h j 2 o V q 7 k F 7 g s 6 G x i w n H x o - i C 6 q n 5 I o 1 r S g u q t L 8 _ 0 p C 0 t 8 F 1 _ j r Q 2 _ 0 C m r 1 v G 6 m t Q o r u 2 G _ 2 _ v B x 4 s j B 7 m t z M l l k 8 B h 6 0 D r r - p G _ r - B 9 3 x C 1 i k k G o _ o 3 G 9 q 6 C w p n G 3 m E 4 v v x C - 2 1 z H r m p L - _ r B h v h 8 C l 3 x 9 C y m r i E t u 6 D p o 9 H 3 z l D 6 8 2 Z 1 t 5 Q r 3 2 k E i r l S y w z g L m r 1 7 C g P y m - u C p 8 n s S 8 3 g B 7 y r 9 C 1 7 v l E _ u y o F 8 8 9 l D 0 s u e 6 o _ 9 D j 8 0 i B w 5 3 g B t 2 w 5 F k - 6 9 G _ 7 p C z x w T l g l h B i x v v B _ l h s C 9 i 9 F s x s 3 B o 1 v n G p 4 p Q x 7 w o B x n w 9 C v m l b i v h 6 C m y j d o g k j C 4 g q T k s _ l B _ 5 l t C z 0 s 8 D j r w 0 B t z l u D 7 s k 5 B r n x - F 5 3 C v - 1 u H 4 f g 8 o i F _ w l N 3 8 9 z H y x 1 J z 7 r 1 B 5 i 9 l L y t s 3 C p 7 h k F 8 7 v S l l 1 g B l 3 p z E v r 4 3 D l o 8 V - 6 w t E z 8 1 z Q k n E w w - e k 0 k U g z y 8 D 1 - v I 3 m v t B h s s 0 E n 7 G g q o e 8 o n H p _ n 5 K 2 0 - E 8 h i b - x m n B 6 h l H t k p 2 I 6 s 1 o B 2 o k b r s - E i w g F w v i 3 D 0 7 - v B 0 t 1 v C 5 p v 9 C r 2 k O o t q i C 4 h _ i C v x m o D 5 u 8 F k i x K l r 7 m E 6 p v 9 C x g 8 m B x n n H g z m 3 B 8 q l 9 G k 5 1 D 8 n 6 y D 5 w j 4 E j H v s B n Z 2 3 2 s C g h u 3 B x y q 4 B l g m T 8 u n z F w 3 y L 9 3 _ r B n o E - I n _ 9 t C q i 4 8 B r 7 q u M k 1 9 N 8 m q g B w w _ j D 4 o p _ F u n 7 i B o i w j C l o s s D w i g e j - p H u u y v C o i d g h v M g p q v C - - 0 v D - 1 o E s 8 y t E n - m y D w 6 i u B s x 4 G t v 4 - E k g u k B 4 - n _ C n o g N k 0 3 z B 6 n 5 5 F 6 i 8 f i 7 - 2 L 6 o 2 v G z n 6 Y s p 0 6 L q 1 s 2 F l m g p B x 3 _ 0 N x i q G 3 4 m s E r m 3 k B y 6 l 1 L _ i z h C u 3 v l F m 2 t q P 2 y i C s n l - H g r p Q k 7 4 p O 7 v - i L n l g G h s m 3 0 B 2 s t D 9 z 7 Q x u 0 v I w 7 v - L 8 g q J m 1 r k Q r s p 7 B j 3 r B - o - q G 4 g - _ Q v t y N 9 3 j q K 5 7 i k F n i 8 d x - 3 J g - 2 _ M y t h x G q u 2 f z 2 j 5 L _ m 5 5 F n 2 l j B 2 i q s M q s n r J z k q I 3 t - p G n 2 4 n B 5 i i 3 E q 8 u K s o x Y 0 g 9 y F k z 5 - E i w H m h t 0 C x j _ B m v n k C 4 w n 3 B u 8 n F 9 j s N 4 y x t E - _ 5 - E y q t E g 7 J - - h 8 B h o 6 N h 6 u j B 3 x 0 0 B _ h b n m z v C j z 5 - E x m v S x r a v 0 r m B v k z g B 8 v x 0 B z 0 q k F u r x 1 C 7 o i R 9 z t k J g u M u y g r G 5 9 4 r B - i h U s q r h F m t m u C g 0 - w C o 1 v n G z u h B v p t 2 D r w _ E x o h x D 5 8 g E p k 4 z H 4 v x k B j x z C 6 x 1 Y l 2 g 9 G 6 l 9 N 7 _ x y F 9 r V 2 s - 7 C w 9 0 s B y g m C o r x 9 C 0 g 0 - F k i k B z i x N u n 0 z H 1 6 _ c 8 4 4 0 B n y 8 i C 3 w 8 _ B n w s m B 1 4 7 H 9 m 5 5 B m 7 j 0 H 3 v i R t - 8 D 6 3 u S 7 x 7 G 4 6 l 2 C t w i t C 4 9 5 a z 2 8 T w w 1 v D n t 3 w B y 8 w i D u u x x E 8 4 n x B t k v v D k q - u D q n w 2 E 8 s 1 f v s D 4 1 1 y N j u y - F r 6 u N m j 1 H y s 3 l B i t t 2 B 1 m r Y 3 3 t I w 7 _ v B k _ p L s 1 k y F 4 8 r v C z y 1 b m _ k W o 4 9 2 L _ h C j y p 3 B 3 h n t J 2 i x B - p 9 i C 5 w q 7 D x l s C 7 1 l l D 7 0 2 G n 3 6 _ J 1 h 4 o B w t n D _ y 9 p B 8 i - F i j Y s i 0 q E n j x 1 F t u h T 9 4 s N 3 y i h F w 9 y t C 4 4 v x C k _ y o B z o - y D l p 4 W p - v j B w - o 5 B i 8 5 5 I x 8 O r z t r M o 1 5 F y h 2 J 0 h h C s _ w l T 5 1 - o B x n n E h 9 2 u E l p I 1 2 D 6 4 r - D h y 0 K o s 8 i C j 6 g 7 B p p 6 o L - y 6 x D 5 u w x C 0 6 q 3 E 4 8 9 w I q i x r B l o i o O r s 2 _ B l z y 9 R y 8 t c 8 z 4 S 6 p _ v P 1 5 j F r s j 8 R m n S o t y - B 6 2 i s K k 1 i w K w p h B 9 u 5 L o z 8 J m j r j R n z 3 3 B 3 k t 9 H r 0 l 3 G g t F i 0 j 9 B m i 7 i P p 4 q u J g k z e k 0 g C 8 4 r p D 2 6 _ w T r 8 3 9 L k q 3 d j _ n z S k o L y x s 0 S u x J j s g v T j s g v T w p j U y x y j N w 7 s v T 4 x n 6 C r y g v H _ g q l E 6 0 2 z F g z _ 0 G p r j o C i h p D 5 6 n z S t 4 p n Q - - x C 5 o 4 2 D o 6 5 1 F w 3 i 7 B p q n 3 I _ p t 5 B y o 0 6 I 4 5 _ T m r i o N 4 _ _ 0 F g v h q E h 5 x 7 T 0 g 2 7 I k 4 7 l C 8 j k m C n z t 7 I 3 _ 2 5 M t q z Y 6 x 5 9 E 1 n y - E s u w 1 R h k 9 B 9 m m 5 T 0 5 y 5 T _ k k F 0 n 1 s Q 9 m m 5 T 0 9 h j B n w 0 n K y y p B 5 h t 4 T k g x 9 C s q o v H o h n 0 D s w q 2 G y - - y E 3 l u 2 F u h t x U 1 - q k F 1 l _ j F 5 m - x C h x 4 c 5 y h k D h w 2 D 6 2 t - B p q c s p 9 5 D 2 x 2 n M n 0 p _ B g p 6 i N 9 m 2 J r 5 B j v 7 z L k s J i z w k C 6 x k i C w 0 k D u g 5 C i v q k B n 0 I 8 7 o z E - o z 8 B L q 8 h 8 R 1 1 z w B 4 6 v U l l l 7 B o 3 r y C 3 p 1 F x 2 4 Q y 7 k O 7 u w _ C - z - J p w r j C n g 1 g H s 5 6 y C z w t T 3 9 5 C 9 q s s V 6 x i 7 C r k I 6 n 9 v E w u _ 9 B z u p _ D _ n i V l g y r H 4 2 w k B m - q h H x m o i F w w l 1 B i o 1 W w 0 r B 4 h w q G l 2 r s D _ u o X 6 k _ l E - 3 y D w h v 2 H t 2 G r z y h C g r x B j u q G o 9 K n m q G x k 1 9 I 1 9 n U w B - x G k 6 g B g p h H 5 u 6 G m 6 t - B 1 _ 5 l H n r 2 u N k n 3 Q n g u F m 1 7 t C q 9 v 0 D u 8 m q B t l B 0 4 8 v E j p u 7 F h i 8 4 F j 4 x l B t v 7 T m x n l F w i r 7 C z t o q G 5 m g F r i 9 y J q 2 1 b l 7 _ v D m 4 t 1 B m 3 s o B l 6 4 K u 2 _ B t n 8 x B g n z p F n C - 4 8 C 9 q 1 5 C y z z j X i u j z B r o u x B v p t q E g i 0 - B x 6 8 C y x u t D j w y k B 0 x v d j Z s 6 z m Q 3 p z 7 B v _ 0 G 8 k r L 5 3 T 6 5 9 s K 7 7 5 j D t r 4 3 D v - p L r 2 7 T n m 9 q O q z n G 5 h 5 b z 7 6 t E 4 z 9 0 C 6 x u J k 9 w b s k p 3 Q i 0 q K r q 6 h C k 2 w 3 C 6 8 t n B 9 1 g r L 1 7 F x 1 6 0 B l 3 2 3 H v - 2 t C m 6 j B 9 7 k f m h w s C x 6 h q E 6 q k S 0 j 2 G 2 5 y I 8 o t q B 8 9 5 n B g 3 8 e 5 6 7 T 0 0 - - F m s x 2 D s q p H 8 - 8 F - m w Q x i 0 m H x 2 S u x x n B i h 3 y B 4 X g 5 4 M 3 g i s G v 6 6 o D t s r I 1 g y z D r z 0 s D 5 n j S 5 h 1 X 8 p v 0 D m k k 6 E v m 7 B 3 8 g 4 B _ v g M n z x v B _ v l S _ o v L - r _ Z 8 6 o 8 D i x s S v n _ r D s y t d g q s M z w 7 8 C t m n p C v 7 2 X 8 q x g C k p 6 g E z x p y B s h h k H i v 7 Z y p v r D v x 2 u I t v g z E 5 4 g P 6 - t u D 9 l m w C 8 t k 6 C i 6 z q C 0 l 8 0 L 2 g r p F m s g s B q 2 j u L i z v D g w - 7 I s 8 F l g g 3 R q g p B j x z 2 B y w 8 s C 9 g i f p g o F 2 s z v G q i _ p B q l o D p h d 7 7 w 5 G t l o o C l 8 2 x H j 6 4 v H 7 g q s D 1 6 z v C _ k h w B m t n 0 B C x l 3 B r 4 h m E 5 o 7 7 E w 9 w m C 9 u _ U k g 8 7 C v k r I x z 5 7 B i k w 9 K r x j C 9 u h p B 2 o - y T v z 8 G _ 0 3 l D 8 9 7 1 H _ v m D w p 9 p K 9 g p L 6 1 m t O w o 4 Y 8 2 3 B 6 i h 2 N 4 o o 7 H k o g O y l l - I s s t M _ 0 u v C 6 6 y 7 D 4 4 2 p C t 9 7 m O w z 6 O q x 5 i B 9 1 o a s q r c k 7 2 k B 1 r B h 9 6 H 7 x o z H 7 z p K 0 7 s T g k i w C 6 i 8 r D w 4 - p B l k u t C g 5 1 9 B z 4 - V 5 n 5 - G w 0 4 8 B x q r j C i 2 h 0 B n m m t C 4 r 6 v C j q 1 E j k 1 k F 0 s l 2 D - g s k C n p i k G 1 k m u E 6 1 h m C j 7 t 7 M z 2 2 M s z i k L 5 r b 6 7 u t K 4 h u M 3 q 8 J i j u _ B n 2 6 h N n 2 u w E 3 4 m q I 9 i y h C u q z 8 I u w u x D 7 3 4 w C 7 _ q i C 8 q - H o 2 p 7 B k t M 6 - q M h i 0 j I 3 g i _ B i h 1 M _ - 7 3 D 7 1 6 I u 1 _ 8 B n 1 w v B y - p q E g u 9 U 1 4 3 q D z 5 - e n j p b z - x k I y h k 6 C 2 j w y D h v 0 0 B w t i 2 C u j v l B m 9 0 T 5 q c 8 r 4 j B _ z u n H m q q D 6 z 5 m B - p m q I 0 n n G o s 6 r G v u u C 6 _ l B 4 z - n B g z 0 Y 2 n 1 9 J x 9 o o B 5 w 3 2 F k h - o B g u i 3 E 4 _ 4 3 K n 4 s P g 2 u 1 C q r l Y o i G p y 6 o C - r o o F 6 g D 2 8 R y u s 6 H 4 0 7 o E l r 8 u B p h x B h 0 h k B u o _ 3 B v z s t B t 4 5 F 6 z g r J x v E p q 4 y B y s K l k w _ C c 8 4 1 0 T y p g h B 2 r D i v w t D q 4 g B 7 l s 9 G z 9 h g E n j n g B o s 1 M k q l 1 Q N s y x G o 1 r V g x 9 f v y _ l B 9 k 9 Q q 3 6 l B j 0 u B j s 6 o D _ g u m D 3 w 9 m D x 8 n H s o 9 3 E t w m 0 C - 0 4 S m r _ g C 7 4 l g G z 0 h 1 C 2 x W l h 0 0 G u t x G 1 1 q 0 D r t n H r 0 z e 4 2 n - C i 6 i Z _ j q K n - n 9 G l z y a v t o s C 5 3 h p D Q j o _ Z 5 v k t B 8 n g m B 3 l 3 z B 5 s 8 7 B 3 z 4 c v z z B u j u r E 3 6 p s C 0 h b 4 1 m 1 B 2 8 x - D u - l s C 8 o x l E 3 s i F z t w 2 E l l 1 E o m g m F v u O 5 7 u S t r o K 6 l x j H 1 o i o D j 4 s t E m 1 5 P z x t p B j k 4 g C h q j V i s u k B u 0 g 2 B u n k _ J 5 k m k B o 7 Z z 7 0 r Y k O n 4 0 5 C _ o r h D l 6 u t F z - c h t w n G s g Z 1 3 4 g C 9 4 w n G n - o D 1 w p g E 9 3 z P 7 n v 8 D v 3 i B z v 5 3 C 6 2 6 - E i g j z F 8 q n 7 B j 2 w n E r y 9 E n x 5 4 F 6 h l s C 1 z r p D 3 s 0 C w x - - E g l j b z h w 9 C 2 0 _ g B y o j K n 6 t 9 C m u _ m B 0 2 i z B k p _ T y 5 z 4 C y i m W l o s s D j q u 8 D - 3 N _ i 9 y G z g y u D 5 t D l 4 n 9 G j z 5 - E 8 s _ E g l 8 i C h q U t r 0 x F x o 7 9 E w g x J h z Q w 2 s 9 C - o u - C s l 8 B y w i B m s z l B g j q n C 8 7 o r G 4 t 6 B p r x 9 C p j z 9 G z q _ K 2 t q 5 F _ t b 6 7 q 3 B 3 1 7 s B 0 z r 3 B m 1 l B m 7 n p H o 0 l i B g 4 h w E s q w 1 B 6 m 6 v I s t 4 b j - v 0 B t w 0 J 4 h 1 v C n 2 o m B 8 m I 7 l S - 1 5 X r y h o C 0 7 v 9 C n q l y B 6 2 D g k 9 i C y v r h C x 0 g g H z m 6 S 9 t k - D k w v 2 B g l q 1 H g 4 q T y 8 7 g K u j m P _ y q o B l h q l B o s m p D i p _ O l v k z M v o y n G g _ g c w l u h J _ s l S 4 u y l K 2 j j Q t 6 w L u v h 2 L r s g u C t k 5 1 E y w z z B n x q 6 C 9 k h y R m 3 i W u q v B 3 1 1 y N l s p K s i x 8 K o 6 u h C y o q w F u 1 u J _ _ p l C h m 1 h B 4 p x S i z 8 E w z - c s j 9 n L g y n B r 8 1 5 K & l t ; / r i n g & g t ; & l t ; / r p o l y g o n s & g t ; & l t ; / r l i s t & g t ; & l t ; b b o x & g t ; M U L T I P O I N T   ( ( - 7 5 . 5 5 9 4 5 8   3 8 . 9 2 6 6 8 8 5 3 ) ,   ( - 7 3 . 9 0 2 6 6 9   4 1 . 3 6 1 7 9 2 ) ) & l t ; / b b o x & g t ; & l t ; / r e n t r y v a l u e & g t ; & l t ; / r e n t r y & g t ; & l t ; r e n t r y & g t ; & l t ; r e n t r y k e y & g t ; & l t ; l a t & g t ; 3 4 . 4 2 1 3 7 1 4 6 & l t ; / l a t & g t ; & l t ; l o n & g t ; - 1 0 6 . 1 0 8 3 9 0 8 1 & l t ; / l o n & g t ; & l t ; l o d & g t ; 1 & l t ; / l o d & g t ; & l t ; t y p e & g t ; A d m i n D i v i s i o n 1 & l t ; / t y p e & g t ; & l t ; l a n g & g t ; e n - U S & l t ; / l a n g & g t ; & l t ; u r & g t ; U S & l t ; / u r & g t ; & l t ; / r e n t r y k e y & g t ; & l t ; r e n t r y v a l u e & g t ; & l t ; r l i s t & g t ; & l t ; r p o l y g o n s & g t ; & l t ; i d & g t ; 5 0 9 9 0 4 1 5 8 5 4 5 5 1 6 9 5 4 0 & l t ; / i d & g t ; & l t ; r i n g & g t ; q j 4 l z w g n j L s q i C g q 6 _ o B 3 p u z G k l x L j 8 6 v l B 9 - 0 r J h 2 9 q 0 C 6 9 s 3 B h 7 1 C - - m _ B h i s q E q h 5 c 4 m h - E 3 5 L o w r x J s h 6 w J s h 6 w J 3 4 i x J _ 2 8 4 E - m y Z m 1 2 q J 3 p - q J 9 n q s l B 3 p - q J n 8 9 v 1 E 3 p - q J u _ n r J 3 p - q J 3 p - q J k 7 _ q C - k 9 _ B s v g o J o 2 x o J p 3 q P q m u w F j 8 3 n J j 8 3 n J 1 s s - k B j 8 3 n J p 9 7 n I i m d 8 o v n J 9 1 m n J 9 1 m n J 7 1 m n J 9 1 m n J 9 1 m n J u m 3 g E y 1 - h B _ i _ m J z 5 5 m J n w 1 m J o 1 8 7 k B n w 1 m J t z 4 p B n m 7 y D t - q n J u y z n J u s i n J t - q n J u y z n J t - q n J 9 1 w C h _ y z H i 5 k o J g 5 k o J 3 l 8 n J 3 l 8 n J 3 l 8 n J 5 u 4 h G u 4 5 K k g 2 o J x s t o J x s t o J i g 2 o J w - 5 - F z i s L x s t o J p _ 5 x C y g 8 i C q v y l l B v n h l l B 6 - v k l B v o o R l 1 s r F _ v 3 n l B 4 v 4 p J _ v 3 n l B 7 u 2 w I k x R 5 p r p l B 3 s y q J q 4 p q J q 4 p q J 3 s y q J j i j n E 1 i - f r - 8 u w K g i n t B z s 7 v D y 5 - j x K 7 8 o D l h _ 8 B 5 _ _ D z p v d t m y P - u 3 w D 6 z n n B s 9 m M t h u O r j 0 g F y s v G 8 n n p B 7 - k n B r u i t G l x v T _ h j G 1 _ r 0 H 1 8 m T u h 1 h B p h r N w 1 k 5 G y 7 q E 0 p j g P h C 6 q t r K z n k r K 4 q t r K u m g o G v 1 1 a _ k k E 7 3 - i E r w 4 v F 3 k k - B - k z m E o w z l i 3 2 B j l s o I g j _ m J n w 1 m J j 6 q U l z t q _ z M n 2 4 V z 5 5 m J g z z i F k s 4 8 r t P 4 o w 6 D 1 6 t 8 k B w u j _ B _ 4 y 4 C o 0 6 e t o n s E 6 _ i u J - 0 r u J 6 _ i u J 9 0 r u J 6 _ i u J - 0 r u J 6 _ i u J 3 p w 4 l B - 0 r u J 6 _ i u J 9 0 r u J - 0 r u J 6 _ i u J 6 _ i u J 9 0 r u J - 0 r u J 0 9 _ 3 l B q l v E r y u p H - 0 r u J 6 _ i u J 3 p w 4 l B - 0 r u J 6 _ i u J 9 0 r u J - 0 r u J 6 _ i u J 3 p w 4 l B - 0 r u J 6 _ i u J 6 _ i u J g 2 h 5 l B 6 _ i u J 3 p w 4 l B k K r z j r J 6 _ i u J 9 0 r u J 5 p w 4 l B 6 _ i u J 9 0 r u J - 0 r u J 6 _ i u J 6 _ i u J 9 0 r u J - 0 r u J 6 _ i u J 6 _ i u J 9 0 r u J - 0 r u J 6 _ i u J 6 _ i u J 9 0 r u J r p 9 5 C k n z _ B 6 _ i u J 6 _ i u J m r 0 u J 6 _ i u J 6 _ i u J 6 _ i u J m r 0 u J v l j z G - 5 9 F o 7 F 6 _ i u J 9 0 r u J - 0 r u J 0 9 _ 3 l B 9 0 r u J - 0 r u J 6 _ i u J 9 0 r u J - 0 r u J 6 _ i u J x n j w B 0 u s t D 6 _ i u J h w 1 p G r s _ J l l 8 n J i y z n J i y z n J n l 8 n J i y z n J k s h _ k B n l 8 n J i y z n J i y z n J r n j k z C l l 8 n J n l 8 n J k s h _ k B i y z n J n l 8 n J 4 i z G y t 7 h C h 2 t q B i y z n J i y z n J n l 8 n J i y z n J i y z n J i y z n J n l 8 n J l l 8 n J i y z n J p y y _ k B i y z n J i y z n J n l 8 n J i y z n J l l 8 n J i y z n J n l 8 n J i y z n J n t q t B - 2 x t D i y z n J n l 8 n J l l 8 n J i y z n J n l 8 n J i y z n J i y z n J i y z n J - g u 9 F r k 9 L i y z n J i y z n J i y z n J n l 8 n J i y z n J i y z n J l l 8 n J n l 8 n J i y z n J i y z n J k s 2 O r 6 6 y F k s h _ k B 2 6 7 U o r n g F h p 6 o J - o 6 o J p s o r 0 E u 1 x o J r 2 - u z C u 1 x o J r 2 - u z C u 1 x o J 2 8 i p J - y g O j u 1 1 F 2 6 q s 0 E 0 1 g 1 C 6 - g g C - o 6 o J h p 6 o J - o 6 o J - o 6 o J h p 6 o J - o 6 o J u 1 x o J k 7 k j l B - o 6 o J 9 z z i l B h p 6 o J y _ j 4 H t _ l C u 1 x o J - o 6 o J h p 6 o J - o 6 o J u 1 x o J - o 6 o J k 7 k j l B u 1 x o J 2 8 i p J 9 z z i l B u 1 x o J 2 8 i p J u 1 x o J - o 6 o J u 1 x o J 2 8 i p J u 1 x o J o m x 2 I k r 0 o I w w h v J p _ Z 4 E w m n p J t 6 v p J i 9 l x 0 E w m n p J i l 6 x z C w m n p J i l 6 x z C w m n p J 5 y _ o J l l h l l B w m n p J i l 6 x z C w m n p J p u H m 3 i G t s i n J i 7 t 8 k B y n w 9 C i i n 4 B s - q n J v s i n J r 1 8 7 k B t s i n J i 7 t 8 k B g 7 t 8 k B v s i n J 0 5 5 m J s - q n J v s i n J 0 5 5 m J u 6 4 1 F y k 5 N j u l q J l u l q J 8 5 8 p J 8 5 8 p J s 1 i p l B 1 - r u F z y s Q 8 5 8 p J j u l q J 8 5 8 p J 5 s x o l B j u l q J 8 5 8 p J l u l q J j u l q J 8 5 8 p J 8 5 8 p J 8 5 8 p J w i u q J 8 5 8 p J h 0 5 9 B 9 n 2 5 C z w h v J m n q v J z w h v J z w h v J 5 o 9 v C q 8 z n C m n q v J z w h v J z t s 5 D i k y o B u 1 k t J w 1 k t J w 1 k t J w 1 k t J u 1 k t J w 1 k t J w 1 k t J w 1 k t J t k _ m J r g B u - q n J x y z n J u - q n J 2 l 8 n J u - q n J k z y _ k B x y z n J g 1 x H p 4 v 1 G x t k 9 l B i 6 4 u J y 8 8 8 F 1 n i N u - q n J k z y _ k B x y z n J k z y _ k B u - q n J - s h _ k B t z 8 F j 2 l h H j m 6 w J j m 6 w J u v _ n C m p g v C t h 7 q J 6 s y q J 6 s y q J i 2 j r J 6 s y q J t h 7 q J 1 k - q l B p o W 0 r x v I 0 - h s J 0 - h s J 2 7 0 w l B n j 2 8 E 5 9 g X x n 2 5 C 3 s z h C p s 3 - J g 0 q w E x 8 s i B 4 1 3 y B 7 w s t D 5 u 0 u J w 4 r u J w 4 r u J w 4 r u J 5 u 0 u J h o 5 b 0 n x 1 E 4 i 2 z J x 7 _ z J v 7 _ z J n 5 v 1 G n v s I s g p t J k s 6 t J s g p t J j t _ B v 4 o p I y u 8 5 J w u 8 5 J 1 x t y G 6 u 6 J h 0 m w 0 C _ v 2 r F g 4 z R r _ o 4 B y j o - C l u l q J w i u q J y i u q J l _ z p l B l u l q J u 1 i p l B 5 j _ m J l K z l g i 0 C _ 3 2 r C k n 6 p C _ t w r l B t h 7 q J i 2 j r J _ 4 8 H 4 1 n 7 G _ z 0 4 J 9 u 9 4 J _ z 0 4 J h 5 r 4 J _ z 0 4 J y 6 u o E k u o i B m m n y z C 3 9 i p J 2 z 4 k l B g q 6 o J 0 x r p J 2 h o 0 B w 4 0 j D 8 y q s H 2 x s D 5 x 4 z w S w s t o J 5 3 - 5 B r p 7 7 C 5 5 r 3 z E 9 r j g E i m - n B k h 0 t E x - u o B s z i 9 J l m u - E i 8 - w C x 8 7 - B 2 n z B 8 x - w E r v g o J 4 s s - k B k 8 3 n J r v g o J t v g o J 4 s s - k B r v g o J k 8 3 n J k 8 3 n J n z 9 - k B p 2 l 2 C 3 o x _ B n z 9 - k B k 8 3 n J k 8 3 n J k 8 3 n J n z 9 - k B t v g o J k 8 3 n J l l - 6 F 2 2 t M 4 s s - k B z 8 o v D 9 _ j s B z - 3 S 8 1 w m F x - t z z C 0 7 v p J 3 n n p J 3 n n p J x i q C _ p w 3 H 1 m H 6 1 g 5 I 2 7 v p J 2 7 v p J 3 v 4 p J 2 7 v p J s 3 j m l B 3 v 4 p J 3 n n p J 2 7 v p J 2 7 v p J t - 0 m l B 2 7 v p J 3 v 4 p J 2 7 v p J 3 n n p J 2 7 v p J r 6 q 4 B 2 z 0 _ C 6 i p o J 6 i p o J z u i i l B 6 i p o J 0 n x h l B p 2 x o J 6 i p o J 6 i p o J z u i i l B 6 i p o J y 6 g 0 B o o 8 j D p 2 x o J 6 i p o J 6 i p o J 6 i p o J p 2 x o J 6 i p o J 6 i p o J 6 i p o J p 2 x o J 6 i p o J 6 i p o J p 2 x o J 0 n x h l B 6 i p o J _ i w d g 9 g r E 6 i p o J 6 i p o J 6 i p o J 3 v 4 p J 2 7 v p J v x w 5 B 4 y m 9 C 2 7 v p J 0 7 v p J 2 7 v p J 2 7 v p J 0 7 v p J 2 7 v p J 2 7 v p J 3 n n p J k - G 5 z Q t 1 x o J t 1 x o J t 1 x o J 1 8 i p J t 1 x o J t 1 x o J g p 6 o J _ o 6 o J 1 t _ F 3 r x 6 G _ z z i l B o s o r 0 E t 1 x o J t 1 x o J t 1 x o J x 7 l u z C g p 6 o J _ o 6 o J t 1 x o J t 1 x o J 1 8 i p J t i l 3 n H t 1 x o J t 1 x o J 1 8 i p J 7 s i i l B 1 8 i p J t 1 x o J t 1 x o J t 1 x o J 1 8 i p J t 1 x o J t 1 x o J t 1 x o J 1 8 i p J 6 5 k o C 3 l 3 F 6 0 g o B 2 r t o J 2 r t o J t g r i l B 2 r t o J t g r i l B 2 r t o J 2 r t o J n - 1 o J 2 r t o J 2 r t o J t g r i l B 2 r t o J s 5 5 h l B n - 1 o J 2 r t o J 2 r t o J t g r i l B 2 r t o J t g r i l B 2 r t o J s 5 5 h l B n - 1 o J 2 r t o J s 5 5 h l B n - 1 o J s 5 5 h l B 2 r t o J t g r i l B x 2 x 7 C 5 - u 6 B n - 1 o J s 5 5 h l B 2 r t o J t g r i l B 2 r t o J z i o o I s 1 d t g r i l B 2 r t o J t g r i l B 2 r t o J t g r i l B 2 r t o J s 5 5 h l B n - 1 o J s 5 5 h l B 2 r t o J n - 1 o J 2 r t o J k y 1 T y 9 p j F 2 r t o J t g r i l B 2 r t o J n - 1 o J 2 r t o J s 5 5 h l B n - 1 o J 2 r t o J s 5 5 h l B n - 1 o J 2 r t o J 2 r t o J 2 r t o J t g r i l B s 5 5 h l B t g r i l B 2 r t o J 3 l G 4 s 1 m J j - k 2 J j - k 2 J j - k 2 J l - k 2 J j - k 2 J m o j E 4 q - y H j - k 2 J l - k 2 J j - k 2 J j - k 2 J j - k 2 J 7 4 0 _ E p z l Z j - k 2 J j - k 2 J _ 4 t 2 J 2 5 l m 3 C _ 4 t 2 J j - k 2 J u l 8 1 J j - k 2 J o y m n J m i G y 9 0 r J y 9 0 r J x y 9 r J z y 9 r J k j 4 u l B z y 9 r J x y 9 r J y 9 0 r J l t p v l B y 9 0 r J x y 9 r J y 9 0 r J h l h 1 D y l n q B j t p v l B y 9 0 r J 6 u 9 q 0 C y 9 0 r J z y 9 r J k j 4 u l B 2 n m s J 2 w p p 0 C 2 n m s J y 9 0 r J k j 4 u l B 2 n m s J j r z T z p 9 l F s u u 9 1 E y 9 0 r J z y 9 r J y 9 0 r J 6 u 9 q 0 C y 9 0 r J x y 9 r J y 9 0 r J z y 9 r J y 9 0 r J i o o R - 1 n t F 1 m x - E v r 2 V g p 6 o J t 1 x o J t 1 x o J g p 6 o J 4 g 6 1 n H 7 s i i l B 6 v j p 0 E g p 6 o J t 1 x o J 0 m p 7 D _ i o l B k - q n J w v r 7 k B h 1 8 7 k B w 5 5 m J w 5 5 m J w 5 5 m J 8 n t h C 9 n u 0 C 7 x q 4 0 C _ 9 1 t J j o t t J j o t t J - v z 2 l B j o t t J m z k 5 0 C j o t t J 9 e r u 5 i J x 9 v k l B l - 1 o J 4 y _ o J x m n p J l - 1 o J 4 y _ o J m x F j j J 5 8 8 n G y - u s J s 8 h Z 8 5 8 4 E - y 3 - E 8 s u e y u 4 d _ 2 5 C l o q G x k o g D 5 1 S g m o r J o u v X 7 h B m K i s y 1 F t 1 4 Z h y 4 9 E x s t o J k 8 h Z o 9 K 9 t 3 m E r - q n J t - q n J t - q n J t - q n J u y z n J z i r h E 4 g - k B - u n j K 0 u 2 D r k g 4 H t h k 3 J 6 3 o p I 6 t 7 C k q j r B - 0 u G w 4 6 U l k l B 5 5 x K s 4 t F 0 0 h v J 9 r J 1 r m l E 8 6 u C z - 5 D j r k O g j _ m J n w 1 m J 7 1 m n J n w 1 m J m x 5 w E q 6 4 g B 9 w v 1 J & l t ; / r i n g & g t ; & l t ; / r p o l y g o n s & g t ; & l t ; / r l i s t & g t ; & l t ; b b o x & g t ; M U L T I P O I N T   ( ( - 1 0 9 . 0 5 3 7 5 9   3 1 . 3 2 9 1 6 ) ,   ( - 1 0 3 . 0 0 4 6 5 2   3 7 . 0 0 4 0 6 1 ) ) & l t ; / b b o x & g t ; & l t ; / r e n t r y v a l u e & g t ; & l t ; / r e n t r y & g t ; & l t ; r e n t r y & g t ; & l t ; r e n t r y k e y & g t ; & l t ; l a t & g t ; 4 1 . 5 7 5 1 5 3 3 5 & l t ; / l a t & g t ; & l t ; l o n & g t ; - 7 2 . 7 3 8 2 8 1 2 5 & l t ; / l o n & g t ; & l t ; l o d & g t ; 1 & l t ; / l o d & g t ; & l t ; t y p e & g t ; A d m i n D i v i s i o n 1 & l t ; / t y p e & g t ; & l t ; l a n g & g t ; e n - U S & l t ; / l a n g & g t ; & l t ; u r & g t ; U S & l t ; / u r & g t ; & l t ; / r e n t r y k e y & g t ; & l t ; r e n t r y v a l u e & g t ; & l t ; r l i s t & g t ; & l t ; r p o l y g o n s & g t ; & l t ; i d & g t ; 5 4 8 7 3 3 9 2 0 2 4 8 1 7 5 0 0 2 0 & l t ; / i d & g t ; & l t ; r i n g & g t ; 5 2 y 6 9 6 o i v H r l 0 H h t _ g C u g q L 4 i 7 i C h z n 9 C 5 t t X t - f k r 3 R 8 0 v j B p o z t E n u x 9 C k j 6 s B n 8 l 4 B i - s 8 C v 8 n W p o 4 O 0 t 8 T 8 v 8 k J g n p _ K v q f x u l L v 8 4 s B 7 - 6 N i o l w B 0 i I l 0 - n B 7 j v 9 C y u 4 x B 9 g 9 n B 7 v _ x B l o 4 G n y 8 i C n 6 _ r B n z U i 9 u j B y 1 z N 1 h - Q p 9 - i C p 3 7 a s x k U 7 9 2 Q l 1 3 0 B 0 g w M 4 - r m B 7 P 0 E 5 _ w t D 2 p g B 1 q 7 x B g 1 6 s B r m m L w w F _ 3 1 a j 1 n p C y o k D 0 x U _ 8 z j C 2 i 4 Q 9 y R v l 9 T r w 5 D - z n T r z h f h r 6 N 6 5 j b u w 9 O s 6 h M w r _ L x t n J k 0 r N k 1 z v C p t m z B u u 6 0 C p v r X z h p T h _ o R v _ q Y s l r G y 0 x E s 0 t u D m _ 7 V 4 3 h P u 7 k f v r - i C 6 5 p X l o i f o g t 3 B x o 7 i C 7 6 2 Q 6 p 5 K r 5 1 L 2 n 4 s B k g 6 s B g 7 r X 4 o E p i h F 3 m 2 G _ _ s E j w n N t 9 r E 0 1 4 G 8 5 4 N v 9 j X l v _ G g 1 w 2 C k z s 0 D g n d 3 q j E r r 8 I i 0 u j B _ s o j B 3 9 r E j _ 5 p B v 9 _ E g t m 3 B 7 l k E 3 6 y M 2 k - x B 6 6 v j B 4 k H 8 4 4 B k h m q C 0 q 4 s B l v p 3 B 0 j l H 0 4 n D g 2 w B x h 6 8 E p 0 8 I 4 x 6 Z _ 7 t c _ r v j B i v z p B l j - C o w m K i n m 5 C h _ 2 s B 6 0 v j B p - s q B 6 z Z 1 6 z D j 4 r p F k h l 0 B k x g I 6 q 6 i C v k 4 Q z 7 l z C p 3 2 H p 0 8 I j 4 _ 8 B i 9 u j B _ s - d 4 p W g y 6 s B p l 3 t E q x 8 W j u 2 y B s j x 8 D g o l Q s g q J 5 q x v C m j C i 6 w z B k p n 5 I 5 w q D w v x B s 4 s m B i s w N u n 9 q B 3 z n E u q r s D 3 p 6 k D 0 z g U k s 9 x B _ 7 u 8 D 9 o n f s 3 z 9 E l j n H o i g N i 7 p g B 7 p g G t 8 s 5 B u 7 s 1 C t o 7 W r t 8 v K 9 l g c _ l - 1 B t r 9 T j 7 r n D i g M g 3 o B s l x C 7 h u w B s 0 j j C h m j z F 4 t 8 8 B 1 7 y P - v 1 c 2 r c 1 k i - R 2 s _ D 1 l 9 h B g u p 0 D 3 h D q 9 6 _ C 5 _ J 4 z 0 k F r 7 7 i H 9 x J w 8 r 3 B 3 s 6 k D w 5 7 I v _ 7 I h v n C 7 j v 9 C _ 9 9 x C 0 h v E z q 1 4 C z 0 f p 7 v 0 D 1 y 3 Q m v 8 i C r 0 9 T q x g W i z l N k i M 2 k 1 v C m 0 5 Q v i r 2 C 2 1 g Q q t n i F k y _ l D 4 m s B j q n G t 8 p F g j 4 h C y _ p x I 2 l c x v _ C p p n v D 6 n 2 R 9 t t r B g R 0 w u t C 0 9 7 N 2 o m w C 8 q l B u l 9 e _ t E h i m R p 2 3 E 1 n y G l 4 0 f 6 _ 6 x B z 2 7 x B g q k I l h x g B m 5 5 N x y k f x 9 k 3 B 2 2 8 8 B r 2 o W 5 w H h l o B _ 4 k f o g 0 W 1 6 o J j _ 5 x B v 1 - n D 4 r L 4 w 6 i C 7 v o p C m m 9 x B g n r o B z w g X 1 o s 8 D t o 6 v C 0 q s 9 C r s r X w j 6 1 B - I m g 8 n B v l - i C - m _ 7 C 8 0 G q p m L _ 3 v x B i 3 T 7 9 r j B v p k H g 1 z J z k b k q g F k 8 m C 2 q r 3 B u 4 k f 0 1 g f 4 r 1 D u w F 4 z i T i z x F 1 k 1 P 8 h h p C 8 7 m 3 B r v p x B h m r B k o m I q 4 x - B h m _ K t 3 7 k E l h m 3 B 6 8 j b 3 1 7 s B u x 9 8 B w q _ X n r h y H u 5 7 I 7 4 7 T 2 r 3 - C 8 4 u E w q _ n B p 9 i 9 B i q x k D l 6 z t E 3 n _ i C g h w q B 5 w l E 9 7 s X 7 k h p C 6 7 q 3 B n u x G h s y L 8 - 6 N k 6 7 j C w p P n p z v C m s 8 1 F q m w r B p k m b - 2 i 4 C j t q I m p t 3 B n 7 m 9 C o h C l 2 s 5 E p g q 0 B 2 0 3 B p 0 h 6 F r l 1 R u 8 3 l C j g q u H m s j p C 2 p w j B w r y v C 9 2 s q B 6 u p q B y i 7 N x j n p C o r r a 2 o 9 f 2 x l k C - s l D s h q x D _ q y B o k p _ G o 4 - K 8 s - x G t g 3 P k h z J r h 3 2 E 3 q _ i C 9 h V s s q j E k 7 o 2 C y w 3 L i w j n B n u o s D q s u h B 9 t 4 F r j i n I l 0 k M 3 l 6 z B 5 m 8 M g _ K 0 i t i B 9 i 3 S - 4 t E x t - 4 C 8 z 4 B 4 1 k o D 0 j k f 3 o m _ C h - n o F v h 5 N w - r 3 B v 4 5 s C n g 6 u B v n n 7 B h y 8 U 0 u 5 H o 8 1 h C 1 5 B q M 0 m r w B o u j o B 0 m u s D 9 7 o 3 B 0 m w 5 B 7 g u E g h 0 n G w _ t 4 C x k v E v 1 n 0 D v k 8 o C w 4 9 P 1 3 2 F 4 3 O - m q 3 B - _ n L 2 p _ c k 2 7 C g 1 1 k D h p j d u n l S 3 w h p C k 5 X w t w m B z 7 k z F o p r 9 G q y p b p k 0 n B n s 5 T v 0 0 2 C 6 3 h l D 4 l 8 y B - 2 g C 3 4 7 s B t r 9 T g s 2 Q y r k j D g 9 t R 7 l h S 0 r u d x u x U r 6 l 2 B 8 t t 0 D 3 6 g P 7 k d m g 8 n B x 9 H t k h h B j r v B t 6 G w 4 w h C m s y i B p 7 o O i 3 i F 8 m w p F k n 4 r I q 3 8 x B k 1 z v C 5 h _ i C z - h p C o - s _ C v s q n B _ 9 3 v C j 5 i b 3 v p O x y t a 7 u n f h 4 m G j z u Y o q p q B 1 1 l d 0 - 6 i C m 3 t 9 C g 2 m G m 4 2 5 E i v 4 I _ s 0 v C 8 9 - 5 B l 0 h K q j 9 q K x s _ G 5 x 5 G q r p F y _ u I - g i y B _ 2 6 N z w 7 M w w 0 C _ j 0 k D 0 _ v 2 C q h _ E u i 5 E 3 7 8 j B _ z 0 e 0 6 t V 8 z g i B h l y Q z 3 m y B z n q Y i u z 7 B p g p 3 B - 1 k q B 3 x 1 0 B 7 6 r j B z v r r H 0 4 l N - s 9 i C z n 8 s B 7 j m a 0 w k W r p 0 J 1 z n B i x 4 G 8 k n B p 0 0 e 5 4 h j C 8 _ x Z t _ 2 g B k 4 l g C 6 g a 4 4 4 v C v p L 5 w Y h t o l D r r 5 s B _ 1 q z B r x t 0 C w 6 s 8 D 9 k 6 I 9 u h j C 7 t t n F 1 s n H g m i 0 D r w s C - l g i C 7 g 1 t E u p 8 n B w 7 - T s v z 3 B r 8 g 3 B _ u 2 Q v u r C q u x x F z 1 n y G 6 x 6 h B v s 5 p B 0 3 0 l C l v K q x _ B q g j z B _ v 9 i C w u 1 s B j h w g G y 4 7 B l 1 N 3 7 h C m l 0 t F m 7 l 3 B g y 6 s B u o s 3 B o v r X l j 6 s B j i p B x - 1 G v i 6 v C - g - T z y t X x k z k J x o u 4 C n r 8 B r 5 4 Q 0 - k D i 1 0 h F 9 u w z B h 3 M 5 t o 9 C k j w 2 C - 5 p S - w w s C h 9 M 3 s 1 _ B k o l 0 D h q 0 n L s 1 E g o - h N u 7 k f i p 2 M 7 s s - B 7 2 1 N y z 0 X _ 9 3 v C 9 3 o o C 8 9 r C 8 - y J h n - 6 E 7 x - o B u 1 l 9 F 4 n 6 k E k z 4 r B r - s O w v _ W i j m H l 4 5 q B g N 9 7 3 k G m 4 4 n C 5 x 7 t D x h _ P 2 z w h D t j 7 i B h 0 _ B j 1 p h E o t y B r i n e 8 w 1 q J i 5 6 p F q 0 _ a t u 5 5 E v v h E h u _ j B 7 B o q 7 V m o 4 o E k - h P u 6 k F 5 9 _ B 7 o t j B 6 p v j F t 1 4 R s 5 p n H 2 6 6 t K t 2 x t K t 2 x t K q y o t K r w v s B 5 y r n E r r E 6 x v 9 J 3 1 s G 8 t p 1 H 6 5 8 Y h q 6 g F k g t D s s m 0 H h t _ w J r r 9 1 E w o l W l 0 x D h - s t K t 2 R 5 h 7 a g 7 5 j F 8 p p 2 m B _ r z 1 J g s z 1 J 8 p p 2 m B 0 s z l D n v j 6 B 2 p z _ J h o l O j j 4 x D u 3 0 S 8 8 u s J p y 3 s J 1 n m s J o 7 F t 8 g j E i u 1 v B w 4 r u J 5 u 0 u J p i j u J w 4 r u J w 4 r u J u 4 r u J _ F y g s u J 6 4 b w 1 k t J 7 - 7 s J 6 q t o C 6 y w z C u i 2 h K k m 8 O 4 6 y 5 F k s 6 t J 9 8 r 9 B r j 1 6 C - 3 s K 9 2 r 8 F - t F 6 8 w 2 H z 7 i E x s 4 N 1 m h 1 G 0 i 6 5 B h k _ h D 4 4 q j 1 C j k u 9 G m 2 n G s 4 t 3 l B n i j u J n 2 x t J x m l U 5 r 9 l F q 4 t 3 l B q k u 4 C t i r - B 1 q g t J z t 1 g J y u E i q v _ B j 1 g g D 9 k _ z I i s 9 B 8 u r k K h n N y k t 0 E n 2 g 2 B 6 y 1 g L 7 6 t L p u h u C r l _ q B r m s g L _ t l L - o 2 0 G 3 h 3 6 J 8 l u 6 J 9 4 3 E h 6 4 x H 6 - t B r n n S _ 5 e 6 x n _ S s z 3 w B s 9 v c o o r v L h 7 0 v L z Q l h 6 N p q 3 k B 3 l 8 5 J y 1 g U 6 h Z p 8 g 6 J 3 _ 5 B i g v l I l t j l E q r t j B 8 s 0 x J t v _ - 1 C 8 s 0 x J k 7 2 t E h 6 l f 8 s 0 x J i p l k B u u 7 z B 1 z j S j m 6 w J j 1 r x J j m 6 w J l 7 B 5 n 7 g K 7 6 7 p K j o i u F x 2 7 Y n - z u D q v v h C z u 6 X 7 0 6 s F o 2 1 3 J w h k 3 J 6 0 3 9 m B o 2 1 3 J w h k 3 J 2 x g 2 E 6 n h d m t y 2 J 0 i x 7 m B m t y 2 J 0 4 k 4 C y 7 k _ D 1 _ l 7 B - r p 2 J 1 - _ 6 m B l h 9 K m w s i D _ 3 v k B i x 8 z G o m 2 L q o v - K r j 4 p J g 5 n C q o v - K 2 w i _ r B 9 g 6 n C x 8 v p D v 8 l - K v 8 l - K s o v - K v 8 l - K v w p V 3 i _ _ F 6 o t 7 E 6 5 p i B o m t w K t 9 t 1 E 2 w p l B 0 7 6 v K m 0 v i C h 7 q x D k n i w L 6 _ h 7 B 3 2 5 4 B y r g N m z 0 5 K 1 8 9 5 K q m n 6 K 1 8 9 5 K _ 4 r 7 D 4 t - 3 B q m n 6 K m z 0 5 K u q _ J n s z J 1 6 j 4 E m z 0 5 K 3 8 9 5 K 6 n n _ B 7 r p x C u s 0 M 1 3 5 M _ w j v e p l - K p x 0 r Y k r _ n D 8 5 0 6 N w _ _ m B v 9 u v K w q w 6 M y - - L j z x C 7 z 4 w S i t s - N t m 5 K n w 2 x B q 3 w l K q 7 u 1 T - s n 9 D 2 o 6 g G q 7 u 1 T 5 z h N 3 m h p E 7 w 3 - C p w 0 2 T l i j 1 L s z x h B w v l o C y 1 m p F l 9 8 g D t i 3 w Z p z g G 7 x 7 k Q k 5 2 k C r k x Y m u 7 m V p u 9 5 E l n q 3 B k n 5 x C 0 6 h C 3 u _ r B h 7 6 T & l t ; / r i n g & g t ; & l t ; / r p o l y g o n s & g t ; & l t ; r p o l y g o n s & g t ; & l t ; i d & g t ; 5 4 8 7 3 4 6 3 8 3 6 6 7 0 6 8 9 3 2 & l t ; / i d & g t ; & l t ; r i n g & g t ; l 9 - 2 z 4 o r u H t m s n G 2 _ E r z h f i k y 8 D 3 n 8 T u r o 3 B 3 0 n D i v y o B 4 i s 8 D & l t ; / r i n g & g t ; & l t ; / r p o l y g o n s & g t ; & l t ; r p o l y g o n s & g t ; & l t ; i d & g t ; 5 4 8 7 3 4 6 4 1 8 0 2 6 8 0 7 3 0 0 & l t ; / i d & g t ; & l t ; r i n g & g t ; 9 y 4 2 y 9 t p u H s 7 x U 5 z q N r 7 R u 8 v j B 3 i k d x g B 2 s s j B u 6 h J _ 1 z G & l t ; / r i n g & g t ; & l t ; / r p o l y g o n s & g t ; & l t ; r p o l y g o n s & g t ; & l t ; i d & g t ; 5 4 8 7 3 4 6 7 6 1 6 2 4 1 9 0 9 8 0 & l t ; / i d & g t ; & l t ; r i n g & g t ; z w g - 4 i z n u H l y _ 8 B p 0 8 I s u 9 T x l y 1 B g 4 y C z 4 0 H 0 h s g C & l t ; / r i n g & g t ; & l t ; / r p o l y g o n s & g t ; & l t ; / r l i s t & g t ; & l t ; b b o x & g t ; M U L T I P O I N T   ( ( - 7 3 . 7 2 5 7 1   4 0 . 9 8 9 6 5 0 8 9 2 ) ,   ( - 7 1 . 7 8 9 0 0 6 9 9 9 9 9 9 9   4 2 . 0 5 5 1 5 0 8 9 2 ) ) & l t ; / b b o x & g t ; & l t ; / r e n t r y v a l u e & g t ; & l t ; / r e n t r y & g t ; & l t ; r e n t r y & g t ; & l t ; r e n t r y k e y & g t ; & l t ; l a t & g t ; 3 9 . 3 5 6 4 4 9 1 3 & l t ; / l a t & g t ; & l t ; l o n & g t ; - 1 1 6 . 6 5 5 3 9 5 5 1 & l t ; / l o n & g t ; & l t ; l o d & g t ; 1 & l t ; / l o d & g t ; & l t ; t y p e & g t ; A d m i n D i v i s i o n 1 & l t ; / t y p e & g t ; & l t ; l a n g & g t ; e n - U S & l t ; / l a n g & g t ; & l t ; u r & g t ; U S & l t ; / u r & g t ; & l t ; / r e n t r y k e y & g t ; & l t ; r e n t r y v a l u e & g t ; & l t ; r l i s t & g t ; & l t ; r p o l y g o n s & g t ; & l t ; i d & g t ; 5 0 6 1 7 7 7 6 2 2 9 3 3 9 6 2 7 5 6 & l t ; / i d & g t ; & l t ; r i n g & g t ; h t 4 x v n r p 3 M h g v B j v r 5 E 7 r 3 j B g 9 o v B g h u l C i - w n C j m 0 B p h a u u z j C t k h 5 L r q w 7 B z 2 r U _ o q n B v 5 g x F 6 - _ G n t 2 r E 4 j B p - r o F t 6 1 z C t r q g B o 2 r s B - 1 x a 1 h v F h _ w s E u u s 1 C w 4 z B z 0 s o I v - z H l u 1 n F o x 7 U r m _ y E 9 j _ 0 C 9 1 n P _ s o 5 G 1 8 J r k g s M v y 6 B 2 o 5 7 D z r p y C n z i j 4 B 0 z J s 3 h 8 H r j t S 3 u x q L r 5 4 T 8 3 g 1 G q u _ t F 1 r 0 g C 0 w v 7 E j 2 v I 0 t - 0 J 1 p 5 o F 1 u x s V t g r T 5 3 u V r l 0 o W 3 9 w F 3 n x N 9 8 _ s I 9 u w r D 3 v w x C 0 - j o J 8 4 q O h 7 2 _ B y 5 r l E 5 g 1 c 7 - 9 g E _ _ n _ C i w 7 1 K _ 2 4 J l 0 u m P - 8 m B 7 1 h w D 9 2 u 8 K u 6 q m B 0 j l Q - 4 k B t k m r D n 2 0 W u 7 7 F j 1 z K 9 5 l H o _ g p Y o o s P i 0 y M z p h h D w v q 1 B 2 n w J 8 h 2 j B i r g s E x 0 z Q k w Y 5 _ i u B 5 1 6 s E q z w s B w z 1 R 9 g v w B w v q 1 B 6 g t g B 8 6 9 z C 2 8 n i D 7 5 u 9 D 6 h l m C 7 s j k B t x 6 l C r j v v C _ k P 5 z i p G t o m s E 3 F 1 w i G 1 m l 2 F o q 4 P _ s p f u u 1 J r o 0 u C h t s p B g i n F z 3 n _ F 9 4 d 6 - p i C s 8 _ C l h 3 6 K w k 9 _ N i o C 6 1 K z y s 5 O w 0 t m E n k O 4 q t u B q n y x D 4 9 w f 7 s w Y x 5 m q H - _ g E g j i 7 D 9 n w D i u x 7 D j j i h D r j l h B i n l s I z _ 4 F 5 k 0 q B 5 n r n C 7 7 k z B 5 o v C h w 2 4 C l 4 u 9 C o 0 t 7 B 4 t F n s k E 2 t 8 v J v u m j G i 7 g q B 3 t 0 h D j z 3 u D v - 1 P p r w k M 3 y r j E 8 r 9 M 6 l y 0 B - 7 k 3 E l g 9 5 C v v J _ P g j - i M l k v r D s j k B o z j - T t _ D p l 1 3 B z o m p F l w v 5 E 7 8 y u G g o n k p D 7 2 l l P p q 0 K _ 5 o t L 7 S 8 2 k g H g s o m C 6 u f 5 r v _ M q 1 o b n i 4 k G s 0 n v F 2 j 9 6 B l 8 h w J _ p 0 W g 4 s 9 B g 8 w 4 E n k _ K z 0 9 o I p w y o B - g 4 B v v v 3 N 3 s s C w m g r K 3 3 q D o z w 3 W k p 8 F i g 7 H i r 5 k K x 1 q B l 7 9 3 K j 3 j m C n _ 4 z D 1 4 n y B 4 i g U 9 6 w v C 9 q 3 x N 9 t 0 p D _ m 0 N 2 h x s G h s 2 m E _ 1 x v M r s p B w i u 9 G h i 2 r C v - k x D 6 q 3 l H 0 3 l I 6 w 5 0 B _ s r 8 P 0 n v H 8 6 2 v B g w l 5 E y v g k B l k n W o i j s L 8 o o n C s 3 T 3 l h u Y q u n S l g n U 0 0 - v D o v l 5 H 9 i x s D z x K x v w g K r 1 - p I y h r 7 F w i _ 8 C y 1 w z V 6 i i r B 5 g r - a - 3 i M 1 w s w D l 0 9 s E p 1 w 7 B 8 _ v H 1 - - I k 4 3 0 N r i u w G _ z - 7 F 8 i m W 2 7 m o M m 2 8 o D p o v v B 7 7 j 5 G l _ h 3 N 8 m 8 L h 4 2 m H v r 5 E n q C m 3 r E g g z - Y 0 l 1 M t 0 8 u e q u p o L 7 0 _ L z 8 o v F k j l 5 B h 1 _ h K s 0 2 r C y 2 h o D 0 - t o M i - 8 0 G h _ o Y 2 5 p _ K g q i x E w x s g C 5 s k q J _ 8 t 3 B 6 y 6 4 D z - x l O _ 9 k s H 6 7 i _ I i p 4 l M 3 l k w B u n v 8 C g r s v D 5 t - v E 5 s s 2 D h v o u E q 6 h 2 D _ r n 7 E - v x v B 0 1 5 1 G r v 9 _ D j m w g C 7 _ _ V t t 4 j T u m o C o q 8 6 C v 2 i 4 C k m 6 8 J o 0 - G s g s z P h 3 N t y 3 7 F 8 2 y y B i v 2 z B o j m L h l 5 6 L h l 5 6 L l j j M n 5 _ I s 7 4 B q n x s G - 6 1 s B 1 w t t O 9 3 x e s i n 5 S k g i 4 D m j t E g p y v K u n x D 5 5 t p J q 0 6 Z y - p 4 G 8 g m K r p 3 o C j 4 _ r C - 1 9 - D 1 n m s J 1 n m s J 3 n m s J u h s w l B 1 n m s J 3 n m s J 1 n m s J n 3 6 v l B _ 8 u s J u h s w l B y y 9 r J _ 8 u s J 1 n m s J y y 9 r J _ 8 u s J n 3 6 v l B 1 n m s J 7 r 9 w l B y y 9 r J 7 r 9 w l B y y 9 r J 1 n m s J x 5 6 y F s x 1 P _ 8 u s J y y 9 r J 1 n m s J _ 8 u s J 1 n m s J y y 9 r J u 3 k o J 3 k 2 U 8 a 2 8 i p J u 1 x o J 9 z z i l B h p 6 o J 9 z z i l B - o 6 o J h p 6 o J - o 6 o J u 1 x o J u 1 x o J 2 8 i p J u 1 x o J k 7 k j l B - o 6 o J 8 s i i l B 2 8 i p J u 1 x o J - o 6 o J u 1 x o J 2 8 i p J u 1 x o J u 1 x o J - o 6 o J 7 l l 4 B _ u 5 _ C y 7 l u z C - o 6 o J 9 z z i l B h p 6 o J 9 z z i l B - o 6 o J - z z i l B - o 6 o J k 7 k j l B u 1 x o J k 7 k j l B u 1 x o J 9 z z i l B 2 8 i p J 9 z z i l B 3 9 j K r 5 k l G h p 6 o J - o 6 o J 9 z z i l B h p 6 o J - o 6 o J u 1 x o J h p 6 o J 9 z z i l B - o 6 o J h p 6 o J 9 z z i l B u 1 x o J 2 8 i p J u 1 x o J - o 6 o J x r _ o C x 7 r r C h p 6 o J - o 6 o J u 1 x o J 2 8 i p J s r v S y 5 g n F 9 z z i l B h p 6 o J - o 6 o J y 7 l u z C u 1 x o J - o 6 o J u 1 x o J 2 8 i p J u 1 x o J 9 z z i l B h p 6 o J - o 6 o J u 1 x o J k 7 k j l B u 1 x o J - o 6 o J h p 6 o J 9 z z i l B u 1 x o J 2 8 i p J 9 z z i l B y 7 l u z C u 1 x o J 2 8 i p J 7 g s t z C h p 6 o J - o 6 o J p p v 2 D 5 s l o B r 2 - u z C u 1 x o J u 1 x o J 4 6 q s 0 E - o 6 o J 9 z z i l B h p 6 o J u 1 x o J - o 6 o J u 1 x o J p 9 4 I p l 5 r G _ 1 x Y g 5 v 2 E - o 6 o J u 1 x o J - x 4 6 B k _ v B m t 3 k D 6 k t n z B r 2 _ 5 M j o n 1 C o g g 4 C 8 h i u F q x p Q m - 1 o J 7 y _ o J j p l s z C x n 8 i l B m - 1 o J m - 1 o J 7 y _ o J t r 2 l G 6 _ - J m - 1 o J m - 1 o J 7 y _ o J m - 1 o J 5 y _ o J 7 y _ o J m - 1 o J m - 1 o J x n 8 i l B s g r i l B x n 8 i l B m - 1 o J _ h q B j p 3 s J x q k q K w 0 E j 0 j r J i v 8 p l B j 0 j r J - q y q J i v 8 p l B y i - l B h n i 8 D - q y q J i v 8 p l B n _ k v I k o W i v 8 p l B - q y q J j 0 j r J _ h y 1 F x 0 w O _ k i 9 v K u - 6 q J g m 9 o 1 E n y z P 0 n h k D l 8 9 K q k 0 p J y s l q J q k 0 p J r 4 8 p J 3 u 3 s C 4 t l j D 2 m J k o z N i 9 _ x G y y 9 r J 1 n m s J p 3 6 v l B p 2 N 2 t 2 2 J u 1 o K r 9 z q B l k u z C 1 4 7 n I 8 s 9 C s s v e 7 s e 2 8 o 4 B n n y Z l - p _ k B 1 7 3 n J z 7 3 n J y o v n J y o v n J 6 u g o J y o v n J y o v n J 6 u g o J y o v n J z 7 3 n J y o v n J 1 7 3 n J j p l p B k v n C p 7 7 u H x x p K x s s 7 I 4 p n B i 0 x b n h 9 r F r r s m l B 9 z h 3 C 4 3 w Y _ m 6 S o _ t _ D i 6 s r B p 2 x o J 6 i p o J t v g o J p 2 x o J q x t C 4 6 t n H y w G 3 h 3 6 J 8 l u 6 J 0 9 - 6 J 9 7 j s C _ x u u C u g g w J u g g w J s g g w J 8 o k g m B m m v g H 4 o g G y y u v J 9 7 l v J 0 y u v J y y u v J p t z 1 G v 8 o I - x 6 h K - x 6 h K w o k 9 C g y j m C o v 1 - o B s r 8 n K s l 6 o B 8 n i 8 D 4 l 8 n J 4 l 8 n J 7 z 3 B 2 w _ 7 H v y z n J x y z n J x y z n J u i - f p 1 5 w E p o p o o B 9 _ 3 i G 6 x 6 P r w s i K y 3 z 2 C y - x q C x p 8 D 6 l _ - H l x k B - 5 z n I 4 4 9 7 z C n - 5 3 B u 6 o k D v z q 1 B t 3 j r D q 2 1 3 J 7 7 s 3 J - g - r B m w j 0 D h 3 2 q J j r 2 m C 0 w 1 r B 6 v q Y 1 p 6 M r x 1 q G r v g o J j x R m 1 4 y I h p h l 2 E 3 k 4 5 B 6 q t _ C w h 6 _ I 0 3 E 5 y z 1 J 9 - h 1 J 1 4 K 7 4 w p B 7 1 8 7 D j 5 k o J j g 2 o J j 5 k o J w 6 5 D r 3 3 o H h 5 k o J x 2 v h B l 1 0 o E n 6 2 2 J m g u 2 J q 0 - 2 J m g u 2 J 9 6 h k G s o 5 M v p 3 v J s g g w J x 0 w q t H g u q l C 0 l 1 y C 9 7 l v J 7 7 l v J w t 8 1 I q l R 8 z _ o J 0 7 v p J 7 - v k l B _ l 3 H 0 q s w G j g 2 o J y s t o J k 7 5 h l B w s t o J y s t o J l z n 0 G h k g H u - q n J 2 l 8 n J 5 q _ 8 m H 1 9 r z C i i 3 g C t s i n J 9 m x m J 9 m x m J 9 m x m J g y h 8 y C 3 m 4 N w - n 1 F 7 5 4 9 k B - o v n J 5 y 8 i z C 0 2 y v H j h 9 C 4 i p o J 6 i p o J t v g o J 6 i p o J 4 i p o J 6 i p o J t v g o J y t u l D h x g z B 8 p v 2 D 9 7 o j B - g F s 3 j m l B 3 v 4 p J 2 7 v p J s 3 j m l B 3 v 4 p J 6 7 h i E t k h i B n i r i l B 6 z _ o J y s t o J l g 2 o J l g 2 o J j g 2 o J 9 p w j B m z w _ D x y z n J 2 l 8 n J 4 l 8 n J m z y _ k B h 5 k o J x y z n J 8 _ I 4 h 7 0 I 0 5 5 m J t s i n J 0 5 5 m J 0 5 5 m J 0 5 5 m J t s i n J t k - 2 E w 8 3 X _ 1 m n J h j _ m J 9 o v n J - t 2 8 k B 8 1 m n J h j _ m J x r p v B v t s q D t v g o J r v g o J t v g o J t v g o J t v g o J 4 i p o J t v g o J k 7 k C v - j 4 H 5 9 i p J 3 9 i p J g q 6 o J g q 6 o J 3 9 i p J g q 6 o J y l 0 Y w g g l C n y 0 P t i w 5 z C 8 5 8 p J t i w 5 z C 3 4 x 9 B v 8 5 4 C y i u q J 2 r - q J j 3 2 q J j 3 2 q J 2 r - q J j 3 2 q J j 3 2 q J o s 4 F m 3 g _ G t q 5 r J u 1 w r J u 1 w r J u 1 w r J y - h s J u 1 w r J g 2 8 q G u - q J 8 w 3 x l B k w 2 e t 0 y r E n 3 _ t J n 3 _ t J h h s p E x _ o j B s q q _ H 4 4 n G g s u f p i k 4 E s - q n J 0 5 5 m J v s i n J 0 5 5 m J s - q n J v s i n J 0 5 5 m J t l n J s 2 r 1 I _ 5 4 6 G u 5 6 F v k n k B - z 3 2 D y w 7 r K 6 u 6 2 B x p j p D j w 2 q l B g 5 1 s G y 9 4 I 2 r - q J 4 q 1 B 5 o 1 s D w 0 v s B n s h l m B 1 g 2 l D 2 - y 2 B l 1 r x J 2 - 4 F j 4 r D v 0 2 O 8 _ 7 4 D 2 v 7 6 J i y 4 2 B z y 2 u D k h 0 l K x 3 j L g i j T w w t i E g s p l E 1 r 4 r B s - q n J u k 8 g z C _ o 4 B n 8 2 6 H 0 5 5 m J 9 m x m J 9 - 0 D v n v p B l z s t D w q g g K u 7 x B r g y - H _ 1 m n J t 3 m k F x h l T k 8 3 n J t v g o J k 8 3 n J r v g o J t v g o J 7 q 3 j J 4 S n x n n C r _ g 0 D x m g r K 4 l a x 1 o 3 J 9 r n 5 K 7 r n 5 K - 4 t F - q t k C 5 o s r J t - 6 q J g 9 w i J l p C n g 9 9 J 6 o q 8 H i 0 h F v h u V u p 9 - F g r l g D q l 3 _ B q v h r m B 2 1 5 L i u l x G z h w j K t 4 n u G 7 s p Q q k - r C 4 z 7 - C i i l - B 5 5 4 o D y q u u D r 0 0 l C - 8 k l B v 7 o n E s z 2 k H h 0 i H 1 p s I 3 j 2 u B u n w 9 C k l 8 n J t 4 k o J 4 _ 0 - k B k l 8 n J 1 _ o 5 B 9 k h k D 9 6 u _ J n n 0 v C 4 1 8 q C 9 8 u s J 0 n m s J x y 9 r J 7 2 3 3 E l u - V 3 j i D n 2 v N l m 4 v E 7 s 9 P 8 j r k B 8 r r T w 6 G 3 i 7 g C 4 _ 0 - k B 4 o r k B l k _ 8 D k l 8 n J w z o 3 C q 0 L m n 7 D g 7 r q B m x h C 1 t t k D 6 6 o D m s 0 g B r k 0 p J s w r p J h 1 o - F i t 1 L p 1 0 0 z C s w r p J r k 0 p J z j h x C r s t T h u m l B z z g U _ _ l _ F j t g o K s 4 b z 4 - y J 2 s g 1 K m j B 7 i 0 p J x n k w J i q v U 5 - s 2 B g m n _ B u l t j B 0 k z s E k l 8 n J n 8 j s G u k 2 L o 9 o O r 7 s w E 0 z 7 l B - f h s g o K h q v X 1 s g y E 8 w t E _ g w 2 F v 8 6 h B x 9 q B g i p o J g i p o J n - - g l B s 0 e 4 s h s J 8 r v C z s 0 S 8 _ q i H r J j o t t J l o t t J j o t t J u y k t J _ 9 1 t J 6 4 u 6 I 7 v O 7 8 x j E j h h u C n 9 i p E n r l t B _ 9 1 t J 6 t 0 y I k 6 a 7 v r u F t j w 5 B v 0 _ D v t i 8 H 0 _ s w J x n k w J h p v 7 C 0 x w 8 B q 6 v p J s 6 v p J v m n p J v 6 h l D l u x 9 B y z W o y r V g - t z G h i z 1 C z 7 1 j B 7 6 k V t h 6 l E y k _ n C 3 7 i y M j t n 8 D 3 p 7 C 8 t 9 k B k l 8 n J m y y _ k B 4 i 2 4 B z - o 9 C m w 1 m J 7 i _ m J m w 1 m J 8 8 i 7 k B m w 1 m J 7 i _ m J 9 i _ m J - s y K m - 0 h G m w 1 m J 2 1 m n J m w 1 m J m w 1 m J m w 1 m J 9 i _ m J 6 8 i 7 k B m w 1 m J 9 i _ m J 7 i _ m J k i n h G p 1 1 K m w 1 m J 9 i _ m J 6 8 i 7 k B 9 i _ m J 0 2 6 k E 5 6 6 f 6 8 i 7 k B 9 i _ m J m j w I i n 0 k C n 5 c k 0 m u E o l l q D w o t g D 4 y 4 - D s 5 j S n m k z M 9 z 1 k R y r _ z H j w R j r 9 - E 3 2 n 2 B r 7 q O h 7 - y F 3 _ 3 s B g 0 x B 5 y 9 b g w m V z p y 2 E z l w 8 D u x v 6 B p z v - B z z q 6 C x 6 p W g u n G m 8 1 E q 3 l 4 E r h u k B r n g 2 B q 3 v _ D g r x K w m l r c _ x s z B w p 9 Z o m _ 8 B o y l h B _ v q 7 C 4 s u w B 8 4 2 r E - 0 k x J w v z - R z 2 h c 1 j G x 8 3 4 Z s 3 8 0 B t g w _ O 7 h g r M _ 1 - 1 C n k i y a 7 r i L z x o 6 U 2 3 n _ H 7 g q u F 1 v 5 v Z k - K n k i y a w 3 l w E 6 1 w l J v _ r _ S q 1 u U 6 x z x a 4 h s h C i m _ 7 N q g p s N n s u n C v - k x a h 2 o R n 2 _ 0 L g l o g B p s i 5 I t z w 5 E v - k x a s 0 B 1 x u k a s 9 k l F u z 6 p I j g 7 n U r h z N 6 x z x a 7 - y v C z i 5 4 M 9 i o w O 5 2 8 5 B 6 x z x a t 8 - Y h j 4 m S w p r 2 J 5 4 _ k E m y p u B 0 u y z P o 0 k B i x 9 z Y q 1 x 7 F n n 5 u H q s 9 z V w p h I n k i y a y t w - C o s i 3 L p s q 1 P o n 1 t B _ 8 s 9 P 8 6 r r B s y n i B _ 0 r _ Q 7 z i 1 K u x h y D v - k x a z i 4 D z 9 6 k X m - r z G 7 x t 1 G 1 l u h X 5 _ 9 D 6 x z x a u y h x D h j 6 2 K w 7 l 8 Q 5 k 8 i B 6 x z x a 4 g h t B i t i 3 P v g y 1 L n 3 y g D v - k x a y 7 4 H v x 5 2 V y n j t H o y o 9 F k s t w Y m h p B 6 x z x a h o 8 j E t s 3 3 J s 5 7 k S u v x Z 6 x z x a 0 l i 5 B m g _ x O 2 y m 3 M z 6 t w C 4 x z x a 1 h o N 8 l 0 q U t 0 h o I s x r m F 1 - 6 g a 5 w C n k i y a 4 q l 4 E i r s 6 I v w 0 u T i k z R 6 x z x a w p 5 m C v 5 8 t N h y p 6 N o o 8 h C v - k x a 5 8 n U 2 0 h s F q x k l E s u u k J 1 5 j x E v - k x a 0 s K 9 h 2 w Z z 6 8 t F k 2 3 _ H 2 0 7 5 U z 2 l L 6 x z x a z h 7 1 C 7 h g r M u _ 6 _ O s 3 8 0 B v - k x a 4 q 0 c p 5 o 2 R 4 0 y i K h 8 k 9 D 4 x z x a n 1 g C t 2 7 o V i o 6 C 1 m 0 x F y q p 4 I h 7 o 9 Q j g t u B 9 y 3 n c n u 4 J 4 j h 2 W x 8 z q F r 2 - g J g j r x Q g x - x B 9 y 3 n c u g n I 5 6 - j X - i 4 j F 4 y r q J p 7 6 k Q s - 5 1 B g 0 m o c i x 4 G _ 5 i y X u i n 9 E h 3 q z J h j - i M 1 o 6 H 9 3 8 5 B 9 y 3 n c m y u F x 4 l h Y y l 0 2 E j g 3 8 J 1 9 _ s P y t 8 9 B g 0 m o c 5 i o E j w - v Y l 5 - v E - 7 5 m K x 3 n h P r r g i C g 0 m o c g m o D g 0 v _ Y s 9 7 p E k p m w K - h 1 1 O 4 9 w m C 9 y 3 n c r x s C s o y t Z g y 2 j E t _ 2 5 K 7 8 m q O 0 _ h r C g 0 m o c 6 7 z B m t 5 8 Z z q 7 9 D x p 1 j L n o 9 _ N l h z v C g 0 m o c u v g B v z z s a 8 s 5 3 D j l 4 t L m y i 0 N 5 _ s 0 C 9 y 3 n c x - R z 9 j 8 a l o 8 x D n x - 3 L s 6 h p N 7 s r 5 C g 0 m o c 9 v H 6 s 3 l L l o 8 x D 0 p u s D 7 t r i M t t 7 9 M v r u _ C g 0 m o c 7 w B p j y 7 b v u 6 m D 9 6 7 s M k 8 t z M z 6 1 j D w v s l c l C g 0 m o c u o 1 h D x 4 w 3 M 3 4 w o M l 6 h p D k r w 1 b 8 o D 9 y 3 n c x q 0 8 C u - - h N _ - r _ L i i t u D q 3 4 l b m - K g 0 m o c 1 z p 3 C n l o t N p v r 0 L u _ h 0 D _ z l 2 a v 4 W g 0 m o c s y x y C r 0 q 4 N t 1 y p L 4 s m 6 D t g t 0 N o u 8 9 B v v m C 6 - p r d 9 o v v B 0 w t 0 R 7 g h p H 0 _ z s H m z n v R z 8 - w B v 1 6 q d s l 9 B l 6 u 4 a q 3 m - C l i t 0 N q p 5 o K n q 0 8 E v j i - V - t g R 6 - p r d 9 9 h S p 8 o 5 V _ - l - E 8 3 6 k K 7 1 - 4 N _ 5 i 9 C 7 h 8 _ a 8 7 z B 6 - p r d k 3 t y B m u i q R 5 o 4 v H o k _ l H 3 o o 5 R o 6 i u B 6 - p r d n o x C n 0 2 r a 4 7 w j D p k q r N 2 1 4 w K k 5 s 3 E 2 v p q W 0 l q P 6 - p r d s 3 8 T u 0 r t V 5 y _ k F t 7 o 9 J q z 8 h O w o 9 4 C q 0 n s b 3 h j B 4 - p r d 3 q 2 1 B 6 t 6 - Q 1 y y 2 H 8 r r - G z 6 3 j S 7 g i r B n q 5 r d m m o D 0 9 v - Z j - 4 n D g D l - s g N h 7 x 4 K t g 8 x E i m h 2 W 4 z 4 N v 1 6 q d 6 2 8 V v 0 r i V 4 s t q F x g x 1 J 2 i n r O x s - 0 C 2 4 p 4 b z 4 W v 1 6 q d z u _ 4 B u v 1 1 Q x _ v 9 H w y t k E t v r K x u q u S w 7 q o B v 1 6 q d y g l E o 4 9 y Z - j p s D v u t 5 M w 0 g h L x u 0 s E u _ 7 h X z u k M 4 - p r d 9 p 9 X 0 v u 3 U 7 h - v F z n 8 t J k 0 0 0 O 1 7 - w C i y s l c 1 v M 6 - p r d q 4 l 8 B g z z r Q v s w k I i h v y G t k g 5 S i v z l B 6 - p r d _ 6 g F 8 0 u m Z _ 0 h x D 8 2 9 w M 7 2 - o L _ 4 1 n E 5 i s t X 1 m 1 K 6 - p r d y 7 l a i h n 0 B t m w o K 7 _ l m G 1 - x o I 6 n 9 8 Q 6 z m y B h p 3 4 c u m r E 2 9 r - Y k u 3 _ D w t o s L n 5 1 h N 5 j k i D u m l t b m 8 Q y u m 5 c x - l n C v 9 7 - O 3 m 0 2 J p q 4 h F _ o v u W r w y M h p 3 4 c h t 0 f - j g j T o v l 7 G s x u x H u z z - R 7 g u o B 0 u m 5 c v i 9 H x y _ 1 X 9 5 z v E z 6 h x K j z n g O m s o 0 C h p 3 4 c h p 3 4 c m s o 0 C u g 9 - N 8 0 4 w K 1 5 - v E x y _ 1 X v i 9 H h p 3 4 c 3 g J & l t ; / r i n g & g t ; & l t ; / r p o l y g o n s & g t ; & l t ; / r l i s t & g t ; & l t ; b b o x & g t ; M U L T I P O I N T   ( ( - 1 2 0 . 0 0 0 0 1   3 5 . 0 0 5 6 7 4 ) ,   ( - 1 1 4 . 0 3 3 6 7 4   4 2 . 0 0 8 3 8 3 ) ) & l t ; / b b o x & g t ; & l t ; / r e n t r y v a l u e & g t ; & l t ; / r e n t r y & g t ; & l t ; r e n t r y & g t ; & l t ; r e n t r y k e y & g t ; & l t ; l a t & g t ; 3 7 . 5 2 7 3 2 4 6 8 & l t ; / l a t & g t ; & l t ; l o n & g t ; - 8 5 . 2 8 7 7 0 4 4 7 & l t ; / l o n & g t ; & l t ; l o d & g t ; 1 & l t ; / l o d & g t ; & l t ; t y p e & g t ; A d m i n D i v i s i o n 1 & l t ; / t y p e & g t ; & l t ; l a n g & g t ; e n - U S & l t ; / l a n g & g t ; & l t ; u r & g t ; U S & l t ; / u r & g t ; & l t ; / r e n t r y k e y & g t ; & l t ; r e n t r y v a l u e & g t ; & l t ; r l i s t & g t ; & l t ; r p o l y g o n s & g t ; & l t ; i d & g t ; 5 4 8 2 0 1 6 2 8 5 9 3 3 9 6 1 2 2 0 & l t ; / i d & g t ; & l t ; r i n g & g t ; 3 6 3 h r 8 z _ g J w x E j n l q l B k q p 1 D u 6 x - I o p _ M _ 9 g J 5 7 z r J l 7 4 T m p l t B z 8 n h H 0 x Q i - l J j - w x I n t r v B 9 r j _ F 0 7 _ t B l 9 o x E x t 9 z B 6 w r h B 4 3 m 4 D t p m 0 C l x 8 D h k j S k - t 5 E w x m l D 0 6 t D l _ 0 o B w 9 i _ I w q w e r 2 F i 1 u z a & l t ; / r i n g & g t ; & l t ; / r p o l y g o n s & g t ; & l t ; r p o l y g o n s & g t ; & l t ; i d & g t ; 5 4 8 2 1 5 6 5 0 8 0 2 6 2 4 1 0 2 8 & l t ; / i d & g t ; & l t ; r i n g & g t ; x s 5 y 5 k 2 8 6 I _ r z 1 C o 5 t F x i k m H _ q s r J _ 0 9 r J i 8 3 m B t 9 g 7 D 9 - 0 r J g 1 9 r J g o 8 4 C 7 q s D v k z l H n 1 0 V n _ 3 J z 5 0 p G p r 5 m B z k j i K j r 9 B h 6 _ E r 9 3 u J u 9 1 U 6 t 7 s C 1 u o S n - 0 b 4 h m 4 P 4 h m 4 P l m h 6 B 6 9 x 0 E _ 9 _ F 4 6 g D x 2 w I i - m F l 7 p q C t n j n E m 6 v m o F y z k w K - l o I y z - u H i z m q E y 7 x r B 0 _ 2 w K 9 s k g F x i 4 a k 3 p q D r k y 9 E - 0 r T 8 - h 1 J 6 - h 1 J 9 t - q J m y C t 0 n 0 J t 0 n 0 J s t w 0 J y k o 7 I z - Q t 0 n 0 J t 0 n 0 J 9 7 r j B z m g n E j t 3 D s 9 2 z H 3 i 2 z J 3 i 2 z J h i t g C _ 1 9 3 C k u l q J k u l q J v i u q J 3 _ _ Q x i o 1 F _ 5 t i n B 1 6 m j F o _ 3 Y o H p 7 2 e v o h k C y 4 g k B o r t t J g y q X o 0 i 9 E j h 2 t J h u 5 m B n 9 7 _ D g 6 0 0 J p - g g G n 6 9 N i o k n n B x u 8 5 J 3 u q 5 C g 5 l z c 1 4 m y E t o Q l k x k J z w h 8 F i m l R 6 l v _ J p o m _ J 4 6 3 p E 5 k o l B n o m _ J z t 0 9 J z t 0 9 J z t 0 9 J n o m _ J - p 7 D s 4 y 7 H p m n h G i 3 s P x t 0 9 J s t 5 E s g w u H 2 x h - D j l y o B o l 3 i B k 2 y r E 7 1 p m n B o k y g I k r 7 C _ u 9 4 J q l v 5 J _ u 9 4 J y z z 1 J s W k - q v F t 1 u x C 6 5 _ t F g n l C s l q H p g z 8 l B y w h v J _ 9 y v J s 7 _ t D w - x v B 8 i i 6 C 4 3 z 9 B _ t q a 2 k u 1 E 0 q g t J h 1 3 s J y 3 1 Q 0 t u 1 E z 0 2 F m l g u L 9 6 7 r B 2 h v p E 2 h v p E p 6 0 m B 3 g o i K v - 5 i K u o s x F k p u V 3 g o i K 3 g o i K g g x i K v m z - F 9 5 3 Q z 0 h - n B l u u - J l u u - J p 8 f 1 o m v D l n 9 s B g 4 Z p k l v I o w L 6 5 x r B q 0 x 7 D i z z 5 J h p z r D 4 w 5 1 B k g 5 B 2 r z K i 3 9 u E v q 3 K r o r L l s t o C 6 i 2 Z 8 6 Y 0 u s k E x h 0 n B y - u s J - 0 3 s J p i 1 r B o 3 - V o - _ k B p w 6 j I t p 4 B m l i 2 o B p n C 5 n z j J r v K w y z n J g 7 z i C o v 8 1 C 5 s 9 V 9 6 j m F _ n j 0 J s z l B t m z 6 I s j t h K n y g 6 F 3 9 i T g j r 3 C l 5 l u C x P u m 1 i J r i k M l u m i G q 9 g D h x q 8 H 2 9 5 w B s k g H 7 j n - B - l x w m B 0 9 2 o B i 6 - 9 D k x t y G - t l L l 0 - r C u - q 3 C - r y w I n _ Z u 4 u 1 F z _ 8 y B i 5 v k G u g o r J 3 r - q J x 0 g m B 1 q 2 n C o x o Q - p 6 o J p 9 l n B h - 6 x E 6 o W r y w 7 I l g u 2 J z 6 x j B r 5 u x E h q l x H t y 5 G t h 5 4 J j 9 p q D m v h 1 B 0 o q y J 2 q F 8 u j 4 F 4 9 x C _ 6 s K k q o i D 2 p t V r i t a 6 z l - J x u H x z 8 1 I _ 8 x C n u 7 v K u w h l G h i q S g p y v K 5 3 D p v 4 p F - w n U q m z 8 D p p 0 z B s t 4 r B 6 7 4 D 4 m 8 E 5 g w 9 B 6 l p Y 3 w h 3 F 2 m n J 7 q 5 s G _ g h r C h - 3 o C g k g H z z 1 9 G 2 3 1 3 m B 1 q n V n t 6 m F x k l z I v g c o y 6 7 J q y 6 7 J l 9 R t w 0 y I k 5 z p C 9 l o s C _ 0 9 r J 4 8 0 q H 4 m v E _ q 5 q G z x m Q s 7 u 7 D m 0 k r B 4 4 u g E m n T r l s q B s h 5 7 C t o y v C k 8 p r C t x x 5 C 5 1 v - F 3 p l O - s 3 y J o 8 2 3 I 9 g U h p x 3 J x k n K 6 t k f 9 g k w C y n J u k _ - E k 2 v e j o 0 F w z g j F 8 2 j L s 1 w h F - l 9 X h 7 4 C n 1 1 1 F 0 g l V 3 o w o I h w p B z y _ q D 8 8 7 3 B y 5 h _ J 8 i - z B 2 j 6 a t s 3 k B u p 3 v J h q - 2 C j q k T w g p B 8 q 3 U n 2 l J z y 8 - G t u q N o u q s C m 8 _ e y 7 S 4 g n Z _ t m q E p g D y - u s J y l n J l i r s G 6 8 m Z n 0 0 6 E q l g z J g 9 4 v B r n 7 w D 7 g s 0 J s r 6 X - 6 z h F - 2 v E j 7 4 t H t y u m B v s l _ D u h 2 o J s g B 2 2 6 s F g s 2 V _ i - r H s 7 _ R 7 3 V s 1 r g D v l - s F 9 o p l B 6 z l R v k 8 B 2 2 7 5 K z 2 y q C _ t m E p n 0 h E t 2 u l B - 0 n I 9 r u H j h k 0 D 9 _ 0 7 D z q u 5 N 1 h 0 C 4 m 1 1 D j n 0 o D y l D x u 7 D w 5 k 5 H i p q z C u 5 u E l - 3 6 C n 9 z 2 C r y 2 H q 7 r t I 4 u y v K n 3 R l x 4 x D n 6 0 M m h 3 Y 4 G 9 j j v F s i p e 6 y h N 4 8 - 1 D g s j 6 D r x q I 9 1 n 5 M 6 5 p C y m u q C s t u p D k 8 v q B p j v F 3 y t 7 N 1 3 - h E 3 i l t D _ k z z C 2 r r _ B o 0 s E 3 2 1 p F 8 x 7 7 B _ k 2 q G 0 y 9 b x j o F i - k _ Q z g r u B 0 g 0 _ D 9 5 v O p 7 g K 3 0 k I q 2 k 9 F j 6 l E 5 z _ o J k h q n H s 2 n H r y F w t p y H j m m o B 1 9 _ O l _ l k D o i q W 2 1 h z B 5 9 g j B 3 y 9 B r i z r J h v r b 7 r h t C 3 g 3 y B - x - p E m - j t E i l v z I k - 6 H j g p H h 3 w y E 8 0 o h B n h u 1 H o _ z M x r w 9 C k q k r D 5 q D s 3 v 7 C 3 p s x E z - 9 C l 5 z l G _ t i o B g 9 p i C l 9 q w C 9 u 4 F v z m k D o y - U 7 i o y B z n - - Q 6 s i C l 9 j 6 N o m 2 J 2 p z C 8 - l D - 6 c _ _ g l D - p 6 5 C s 2 4 D 5 6 o y B 1 t p g B 7 v i y H 7 q p E u k x n E l 5 2 s C 7 9 r C u 7 8 l C w q n Y i 0 _ M _ w R x g k g B 6 o 3 q C h 8 _ P w 6 2 q S 6 p l M 4 7 u E t l l 9 C r 8 4 r E r 3 - F x 0 g m F 3 t o O x 2 6 m U n u C s 2 k W 6 9 9 l B k 6 w v B i 2 5 6 E v r r P z o y q D o k J h z v 0 B n k g M z p j D w 7 1 m G z x u Q 0 0 r l G - u p o K u v Z 5 t 5 V i l 3 z B g 4 k 7 B 5 i 0 h E 1 4 k - D 0 t 1 l C p 9 z G o g r B s i u w E o t z z C p i j 3 E i t 6 u F q n h B 4 0 9 x B q y s k L q 8 0 2 W l o O 5 h R _ t t w O w g 8 Y q n s r D s z m u E y r B k o w F 1 9 7 X l 9 p t C 4 n - r E u s 3 4 G 2 y 8 z C 7 8 7 X j 2 9 g E _ u w 1 B h m 6 1 P y s l 2 P m h w G 4 o _ X h i m 8 G p p w T q w j j D 3 v 4 f l 7 k B o y i s L k 8 0 F j 9 h 6 B i u q u D y o 6 h C l 1 5 y D s 7 n 6 I j p m g D s f - k t 4 K u n g B j t _ G t 8 5 1 I g u 3 E n n m q B z i 4 o a o s 3 r B w t v j B i 6 j 9 H x o 1 s B 5 k _ q G g l s k C m - 9 z B u _ p J r g g t L 7 9 q Q - p T 4 2 m 2 H 6 p m L 1 x q M 8 2 z z C i j q 9 C z s I 8 w 1 H 1 x 9 w C s 0 g w Z y 0 M 4 w 8 y V 8 o m I 8 x u 4 E t u - D r 6 s 6 H j 5 z D v 6 p 7 K 7 p o J 1 9 l d s 8 p C m s z n X 4 5 v B _ p k m B 6 4 o M t l 1 4 B n - s n E z i 8 o J 8 k 3 y E 9 7 h 6 a 7 B r q p B 7 z g H o 2 4 J n 2 s s B r k q x C u o y L p 7 _ k G 3 i 2 x B u j l B m 5 j l B - p r m M 7 j C q t u X o r m b 8 9 8 h C 8 m l D j s d 5 i 0 S o 3 v Q k 5 h h B 9 l m P 4 - h B l l m n F s 2 j 0 C v 9 4 m C p 1 U s - g g G n g j H l l 1 D x y n t C l 9 y b z v z k B 1 k h G n 5 3 F q q _ C 6 g 4 Q 7 z 2 O z n 7 1 H m n 0 1 C k k - k B k x 9 O g _ n H o z 3 E v u x j D l _ 8 _ C 7 n v 8 C 8 3 n e x p E 1 q g 6 Q z x 8 6 D u n 2 M - 8 w M 8 6 k r F o t r 8 C t h 9 F 2 _ u Z x l 8 E 2 h k X y l p B - 7 j a 6 t s w C h 4 3 I v - t F t l m n D k 6 4 h B g m s P 1 o _ n B 2 w g 5 D l 8 u w B 0 p 0 u G _ - I n u _ q B o i 2 i C - r h i B 7 l u k D 2 r o W t y d y n u j B g n 6 N y q 9 r G v n 2 h B j u q U 2 2 x V x x 7 X n p _ S o 2 l 2 B 9 t v b t 6 - 7 F 7 z m r H 9 x V p n 7 G 7 x 4 8 H 3 y _ G i h - C n j u h C k o z C 7 r I t u l 9 C i 3 n p B 2 1 m D 3 s x s B 3 k q z B w 4 5 8 B - h 1 i E i t t F 5 y 2 j E w 1 x 0 D x s t N v p g H g 7 h 6 F n 8 l n F k z s D g q 9 E u _ 4 p C 5 5 s K 3 z l V q q p N 7 3 4 E _ g 2 5 B 0 1 g z E 4 v i L 4 n g h C x n 2 n K 1 4 z C h 9 8 e o u a w s 2 U p n 0 G 3 9 m 6 D 6 5 u f p 2 v I q z x 9 C z i w 6 B s z z r I m z - f 7 u l w F g m n K 3 w m w B - 6 9 M 9 o g K - k Q z s g w R s n - B o 3 r 6 D n i z R 1 2 i R j r m _ B 6 0 g t D h 5 c z n Y p u t m D i _ t V r v 2 6 C u o w L g 5 p R h j n B - l 0 U m _ k 0 B l 8 n I 0 2 l g B 0 p j W q 0 5 B o 6 v w B 6 g 8 z I n j v k B y _ r B h t m r F u 0 z 2 B q q B y h g 3 I v 1 z K s 3 k p Q _ k N 1 5 I q g k j L 6 p 3 b w 1 k R r 6 3 0 G m l 3 p G p 5 i M _ y 8 y F 5 k 6 P 2 t 4 w E w w q y B 1 q 3 2 B h m n J 0 z w i B q g I x j n q H z 6 9 u F w 7 - j B z q k x G q p u x B k 5 o u B _ 1 j j C 7 w w B t h i I 2 k q 9 B y l q 1 C _ 8 3 q D 3 0 1 o D i g v E 6 v 9 q B 2 g j h C x 0 l n B g 8 j U q l o Q 3 5 w w I r 1 P w k x r B r l 0 U 5 r 3 7 G 4 n 7 N 9 r 4 j B 6 o 5 K - p 2 d z q v C _ g t t J g 5 v u J x p o B _ 6 i h G 7 s 9 3 B g x E x x 3 z D 3 z j 1 E p h s X 7 o g O x j F 2 _ o _ B q m m q E r h k R r x m 4 F 0 o j j D t 0 z l E 9 l 9 Z 4 3 p 2 M s g C z z w 2 B m o 9 z D l l O n x q V 2 m g g B v 5 - x C r g 5 r B s l q l E m - e u - H y 3 9 k D p n _ 9 G u v v B n p t 1 C 9 0 4 x B n 9 - R h _ 0 r F x q y 8 G - 9 r m F z 7 l p C r r 4 T k q q y B 1 p J r 6 8 i C s _ p y B 9 x t D 7 n s 9 B k k m u C - n 6 O o - 3 i C x l o i D u s r N 8 u l r C x u r i B 2 i 2 a g n v x E 3 1 2 O n z q p B 8 k 1 K q - 5 U l 6 3 M 0 r 8 c _ g w Q 7 j p 7 C 6 l z 3 E 4 l 2 l E k k c j 1 7 5 D v i 5 Y 5 4 - g B 0 h m k F 9 o y C g 1 x o J n F x k 0 r C i 5 z n H u l n H g 3 g C q p 0 j B l 4 6 o F 0 q g B - g 4 v N s s B z g 3 k B g 1 8 D 8 i t N l n 3 D y - y p C - x f u y i Y w i k w B g 2 1 V 9 r r v B y s J u h w c p t l p I - y H 9 3 4 i G 9 w 5 _ B k n g C E t j i o K _ w g j B 3 1 4 4 B k w l c u s h L 9 m 9 c o _ h B 3 u i 6 C o l o g D o u I u w w j C 9 - q s B 9 x 9 O 2 1 3 K 7 u j I 1 o f w l s y T - - i o B 0 2 1 D i s I 3 g t g E m m 6 r G r l o c 5 _ 5 w E k 6 y P - 6 0 3 C t 0 5 E 1 s - s B h 5 3 q F 1 z 6 G 6 x z 5 B 8 2 x B y u 2 i D p _ z w B r u i 4 B r _ 8 h D i j i I 3 2 i j C h 0 v x B _ 9 1 k B 4 5 3 x C 8 k y v C 7 m q o B 3 5 k i E k z k G t t h t G v x x q B 6 9 r Q - 6 g U n 3 i 8 C j 9 o E s k k R p n p e 3 6 u e 2 w 9 B 4 m r 2 E 0 F 4 7 y Z v x s 0 B s j 7 c z n w Z l u 8 S i r 1 B v - k N 2 j v 4 B r l r n B 3 o 9 _ C - 6 Z 7 7 3 B 0 w 3 4 B n x 7 0 C 9 _ - X l s z H s 4 l O - l 7 n C 4 r q S 4 m r 5 C s j g z E s 8 k X 0 s w E p k s 9 C 1 x r x D 0 8 3 y B t o k h F t t x 6 K o t Y i l w n I m g y J 1 y - 2 E z 6 9 n D 4 w B - 0 g L 6 k 7 7 E n _ y 7 C s 2 g N u z 6 x C j w p u B n l o D p h z g B j j 6 C y 0 3 h C o q t h C 4 2 h B - v w m B 6 l y j B - g w n C 0 u 7 D 5 9 p v B 2 6 8 j D o x u i B z z p T 0 g n j F 6 m 2 E h 1 j 5 C u h u i C l _ z N l _ z N m I l 9 i 9 B u x k k B h n p k F t 5 Y 1 2 5 5 D v x i C t y p p B u 6 h C y u z I h 0 h X o - l h B 9 - o K l 8 q 8 B 8 h B l p l m B s x o k H 1 x q p B 6 s 6 u B t l i u D p m 7 1 E p l r n B k p 2 W 8 L v p z x D 0 7 6 q B 3 l n C 5 2 _ s C 0 k p j C 5 s x D t 0 3 6 B - 9 2 Z 4 z k l B _ k l i B w o p J 9 w 0 q E p l 9 f l h k S p i F p h l e - r z K q x 5 j B j 3 2 _ D h 4 5 P 5 0 9 o B n v t 8 B 6 5 z 6 B 2 m 0 I o 0 s V j o 7 G 8 5 _ U 9 3 6 y E x 9 8 T n n k g C 3 r _ p B h o _ Q - q m D 3 x _ k C 5 7 4 t C 8 u l O q z 8 d _ - i 0 C z R 9 v 9 C u j 1 J _ y o j C q w n 6 C 0 j 8 g B n k s _ B i - n z C 4 l 4 9 B t H 0 2 v o C s - w x C i 3 c i 1 i _ D o 2 3 7 B 4 7 q u B s k 2 1 F z l g B g x x x H _ 6 l h B _ w 0 4 B k o 8 C _ s _ _ C w y 4 y D x 2 q 1 B 0 p x w B x q 6 5 F z u 3 i F 4 j 3 7 C w 5 h g G _ s 9 E p 3 m 0 B 9 6 p b 9 2 2 _ D - h i R _ w w j C g v s m E 9 p j K h _ u 3 G y _ h r B q 2 j W q j V p g 4 V l v 1 k G x 9 q L p w - c w w s 4 E _ t Z i h z D i p 7 H o t v M r 5 4 C k y M n 3 D v u - S 5 1 9 0 B 0 i m T y g O p 6 4 E x m t j B _ v 9 M r 5 w H 2 u _ N r x _ I z - w F _ k 8 3 Z k k D 3 v F z k y w f u q U h - q R 5 j u g B 8 5 x z C _ q z 3 C _ x 0 B q k 8 9 D s - 3 w C 9 K r w z F y 3 8 g B 9 9 l U x 1 n J s 4 z h B 8 _ r B m l 3 4 B j 6 t 8 B r g 3 l D t 6 3 M z _ s s B i w v B l q k i C 8 o y 1 D w _ f q g 6 v N n 9 y R q t _ g H l k _ k J m 9 9 D q - r J u r s H s 9 o L 2 4 n h B l o v x H 9 1 z U 3 q x S _ s i O t 8 4 0 D h 6 h e p 4 4 G 6 o s k B w y 5 R 5 l q V 4 h 4 Q j s C 3 5 u V o 5 4 O s 0 6 B u m m B x x 9 C 7 x l K 4 7 k S t 3 j 5 C v o w F h m 2 R m r D k _ 7 o E n m _ 9 D _ g 7 K 9 x 2 C r z C m n j i B 2 l _ Y _ 3 - F - u i K i 3 x K 5 n - C i h t e 1 r w j D w 0 n j B 3 m I u o u H 9 - t O 0 x k k B 3 o e q r n W o 7 p t C z x 4 D 5 v t c z o - 1 B j 1 2 t C 2 2 6 P t u s p E v 9 t T r n 2 U _ 1 S - 6 4 g B 4 o - f s t y M 8 g 8 i B i - u 4 C 0 p x x D l m m 3 B g r x c k z p H 7 z 7 g C v 1 l B 1 r - a x - 0 t B 7 s - x B 2 m 3 b 4 5 8 C w i p m B u s g X q 6 i I y u i 7 D r x u 0 B t v i P s u D 6 j 6 f 2 v k N 7 o k o B p 1 g a h 3 9 P _ 5 q D i o p O 6 n 4 f - - m S o n j i B - w t U 6 o j D m u 5 B 8 8 0 i B 1 7 1 2 B s g 6 v C 7 j 4 l B 2 l o J q n 8 M 2 9 B 1 x h w F v 4 t d 1 4 x I l _ 7 o N p 0 M x g i 2 I 3 j p I k n 2 h C n r 8 _ F r n 9 1 F 7 0 x g C k - 6 F l p i w F x r 2 o B - l J 8 y V l x 5 h B y z v D s y i v D l j 8 z J y s K 3 q w l B 5 1 y E 2 i t v D h k t - I g - 9 S i m M 7 3 q 0 O n z j V - _ 1 z H l r x m B i z 1 B r q _ v C 6 m y u I x r z 8 B p s p F g 0 k 0 O g n p C v 7 m 6 B _ 4 o D 5 t _ q C 8 i y C x 2 g C 7 l l 2 B 8 k g w B x m r 6 B _ u t s F l z 1 Y o y 0 k B v p k q G k p n J o 7 m h H i 2 k g D x 0 s K _ 6 z n B t 6 - 1 B k z w c m t 6 z B v u k E 8 o 5 n B p w u 4 F 6 m 8 r D o i j 6 B s 0 _ G t N w 4 q V k F 1 p i r B 1 t 1 2 F 0 i 4 V 8 5 t 1 C - v 0 6 C x p l N q k 9 n C 3 - z b l p x - E y 0 x k B i v n 4 B 1 y l p F 8 v p B i i q 4 F 9 z k W s j r 8 D - s R q _ l 3 D 6 m h l S x 0 J g x x 6 E l s - l B u p 3 v H q o o Z o t m U 9 r o o F h y o d 4 g 5 p C - Q l 6 h M 1 p j h B y n r i D h t v x L 8 h r d t h g 9 C 4 i 4 1 G o y x h B q 3 k 7 M _ v p g B n 9 z a x m 9 x I _ j l 4 N 4 z 0 i B q 8 y P m z 4 z K 9 w g D - m 2 j M p p k B t r g m D 2 y X o - n z C m t 8 O h h k h C k u t h B 7 3 0 7 G o p 6 i E l 3 g w C _ z 1 y H r H l m x t N i z t p B z 1 3 B h u 7 6 D 8 t 0 H 0 w 4 M 2 u k p G 1 l f 3 h o m D 9 t n 4 C l y 8 x C t r h k D - s 3 6 I s t v B u p x j M _ y m v D 9 z 4 2 C w o T 2 0 u _ D z 4 l 6 F 1 - i p B m v j P y - 9 _ E _ g x T w h 7 q D o 1 i 5 B 4 3 z E _ m 6 v E z k y 8 B q n o T 2 p w w D g n _ n C z 6 v p D x j 9 x D m 8 5 S 9 2 m h K i g 3 C h j j J p t n y K r 4 j s B i y u 4 G s 7 r b i m x d p t i o J 7 n 5 J 7 p l P l n 1 j B v z v p F p _ 0 5 G 7 6 6 w E _ j 7 b r 5 q E s 7 8 _ V n 8 3 N 7 g u b x 8 0 o K q o z y C 3 6 3 s F x w - B 9 s r l B _ 2 v u G y _ 3 j B 8 r s j M q i j C 6 2 x r J u o s a j k y _ B v 2 x u C 1 o _ z L s 8 m e j y 5 l E _ 3 m o B 2 8 w w B 4 _ 8 5 C - p l Q s - 1 4 M 6 k 0 C 4 r i k F k j 1 l G 2 m h H t x l p R w r j i B x 6 3 I i v q w N 0 - h V _ n - i J 8 p x a t j q q L r n 8 p B 8 g p p D 4 x 5 m D 7 t _ B 3 - 0 0 O h w y I y x 7 S 4 g 4 u C 0 1 B 3 t 2 s E 0 2 h w B l r v x B 3 j v 5 B y y 3 O i q 7 n G n 2 j 9 B 5 1 7 x H u 7 q 2 B m h 9 E 4 w 2 u C j j 4 y R y o O - v h o C j 0 p u Q i n 0 E 0 r 2 I j 6 t q D 5 0 I h n 4 5 I n r f r g - w L - 9 _ d w q j p G j o z a 2 k 9 - F i 1 - L 7 0 v i K 7 8 X 3 6 5 _ G s k p y B 7 - q z M u s 5 U w 2 3 o O 9 p N n 3 2 D 4 l u k F 9 m G 0 0 t o C m g k v E w o t g C 8 h s p J x v r F 6 m O q 8 l t J _ l _ j B 3 5 6 L y 8 - s F 3 8 u o B s 0 q d 7 u y R g y j R p y h M t z 6 X 0 m m B k 4 u X k - x 5 G q w 5 q E 7 m w B 9 t x t G 6 i e q t m 4 Q p 2 u U h 1 i _ J _ 8 f v z t B l x j 4 B 5 p i q D p _ q B x 0 k w J g - u o E y i m z B - z u R 4 o g P h i m w G p i w B 5 - t 8 S n v - _ F 5 z 8 T _ 9 n h C 2 o o w Q s w i e i k n H t v 5 - D 9 y p 7 H w k o V w i h w E o l 4 N 1 9 s a n k 3 8 G z 5 0 p D i w x 5 E i 0 9 X i 6 o T 1 t n t O _ x p s B l t 6 B u 3 y g X g _ q g B 0 k 4 Q z w y n C 6 i h v C g 5 2 4 B _ i i W p q o i F g y W g z k K t g r _ B z p 7 Y u 1 3 R s j h D h 9 3 - B 3 l y _ E w u 5 3 M t j B u 8 l m B g n 7 y C i n q Q j 3 0 w D v i m i B 1 7 v H 2 8 4 y I v w L 7 t v 7 C l 5 j - C p 8 w 4 B h _ s J 7 k k h E r 2 y h C 7 1 h M x w y H 5 5 g 8 E 8 p s q C i o z k E l 7 _ 8 D 1 m z H o k 5 F p t q g D r l w N w 2 z D m 8 q N 5 J - 4 9 i B j _ q r B 3 t o _ B 2 7 7 L p M k 6 7 4 R s 4 7 B 9 7 u m B 6 5 - x C h k x D z g p 4 C 8 5 7 8 C m h s e 4 - q Q j h j p F o v j _ D 6 0 4 M r 1 2 4 D v 8 z c m s o B k u 8 h H 3 _ o K n 9 q X 4 w 3 8 B w _ B j u m 6 F o - k 5 B q 3 s h H 4 u 6 P 5 w y o K w y 4 z D 2 1 j 6 E 7 1 1 - C j k p v B h n k B 8 3 C z g o 5 B 7 r y B m 0 _ f _ o 1 m E 7 l q H 1 u 4 y G g l k N _ z m c l s y h G j i g F 7 6 9 a x p 2 3 D 2 p o 2 G 4 o u D j g i j I 7 r e l w v j D - i i k B 0 2 9 t B 3 - 4 7 N 5 _ P r m 3 4 L 0 q n R k k g j B k y 3 _ B 3 j v O 8 9 u Z g x j C v s y 0 C y - 8 W q m v a o h w h L k w q w D 9 j q 5 C 2 o k F 3 7 7 L v m q r C y n p 8 B - t 0 v C 2 r o O k k q q E q s _ G 8 h 6 0 D 3 t l B v 3 t y I p 5 o o B v v g B 8 w 4 x T 7 5 Z k h z N i m 4 l F o 3 - u J 1 5 4 m B j h B 2 k n q F 7 9 y 2 C 3 0 5 6 H g m 7 s C 3 s s F - x g w I t z p n D l p o S u - i V p u w H 9 4 y 4 B v 6 p l D v p o C j m g t D j u z z C 2 z 8 k B l s h 4 F k _ 6 t D 6 x n k D Y o 5 6 o W h v 4 S u - s u E r 0 v 9 E i u m g N m 0 p w K t t 4 D j r n u B h w 6 8 B p w q E _ k o L m 1 w s D z i o s I h q q 1 D 2 i w R w k g 6 I k T t l k z E j q h B 6 w 3 m K _ 5 - x F t 0 h u B 5 1 - 2 Q y j 9 E 6 y 9 U k l 4 s H x i r 2 D q 0 h 0 B - y o G 2 2 0 l J z 0 i c 5 t _ z D t 8 i o C 2 7 3 Q k q _ s D i i j 3 B i 1 1 z H p v o g B j 7 m R k - w g G _ 5 9 q C w z u r C 7 q 5 l B r o k d g 4 n 1 C n t - R t l t 7 I t z 7 g P 7 k l w E 8 v 1 j D l j 5 B r l Q z m 4 6 O z i p 2 C n z 7 R 5 m u G y 9 i z N 4 q t h B x 6 u C v 4 7 7 J 4 7 2 c n w k k D x x 8 o D _ 2 2 g W k t O r u f _ _ x 0 Q z 2 n 9 N s - z E n 3 _ t J z 0 o B y k 0 n C u 2 u g F 7 Q o 7 x S 3 v y q H t _ 2 5 B w g 3 s O u 0 1 b m y y l E i k - O s u v u C 5 j u L - 1 x t N v l t h M q p k H 6 q n D 0 4 w q V r 6 z C 1 g l 2 G w n 1 O n l k G r 2 7 L l v h B i u 9 e k h a w 7 k I m 0 s o B p 4 q 3 E g p 0 E 7 o 4 H g w 2 h C u 1 w 4 G y 2 n r B y 8 - i C 8 j m 7 G 1 h 5 E h 4 k 9 D t o j 8 D 4 4 s l K 8 0 1 F u W j z p f n r u p E v t l C l r 3 Y 9 5 o n d 3 6 m J 5 m E u y r o M j h 7 j B w 3 u G 7 z 1 q G r - 4 B h p r l K z m 1 D p - x h F z 5 7 Z i h _ D 5 v w y B x x 8 8 C 2 o _ B m 7 9 1 C - z 0 6 D v o 8 s B r i - B l w w R o _ s q C t x _ B g 5 x s C y s p q C i 3 g b 7 y j k C t v 1 2 D p j z M k - s r B w y 9 k F i y v L 5 6 g h F j x m L u u k u B 8 n m _ B i 2 x r D y g - I l p u v K 1 k z G u u 5 k L u x X r n s s I 0 o - n C t - i E x 6 h 0 L k m o g C m m u x B p o u g D p 4 8 t K w v - h C q w 7 g F 7 y - Z v - t 4 J w m z Q 6 w k y D v w z b p t i - B r r a l u 6 j C t w l G _ t n 6 J g 0 i g B 3 l n w D 2 x 4 G k 4 j 2 D 4 y 1 m Q 3 y 8 B q 6 t r B 0 s r i E p w j 7 N 6 j 0 C _ y _ j B j v 3 l O x _ z 7 B - v t G q 4 E 2 k 6 H t u p c j r t o E 7 r 1 j C j _ - B 2 i x x D 1 _ z g C 9 8 2 J 7 s 4 I w 4 0 z B u 6 j s F p n l R i s z P z v k v O u - y j B 4 7 h 5 E j q z b q l g M 7 5 l j e z 7 0 I y 1 D 9 n h g E y h k y D 2 v u s R y y h L 0 p s D p 5 5 7 b j s g 5 B u 8 k I 6 0 o g N 5 4 u T _ 9 z x B r g 3 1 E j k 3 F 0 3 2 i M 7 k k B 1 h z t O 6 6 r C - z 1 R w k k q M r i j B 4 2 t D 6 s 0 8 D n v t 5 B m 2 u o P 2 h 2 h B 7 i - 3 E l q 8 i H v _ p H _ 8 y r B 4 2 q z B n x _ m C 9 _ s D - 1 n Y 9 j n O 5 o m o D s 2 r B j t j L l x 1 k S 7 0 J z i x l L z i x l L - - j m L 5 7 _ 1 B r v 2 D h p 1 2 D s 3 i B _ z 1 s M 6 5 k l D 4 9 w x C n i j u J r o m 0 B i m 2 i E u s 8 o K z 7 _ C 2 l 7 v F 7 p 6 Z i o 7 v B r h z 3 P 9 0 q m B j s 2 n B 0 9 g 4 Q s q 0 K t x 5 X g t n K 9 l h v D j h g O n 5 j m W m l - B r t z 8 D n 6 i v B g t 5 H 2 x - h E 3 1 m u E 2 v 6 2 U k t J 3 y O r z - 9 J 9 8 j 9 B y 9 8 k F o 3 s x B 0 9 o n K u 6 6 B 9 i q T 3 u y 7 E s p 9 - D 3 C t m u 9 J - s 7 3 B 8 5 2 G q 5 6 3 C w v o t C i w - C q l v 7 B 3 7 k x P k 2 z C 3 x t y C 5 o x O 6 8 l o G k s - F z 9 3 w E q w y I j 4 y e x n z 1 H o 0 j B w u u v E 3 9 n p B 6 p g s B 8 6 5 o E p 1 z _ E h y w E o r r n B 4 1 w K 8 i i z G 9 n m G g 2 v j N g - 8 R k 0 m 1 C _ z v - G 7 6 9 2 E 0 t 4 6 C y 6 t o H p x v w F i u C s 2 o i B s p k y E u 6 2 I 9 s _ q N 9 s _ q N 0 7 j E i i 5 E v 5 3 i I 4 p 4 y B o 3 h 0 G p x 5 l B 1 x r 4 B l 9 j r W h i w B 6 y v n G 0 _ v o C q h 3 B u n 8 _ N u 0 s 3 P x l u 2 L h x w J k 3 3 k B 3 v h h C n _ t w B 8 7 z I z 5 3 9 L 3 m n C z n n r P g v q i B x 6 J o 6 y g X x t 2 j E y g H 8 n n 2 F 1 3 I 9 y g z K t j l V g q 5 5 L 2 h i g G g s 2 l B h 0 l a 8 5 4 q E m l p k D l 8 g y D _ y 9 2 D 2 w j W o r l G y l k 0 E q v 2 L x x y B x o p q I - V j 4 h 1 B p - m v F n z q w H i s g j B 2 3 _ s F p z v h G l 1 x C m s p _ P g x 0 1 B g w v 8 B 1 9 v z R 3 l t 8 C 1 z 3 L g u k 7 S 9 m z c 8 B 9 u 2 4 V p 3 J _ l p - C 0 n p w B y 6 u m L j t 8 J u 6 s B 8 3 k 9 G i 6 m m J 4 i 7 P g k 0 C r 2 8 q E 9 3 m q C - q l - H 5 x p f 3 k i d 7 q 0 8 F q 0 6 s E p 7 r 4 E 5 i y 7 B u m 4 2 D h z o p G z 9 - D o 2 5 b l m 9 v K w m j u B n m 4 P 0 - 7 L s r p q D n g 7 I 8 k 6 Y n i i N r x t 9 M u m z g S j 1 H 1 j n m C x j 4 z G u l U q 1 s w N g C _ 2 j o E 2 5 g O 1 q 3 j M _ n 8 I j 8 z z C 1 t l C 4 n - E r z g n C g p 0 q E p o y F o 7 2 x C s m j H p 2 h 0 G s n 4 5 B l v 4 h B i r z z C u g 8 F 2 x 6 F t z g P u r G v o C s y s - G s q r h B n m j B 6 q n N r w 6 y B h u s K g z 2 F _ h o _ B u 0 v h D r h - x B p t r 4 D 2 1 D l 3 8 2 G - y 7 l F 2 u x G u l 4 B q 2 m y I 8 3 n 0 B n 4 s H - o y i F r o R g i _ z F 9 i i 4 H 0 n u 1 D - y n Y 6 8 T 3 1 z 2 B 0 v k L o l 5 u B _ n l J 8 1 3 K 9 j I 5 3 n m Z m l 2 d t h t C 2 9 t y R k 9 n _ I t j x r B 1 9 p C y r _ 2 C p _ r r R 7 8 0 C j j s I g 6 v g D 1 j w m C x 2 5 J w o 9 1 D i - 5 U 0 w 4 u C h k 0 y O z h l 9 B j l Q o s n d w q x h J h - l o G 9 4 3 n B 3 w s v D x y D o 1 6 n E m 8 x B z 6 1 8 C l j 0 y D 1 l t Y 6 k 8 - H 0 5 o D _ u i - O q 5 w t B _ 5 z x B z m j s C 0 8 6 E o 4 p h T v 6 w 7 C 8 p z Q 4 x s i E 3 3 _ x I n o v - B u 5 s C j m z 9 K m u i _ H l w n I x p j i G i t 4 d 9 y r H l l 9 n H v w o 1 G n 4 r J z 8 l y J j n 1 V k 1 j l F - s 3 y J 9 s 3 y J - s 3 y J 4 0 u y J t 6 h r m B z 0 v s B x _ s w C 1 x s D k g 2 o J k g 2 o J 5 z _ o J 5 2 s v z C l 0 x p C m h h r C r 3 j m l B 2 v 4 p J 1 7 v p J r i o y I p h P h i 1 r B n t q l C 7 6 q F z 7 v p J 1 7 v p J 1 7 v p J s x q g F t - 8 U m z 9 - k B j 8 3 n J 9 x n w F _ 1 s P h 8 3 n J j 8 3 n J g p i F q v 9 w H j u u - J i 4 g U h l 7 o F 4 l z x C r 3 3 k C 0 u k t F h w 6 E z o 9 D x - h s J z - h s J u q 5 r J h j 5 0 D i w 3 q B x y u v J p l 9 u J p l 9 u J V l t 3 y J 8 n j 0 J n - j T 7 r u t F j v 6 z J 8 n j 0 J 9 9 1 w C & l t ; / r i n g & g t ; & l t ; / r p o l y g o n s & g t ; & l t ; / r l i s t & g t ; & l t ; b b o x & g t ; M U L T I P O I N T   ( ( - 8 9 . 5 7 2 7 7 2   3 6 . 4 9 8 9 3 ) ,   ( - 8 1 . 9 7 9 1 2 4   3 9 . 1 4 2 9 2 4 ) ) & l t ; / b b o x & g t ; & l t ; / r e n t r y v a l u e & g t ; & l t ; / r e n t r y & g t ; & l t ; r e n t r y & g t ; & l t ; r e n t r y k e y & g t ; & l t ; l a t & g t ; 4 0 . 8 9 6 6 9 8 & l t ; / l a t & g t ; & l t ; l o n & g t ; - 7 7 . 8 3 8 8 9 7 7 1 & l t ; / l o n & g t ; & l t ; l o d & g t ; 1 & l t ; / l o d & g t ; & l t ; t y p e & g t ; A d m i n D i v i s i o n 1 & l t ; / t y p e & g t ; & l t ; l a n g & g t ; e n - U S & l t ; / l a n g & g t ; & l t ; u r & g t ; U S & l t ; / u r & g t ; & l t ; / r e n t r y k e y & g t ; & l t ; r e n t r y v a l u e & g t ; & l t ; r l i s t & g t ; & l t ; r p o l y g o n s & g t ; & l t ; i d & g t ; 5 4 8 7 4 4 3 3 7 1 0 2 4 7 1 1 6 8 4 & l t ; / i d & g t ; & l t ; r i n g & g t ; l m 3 s z m p 0 y H x l p S w j w z E _ m j S 4 y y o C _ h C p s 6 9 F g - 1 O n l 0 z F 2 0 6 w B 8 2 4 s F m 8 0 C s n l 5 H 9 q 7 l R p 2 B m s j n B z t w 4 G 9 z t r E 6 i 4 g E m 6 g u B 7 x 0 i B 6 l v x L o 7 s Q w 9 2 s E m - t p D x h x r D 8 h 4 C h L m v 6 8 B r _ m m B m u m B m 3 g g E g 3 x R x w x o F 9 1 W n _ g j D _ i z - B o 4 y i B 6 l k h F 8 3 - N 2 l h t J 4 N q l 5 _ P o b j r v i I r k o v B 5 s 4 B z w 9 h H i h g 6 E 4 l 6 h C k n 4 j D s q k p D 4 k u 8 G y 7 4 n C s k g W 9 3 l 1 B l - 5 u J u 9 l i B r w 6 j K u s t U j h R i j r p G y 9 v G h t j v H g 2 7 Y h _ u r G 1 t s C y s g f w s 6 G s 3 1 _ E h y q C l y p 9 L 4 o 1 j B k 2 x - B - l l J l z h y C 7 6 w i G m v l 0 C q 6 3 s F s x i z B 0 n _ q B g i n 2 C l j 4 0 B _ u 1 y D z h k 6 C 0 - x k I 7 2 r b 3 y i f h _ 8 q D o 3 - U 6 7 v q E z j 0 v B u y i 9 B v l 8 I m v h 4 D i 6 2 M 7 _ l _ B 9 j 8 j I i 4 s M k 3 M w x t 7 B k 4 g I n h v i C 3 n 9 w C _ 6 z x D u 4 7 8 I x k 2 h C 7 9 u q I z 2 0 w E r 9 k i N y h y _ B j 9 9 J o 6 v M i g 4 t K 1 6 b s h s k L 3 v 4 M 3 - 3 7 M 6 7 l m C x j s u E r p p k G r l w k C 0 6 q 2 D v x 7 k F 3 s 2 E 4 6 _ v C 7 y q t C y p l 0 B 9 t v j C v 0 4 8 B 4 n 5 - G 3 j i W 4 2 5 9 B h x y t C o g j q B i p h s D o z m w C z 7 s T 6 z p K v r w z H 9 p 8 H h v B k 8 5 k B 0 - t c _ 1 o a r x 5 i B x z 6 O u 9 7 m O 5 4 2 p C 7 6 y 7 D - 0 u v C t s t M z l l - I l o g O 5 o o 7 H 7 i h 2 N 9 2 3 B x o 4 Y 7 1 m t O _ g p L x p 9 p K - v m D 9 9 7 1 H - 0 3 l D w z 8 G 3 o - y T _ u h p B s x j C j k w 9 K y z 5 7 B w k r I l g 8 7 C _ u _ U x 9 w m C 6 o 7 7 E s 4 h m E y l 3 B F n t n 0 B - k h w B 2 6 z v C 8 g q s D k 6 4 v H m 8 2 x H u l o o C 8 7 w 5 G q h d r l o D r i _ p B m m s v G 1 7 m F 5 n - e q k 4 s C k x z 2 B r g p B m g g 3 R t 8 F h w - 7 I j z v D r 2 j u L n s g s B _ w x p F 0 6 l 1 L q k 4 q C 9 t k 6 C _ l m w C 7 - t u D 6 4 g P u v g z E w x 2 u I z p v r D j v 7 Z t h h k H 0 x p y B l p 6 g E s q t g C z t 0 X x 9 i p C v 2 2 8 C 4 x q M 0 7 q d w n _ r D j x s S 9 6 o 8 D g s _ Z m - w L m 0 n S z h 1 v B u n i M 4 8 g 4 B w m 7 B n k k 6 E 0 2 0 0 D 1 v 3 X 9 r l S s z 0 s D 2 g y z D u s r I r _ - o D r l p s G o y 6 M o a i z 6 y B v x x n B y 2 S y i 0 m H g n w Q 9 - 8 F 0 1 q H u 6 2 2 D s y m g G l i _ T g w - e 8 i 9 n B k x w q B 3 5 y I 1 j 2 G 7 q k S y 6 h q E m t 0 s C p 1 n f m r k B z s 7 t C h z _ 3 H 9 p _ 0 B 0 7 F 8 1 g r L 5 8 t n B 8 r 1 3 C n s _ h C y n s K 0 2 0 3 Q k x z b i j w J o n i 1 C n 6 g u E l 2 7 b q 7 o G o m 9 q O 3 9 9 T r 1 r L s r 4 3 D 6 7 5 j D 6 9 m t K t k U 9 k r L w _ 0 G 4 p z 7 B t 6 z m Q k Z 1 x v d k w y k B z x u t D y 6 8 C h i 0 - B w p t q E s o u x B j u j z B z z z j X _ q 1 5 C g 5 8 C o C h n z p F u n 8 x B v 2 _ B m 6 4 K _ 8 v o B m t x 1 B x k k w D y q 4 b 3 6 l z J 1 q h F n x v q G w 7 v 7 C _ _ t l F 5 2 9 T n 6 0 l B 1 7 i 5 F n k 1 7 F 0 4 i w E x o B u k q q B i q 1 0 D u i g u C z l v F 0 o 5 Q r 3 g v N p x h m H 2 5 x - B 1 4 7 G w z i H s q h B g y G x B 2 9 n U l 2 s 9 I o m q G p 9 K k u q G h r x B - 0 2 h C 5 9 G 4 8 2 2 H r 2 z D i _ j m E m 8 q X 5 8 w s D w l 3 q G o n s B q 0 3 W o l p 1 B t y u i F u v y h H w 3 z k B 5 1 5 r H u x k V v i v _ D w s i _ B 6 n j w E v s I y q n 7 C x t 5 s V z 4 6 C 0 w t T t 5 6 y C j w 8 g H 1 z v j C z m h K v q 1 _ C 6 3 m O y 2 4 Q 7 v 2 F w o w y C p g p 7 B o j y U p l 3 w B i 7 t 8 R X z l 3 8 B k _ u z E z 8 I y v t k B m 7 5 C x 0 k D 7 x k i C y 3 0 k C 8 0 J 3 j l 0 L n 9 B 5 4 3 J w w k j N z y t _ B u u g o M k 6 i 6 D t 5 c q 2 x - B 9 u 3 D 9 y m k D 9 m 7 c - 9 5 H 2 n m _ G - 2 m y B v r 0 2 E s t 4 _ B q k - n C 6 w J - 6 _ D z 7 5 d 4 m 1 R 0 5 7 q B u _ j - E r 7 1 D 6 6 z y B q o i b z t 3 n B u i n W t E t i 2 B - j 7 n D 0 g 1 j D 3 1 r D t _ 6 8 I _ H 7 u 0 b 0 v i q E t 3 h G - z 4 s D p p 1 H g o 8 4 B 9 _ u I - h _ r B 5 j z w B 2 t D 3 g 3 f q 6 n V k 5 z 2 B y r 9 1 B 3 r i C z 1 t j F 1 8 _ 1 B u 5 0 s B h 9 l M _ z k R 2 o y u C z t 2 9 C _ r 3 S 3 2 i M 5 4 _ m B y q q u H - n m 7 B 5 3 1 G v 0 6 4 B i n g D p s 3 j D z u y F 5 y C 0 y 3 m D o q t p B p m k C o o y 3 E j t N t v _ Q q r _ F 4 m 2 q C 3 9 q h B p 6 G o 9 1 Y q h l r E x s y h F g h u j B - 2 v I t 0 w y J h 2 1 t E 5 6 6 B w l 8 S 0 o 1 t C m 7 2 z F 5 t - x B x 0 v I z 8 8 2 F 3 p 7 p D 4 l 4 u C _ D 8 p 7 p C i n 4 _ B g 6 o G q k y o C 6 _ g Q r 1 z I n 2 h E 4 h p Q x l z I o j p 1 B y n u l C h _ i Z v 0 5 5 M g - 0 E j u k 4 B i 5 u n C r l 7 l B q x m B g 9 3 N m 9 n H - s k z C 3 1 1 3 B z 9 7 - B 9 t 8 w B 9 w w c 8 v q j C r 8 G 2 j _ a g y 7 U 9 y 9 8 B 3 q r E g 5 m x J 0 z o B k q y c k - 8 g D t 3 g i G - z w G 1 9 4 D t g k c w 9 7 I u 6 m 6 C q 5 W i y 8 c 5 h m 1 D u r V s 8 - G w k t P 1 4 w W g v z y D j q s O - j L o u x _ C 1 7 9 K t 6 j O _ 7 l B t n j - C 4 u M - 4 4 r B - 6 3 M q g k 6 I i l l m C 7 v t E n y q 4 C u _ h B t s t y E t _ q p B y s g G l p _ I i v I 5 r q 9 B g - w 6 B 8 y s b x B 8 m i h B - k 6 h J 2 r 8 L 1 p q _ E h 4 g F u 2 j g L m t 3 O o v v V k y m v B i x 8 M g t 8 4 B t 3 3 M o _ h g G j x n 4 C 0 j 2 I g o o W r u 7 k B r 1 x v C 7 o 7 G i 1 s U 9 9 r _ B 3 y k d 2 x q 8 F x - 3 O p n v U z j r o B j 1 k 1 C 9 5 t D w x 7 2 K g t y G 0 g 1 E 8 h g - B q p p 6 B w u E z j q l D p l l R n i h U n q q d - v 6 F k m n x D 9 _ 6 G g 9 u r B l 8 T 4 9 5 j B 9 m 7 G _ 0 y E 6 h w j B 3 h t p B 4 k r F i x B p 1 _ E p 3 r r B m 5 n n B u 6 j l B _ j v J 0 8 n U g 8 0 w 3 H _ g p g E o w 1 m J o w 1 m J w t 5 m B u l m o E k k t _ p B w - 6 B u _ q l I _ g w x J r p n x J r p n x J r p n x J _ g w x J 6 x _ w J r p n x J y 9 8 g E g 6 v k B j u l q J l u l q J l u l q J 8 5 8 p J r 0 6 8 I - g F y s t o J j 5 k o J i 7 5 h l B y s t o J 3 g 3 l I v t i B m q m s J _ - 0 r J z v 6 l E u p h h B _ i o y I j p S m k u 4 C v i r - B n 2 x t J s g p t J s g p t J k s 6 t J s g p t J n 2 x t J 5 p w 6 D w t 5 m B - t 2 8 k B _ 1 m n J 9 o v n J h j _ m J y t n I s 4 1 s G _ 1 m n J 8 1 m n J _ 1 m n J _ 1 m n J h j _ m J s u q c 5 j 2 s E _ 1 m n J h j _ m J _ 1 m n J 9 o v n J - t 2 8 k B 9 o v n J h j _ m J 1 p _ n s K p y k p I j q b z j 6 3 J o v S g i 0 9 I 6 7 2 k G p - k N h g n 5 3 C m _ i 4 J z j 6 3 J 7 z y 0 G i 8 _ I 7 5 4 9 k B - o v n J 8 z n 9 k B 9 o v n J - o v n J _ u j u C x 6 0 l C k 8 3 n J r v g o J r m 7 _ k B r v g o J k 8 3 n J k 8 3 n J k 8 3 n J r v g o J k 8 3 n J k 8 3 n J - o v n J r v g o J k 8 3 n J k 8 3 n J _ i s D m s 3 r H r v g o J k 8 3 n J k 8 3 n J r v g o J k 8 3 n J 8 _ i n C j j z s C o o m k D h h - z B p 4 p q J r 4 p q J g k h q J p 6 w 7 z C r 4 p q J 4 7 5 V l p y 9 E w s t o J y s t o J j 5 k o J j g 2 o J l 0 o h l B j 5 k o J l x r r z C y s t o J 6 x w V m k l _ E n x r r z C 0 7 g o H s 4 9 D y s t o J j 5 k o J y s t o J w s t o J y s t o J j 5 k o J r k h i B 6 7 h i E 3 n n p J 3 n n p J 3 n n p J 0 7 v p J 2 7 v p J 3 n n p J i s 5 m D r 7 l y B j g 2 o J y s t o J k 7 5 h l B w s t o J k 7 5 h l B g _ 6 W 2 k o 6 E x y z n J u - q n J x y z n J k z y _ k B l t m q E t 3 u d v s i n J 9 l h 1 D z w w o B j 6 n 7 y C y 5 5 m J 6 o l I g 1 s j 5 B 7 j 3 i B 8 z n 9 k B g g q _ k B 8 z n 9 k B - o v n J j 6 u j B o 5 t _ D 0 n x h l B t v g o J p 2 x o J t v g o J 6 i p o J 6 i p o J w t M k p m 0 I 2 z 4 k l B 0 x r p J 2 z 4 k l B g q 6 o J l 8 g G 5 q - k D r 7 t W 8 5 8 p J 8 5 8 p J 7 7 j 7 z C p 0 6 8 I n 5 t y D 8 i i 9 B 1 p 9 5 C z 9 0 r J 3 n m s J y y 9 r J z 9 0 r J y y 9 r J 0 y 9 r J 4 v j q 0 C y y 9 r J 9 v j k F 2 0 t E _ n 7 6 H 3 p o Y - 9 8 u K o i v g B x 7 6 H y k s r P 3 p o C s - p r T 5 1 J n r 1 _ E 2 t y Z s q _ G k y z x R 1 s L 4 y r k R 8 i 5 G 5 r _ X r _ r l J 7 - w i E q w x 2 F k t q r F p 7 _ j E i t J w n 4 p T n o 3 5 F k 8 m Q n 3 p g C 5 g n j G h o y m D o u 3 k G i 1 s 2 C l 6 i y E o z 0 k C 8 2 - k B 4 5 l l B h u q q B q 8 l j H s z 6 c 2 1 1 j H v u 6 D 3 k k m B 1 z 7 3 J 5 j 0 N q u l 1 D 9 i 3 8 C s r 9 j I 1 x z y B g k - I 8 s u i C s 6 s k K w u 3 h B 1 v _ m N 2 2 o o G q 6 z 6 D t 7 g u B p 3 6 k J _ 7 y B x 5 g p O 0 5 x D 6 5 0 2 K u x v Y v 2 n i F 4 p l t D h g r s E j l 2 3 D q g y k J 6 w n f i 0 9 T 4 q t p I r 9 5 9 B - - i h H u 0 0 l F m u u y D l w D h n t s P t s 0 h B _ 6 6 g I y - y 4 M 9 8 _ C 9 9 9 r B h g v i N 2 3 w s D 1 r r i B w h 6 o m H k 2 t q B z j z x D p s i n J m w 1 m J w 5 5 m J y v r 7 k B w 5 5 m J m w 1 m J w 5 5 m J p s i n J m w 1 m J w 5 5 m J w 5 5 m J 9 i _ m J w 5 5 m J m w 1 m J o s 6 Y r r 8 p C r 3 9 M 9 i _ m J l q 6 6 k B 9 i _ m J z v 8 u F o x 2 P _ o 6 o J z 8 i p J 1 8 i p J _ o 6 o J _ o 6 o J _ 2 g y C 9 l k j C r u 4 p J j z h 1 z C l z q 6 I h 0 G 6 p x k B g 9 u 9 D q 6 v p J - v 9 P x 0 z v F z 8 i p J s w r p J z 8 i p J r k 0 p J k r z x I 6 x P z 8 i p J s w r p J _ n n q D v - k w B z 8 i p J q 6 w i G 0 y 6 K s w r p J u w r p J s w r p J z 8 i p J u w r p J s w r p J n s 5 y B 2 y i m D s i 2 j l B k _ h l H y g s E k l 8 n J p l m g l B k l 8 n J k l 8 n J k l 8 n J l 8 j s G w 6 w I j l q o B 4 5 n 3 D x y 9 r J 9 8 u s J y l n q B - k h 1 D x y 9 r J x y 9 r J 9 8 u s J x y 9 r J x y 9 r J 6 r 9 w l B r n g p G u n 7 J x y 9 r J x y 9 r J g k y a 2 s j 0 E x y 9 r J x y 9 r J p s p 4 C 1 q r _ B p u 4 p J q 6 v p J j p 7 i G j _ 4 K p i 0 7 k B 4 6 4 L l - 1 8 F 7 i _ m J 9 i _ m J 6 8 i 7 k B m w 1 m J g m o 9 y C m w 1 m J 2 1 m n J 0 3 5 W 1 3 3 x C r 0 - 2 J r 0 - 2 J y u o 3 J 2 h h g C v r z 8 C v 9 7 _ D u m q o B r 5 g 2 J w j p 2 H 8 z y D 5 i p o J q 2 x o J 5 i p o J 9 p 6 o J 5 i p o J q 2 x o J 5 i p o J 4 2 1 8 C 2 w 2 9 l D o 4 _ D g 1 9 r J n q m s J 9 w 9 w l B r k r K q 7 6 i j E _ z Q o m i i I - z 6 B p i l z I w y M 2 n n p J 2 v 4 p J 2 n n p J v m m y G l - w H g 3 2 q J 4 6 p y G 5 v 2 H v x x g E r - - i B y u i i l B 5 i p o J z n x h l B o 2 x o J q 2 x o J r w 4 2 B o n 0 h D n q m s J x 6 y 5 F o p 3 N 3 r - q J j l - s I 8 v Z y j w u J w u y G p p 0 2 G _ o v n J 2 6 i r F 4 8 8 Q 3 i p o J s v g o J r j k g t K 3 i p o J x l x o z C s _ 9 j E j x g i l s C 5 m p B 7 g z y J 4 l r x I 8 k e t - q n J t - q n J j t 9 4 m H u y z n J 0 m - r s K g j y o G 9 0 l J w y z n J w y z n J s t k j B r 7 7 _ D 1 l 8 n J t - q n J w y z n J u 5 j - k B l z y _ k B j z y _ k B u k r y D h m n q B t - q n J w y z n J u y z n J t - q n J t - q n J u y z n J w y z n J t - q n J t - q n J u y z n J w y z n J t - q n J 8 s h _ k B t - q n J w y z n J t - q n J u y z n J t - q n J w y z n J u y z n J t - q n J t - q n J t - q n J 1 l 8 n J t - q n J t - q n J t - q n J j q x k B _ g _ q B s 7 j V _ s h _ k B t - q n J 1 l 8 n J 7 m w 9 k B j z y _ k B t - q n J t - q n J h l 8 h H z 1 2 E t - q n J t - q n J j z y _ k B - 2 7 u D 6 5 t t B u p 3 v J z y u v J p v g 6 F p r k O 2 l 0 p J o y 7 i E u 7 5 h B z x r p J - p 6 o J 2 5 9 h o H 4 9 i p J z x r p J o z x U w t t h F 4 j j 6 H z w g C 7 z _ o J o g o i D 4 r 3 1 B 0 u i i l B 9 p 6 o J q 2 x o J q 2 x o J q 2 x o J x 7 8 N r _ i 2 F r z j p 0 E w Q j 3 j r J 8 7 l v J i 8 l y B w z 7 o D z n m n l B n o - j B t 5 t _ D p j 7 l l B 1 x r p J 4 9 i p J 0 r v S w 2 6 n F 8 8 y E g i 3 m H 6 - 7 s J 7 n p 7 D 8 8 p m B 8 m 1 i J 5 h B o r t t J 3 m q i I h 4 r j 7 C - w _ j I m 2 x t J i y 1 P 1 l t 9 i C 2 z 4 B t 1 k t J 6 - 7 s J 0 x r z l B w z 5 t G r 1 l J p l h v G i t m f r t h q B & l t ; / r i n g & g t ; & l t ; / r p o l y g o n s & g t ; & l t ; / r l i s t & g t ; & l t ; b b o x & g t ; M U L T I P O I N T   ( ( - 8 0 . 5 1 9 1 2 9   3 9 . 7 1 5 2 5 7 ) ,   ( - 7 4 . 6 9 2 6 4   4 2 . 2 6 9 6 8 6 ) ) & l t ; / b b o x & g t ; & l t ; / r e n t r y v a l u e & g t ; & l t ; / r e n t r y & g t ; & l t ; r e n t r y & g t ; & l t ; r e n t r y k e y & g t ; & l t ; l a t & g t ; 3 8 . 3 6 7 5 8 0 4 1 & l t ; / l a t & g t ; & l t ; l o n & g t ; - 9 2 . 4 7 7 3 6 3 5 9 & l t ; / l o n & g t ; & l t ; l o d & g t ; 1 & l t ; / l o d & g t ; & l t ; t y p e & g t ; A d m i n D i v i s i o n 1 & l t ; / t y p e & g t ; & l t ; l a n g & g t ; e n - U S & l t ; / l a n g & g t ; & l t ; u r & g t ; U S & l t ; / u r & g t ; & l t ; / r e n t r y k e y & g t ; & l t ; r e n t r y v a l u e & g t ; & l t ; r l i s t & g t ; & l t ; r p o l y g o n s & g t ; & l t ; i d & g t ; 5 0 9 7 7 2 1 4 0 5 5 8 8 3 7 3 5 0 8 & l t ; / i d & g t ; & l t ; r i n g & g t ; r 1 6 j q u q g h J 2 t u C 8 4 g Q p 1 n t G k g 2 o J l h 2 t J y k l 5 G 5 k _ G l h 2 t J l h 2 t J 6 h 1 E r 0 0 j H 0 y k p I v 1 d 5 i p o J 5 i p o J 8 o y s z C 5 i p o J 0 r 8 p C 0 t z N k i m D _ 4 h z B i t l 6 H j 8 o Z t 0 _ h C 9 g n r L 1 z 5 D h 3 m e 6 s o C g i n r M 0 q s B i v 9 w F y m 9 x C r 0 r B k i m j L _ x g D g x 2 D v 6 u 1 O _ m q i C x 6 g q L 0 n h B n r w p C n 9 u j E y 1 _ k B 8 u z S v y 1 k G p z z K u u w l B 6 k 6 9 I _ - 0 5 B q 8 m w D 1 o D q s h q B s 6 1 5 D r 9 l m B r 2 x k O k k E 6 w 7 J q r 9 z W 0 x J n q y w C u 9 l L o k 9 I _ n _ b s p 6 6 D g o _ L z 9 B s 3 i u F 6 s k 9 B 6 z q m D o i k 3 C 2 8 y n D 8 1 2 6 B 3 u x w J 2 5 _ x B _ _ p v E x - 3 j B t g 9 3 H h I v r 1 _ B w q i 6 C 8 q w F 2 - i 9 B 3 0 k C i s _ t F l 9 k p B v g x G 1 2 _ O x g h a 1 i k o B u r j n C x p 0 e 3 2 T 9 s 1 y F j y n 2 E s - y k E s 6 h r B 2 5 3 - B z 8 u k B o 4 q g E l j m H z p v U p 0 m h C t _ 5 r E 8 2 y F u o K p 3 p k G j g j f 6 j 7 R k q 2 2 I t k g D i v 4 k E t 3 7 P l h g P 8 p y I t 1 j x D 0 6 p J g k q o C 4 q s K 1 2 u v G 8 z E s 8 z h O g l i E i E 0 7 o 2 D m y o K q n i p D 6 y w _ M w _ 6 s C h 2 g _ E j q 7 P 7 - 7 1 B n t t m B 9 k s O r - 6 k D i 1 p j B v k h r B 7 z 3 j B k _ k T z n j u B i 1 w v J i g j J m o R j 1 u z a s 2 F x q w e x 9 i _ I m _ 0 o B 1 6 t D w y r l D s l 0 5 E l o l S 5 w 9 D p 8 q 0 C o n s 4 D q t u h B 9 g h 0 B k 9 o x E z 7 _ t B 8 r j _ F m t r v B i - w x I h - l J z x Q y 8 n h H l p l t B k 7 4 T 9 m r r J _ t - I 4 v 8 M m r p - I 6 j 7 K 7 q o 1 K g 5 3 e v z m w B u _ t 1 D w 1 k 3 C - 5 - P i v j J m 5 1 n B y 1 G x 0 t m B r l l v H 7 r s 6 F 9 u 7 v B g k v j H _ 4 7 n D g p 0 s C z g n y I w o y i E k r 1 Q z z 1 7 C o j 2 h T 8 - 7 E n y n s C 2 q 3 x B q l 0 t B m t t - O 0 2 p D 6 k k g I 5 0 v Y x u 5 y D 3 0 6 8 C l 8 x B n 1 6 n E w y D 2 w s v D 8 4 3 n B g - l o G v q x h J n s n d i l Q y h l 9 B g k 0 y O z w 4 u C h - 5 U v o 9 1 D w 2 5 J 0 j w m C o 3 0 g D v x t I - 2 1 C t 3 3 r R 6 g j 3 C h 2 q C h t 0 r B 8 r w _ I m 5 5 y R p 6 t C u 8 4 d l _ 1 m Z h s I s q 5 K u 4 m J 4 y 8 u B 1 v k L 4 1 z 2 B 7 8 T g z n Y 1 n u 1 D _ i i 4 H h i _ z F s o R g p y i F o 4 s H 9 3 n 0 B q - u y I 2 6 4 B 2 3 y G j h i m F 5 h k 3 G m 7 D 9 8 w 4 D q h - x B t 0 v h D 9 h o _ B - y 2 F 1 h u K v i _ y B i l p N o m j B t q r h B t y s - G w o C v r G u z g P 3 x 6 F 2 5 6 F 6 4 u z C m v 4 h B t n 4 5 B q 2 h 0 G t m j H p 7 2 x C q o y F h p 0 q E n 6 k n C w r g F p l m C v u 4 z C 2 3 9 I 5 l h k M 2 1 i O 2 x p o E 4 C i i 3 w N m y U t s - z G 5 p r m C - 8 H 2 m - g S 3 2 3 9 M j 8 j N 0 0 8 Y 7 v 8 I s w u q D 1 - 7 L o m 4 P x m j u B m m 9 v K p 2 5 b 0 9 - D i z o p G 6 s n s C L i p v j C i 6 s n B 8 5 0 9 I g i U i w s u B u k r h F g m s Q _ 1 u D t 6 z C g g h w E 3 z o t C 0 n v n C l u - l G _ m k t B m 5 P y v z z O v s s X - v h W j 4 k _ B s 4 o y E z s q o I r _ 8 F o 1 u D p 5 o b r j 6 B 1 0 6 l F z l 8 E 2 g z y E g n 6 u B - 9 0 a g 1 w B - q C _ m i 0 B 4 _ w g E s t m f h l v J u 9 p d _ k y _ N 2 8 z _ B w v h 2 B 5 k 5 h B r x 7 6 C p y z h D 2 0 - 8 B _ y 4 6 C q r t 4 B s o B v u n q C 4 4 - j D t p 8 r C l 7 w M t - i H 5 z j 7 F 4 l 1 K z z 6 O 3 i _ p G o 6 p p E k u s b 4 m - o F o 9 9 e i q 4 X u q j r I 2 n i h B i 2 p O 1 y 3 i C h x z q D h 2 0 p G 3 w r o B 4 4 j D n 2 5 3 D y i 6 I h j u - F y y y a y 4 y 3 C 7 p z H _ v 7 s H 0 m o v E 0 i h M 3 g 3 K w v g 3 I v 1 x L o i u 2 C q n w t F 8 k m J 2 r v H s l i 2 P r 2 E r 3 _ H j 7 0 o G p t g p B s y g F 2 p g y N q B j t z V 7 x 4 t C _ s 0 1 E 8 z 8 d w y v C o 2 q B s 1 _ u L h w q P q 7 g q H j o l d q v i c j n 8 j K _ v h u B o - n v F h y W 7 t k 8 E r y 8 j D 5 8 x E r y t _ B 4 5 z a r i r u B 1 r 8 k B s 1 6 9 G p - 0 v B p 2 k 5 B r i l w H k 0 w f y x o o E 1 k 4 M w s 9 y F i t 0 D l j x q C v n z - E n x r q I o i k Q 0 4 S q o o 5 d 7 w V 6 i l X t 7 k k S w i 9 5 B 9 5 s o C 4 w g g C l 0 w e t 9 m v Q n j v R _ 5 6 8 D 8 9 x y B n 3 9 K s z 2 - C 4 1 0 Z i r L w 8 k M j n _ J 0 o x D x t o B r x m z D u _ 1 J 1 6 g C t p l p B l _ g 9 D 7 1 3 0 B 9 p g p B t v v c m 5 W g m g g S 0 h n H o s s U v o m N y 9 2 3 G 0 z y 1 C x 9 0 V 3 s Q u 3 r l E 6 i _ m B i 9 u p E x g y z B 9 b 1 8 z B 1 9 y 7 C g 8 w v G y i 3 S 0 o m k N 2 h h v B i q k H t p x 7 F 7 1 l B 4 x g s C i i q 1 E g o q Z - y y z E 3 l 2 6 C 9 9 w _ F 0 v p k C l _ o 3 E h 6 x U 6 h z X i 4 p p C 6 i i D 1 w 5 r B h j u Z o 8 2 3 E o 0 t Y t 6 8 8 C z 6 g 6 B t 1 7 w C t l j F s 1 o F 7 3 x n F p l 6 s B 5 1 z g C 1 h s m B y i s t C 9 1 i X 3 7 2 j K 5 6 - d 5 8 t k E k 5 0 s E r j 3 z D 4 8 7 v C 5 9 q q N i y - j B w g _ i M w 9 l E 5 w v I 8 m t 3 P o 1 w m I g n 0 v B 7 q 2 C u n 6 s D y j 7 k D 6 p 2 E 6 k s v J 5 4 z j E 7 v j n B k p 5 6 G m l m B l q k v B g s 0 _ G t 1 j O 5 q h J 8 p r t B l 0 o h J 0 2 l I - u 3 w D x g 9 p L p 7 r q B i 5 s H q r g n C k u l 6 F 7 o 0 V u 0 v X 3 i 0 E n y s n E 0 3 l 0 B x k h 6 B o k 3 c h y v D 6 r 5 N - s p 4 B 8 2 k G n p 1 l C 2 6 6 t C p n 7 I 7 u - R 6 8 v P w 6 i l C 5 s K 0 r s q C 4 i s - c 9 j C 3 4 w - T 9 0 j O g 3 v g M z s t N 0 t D l t z t J 9 i i y E h i 8 _ B s y z X k p j r I 4 2 v 9 H g g j y B p n s X g k 0 5 F n y r _ D x 8 0 t B 7 5 0 w B r 0 z - B t z k B u 3 1 r B 0 0 8 g O o g i B s p u B _ 7 s n J - r x 5 B 0 o 1 J n t l w F 0 - n s F v 6 p I r x s Z _ z o i C r y 7 i J r 5 1 e i t o K q _ z n H j - q j G 5 7 g F q 3 o 1 C y s 8 0 I 5 g m z E 5 m o 6 B q 8 n o C 7 4 1 1 P 1 0 z l B - 5 l U x 1 m p F z 7 k 1 C 7 2 0 _ N r w n z E t 9 8 g C 7 7 z k L k j - k D m 7 _ t C h X - 1 3 X 3 1 r y C s 9 z j C i 1 - g V s 5 r y E 7 9 G 4 g 7 3 G u v l B 6 r o n C p 7 0 h E k m 5 j J 8 9 x l B i 0 w m B 5 o z I 0 l n _ C 5 3 0 6 D s m m G 3 w 8 3 L 4 m _ i B 8 k i s H 9 p g - C u i k k G p w 2 k Q o p 2 J 5 k n B 9 0 6 9 F k m 1 F m z 1 g D r 9 6 6 G n t E u s 1 5 H s v 3 1 H 1 5 1 N j 9 i 2 K 0 x _ l D w 5 4 d r 8 9 o H 6 s t D z 5 v 8 M u 5 T 4 8 7 2 E o w 0 j B y 6 0 k D 4 o m J - v m 8 C m w u 1 I l _ 1 0 B x 3 t D q 2 g t E 8 9 8 n E j q H 3 v 0 h K 9 3 z m B m u q m B r - 2 e g k 3 s E m 1 6 Z 4 t 4 q D x r s D x n k w I q g x D g n v 5 B j w 4 y F p k o F s 4 o h D x - g 5 E 3 j m s E i n z E y o s B u g 4 t C _ l 7 9 B - 0 s O 3 p 4 Z x 2 8 _ B i 4 r K z 9 m j D m k 5 Z n 8 l t E y 7 s v T t 0 h 0 D 2 u o p G y 7 s v T q v n 1 B v j s m B t q 0 i H 5 9 9 P j u 2 2 I y 5 5 I t 5 q h D u j u n C j l o S 0 r 4 n F m 7 i z L w 0 g p B s l 9 8 C p 4 p v G 7 6 r g C 4 w o R q 3 5 B t 2 k l F k v v q V m g s J x 6 p 5 E 5 q t y B o 4 s j K 0 0 n M j t q m D 5 5 h s C y q D q q Q - 0 w p D l n 7 h F 5 k z 3 B i h z B s 6 q j K 6 n 7 P 1 x 6 g C _ - r i E 3 5 j J m j k 5 B m p i _ G 5 7 o V v q m 6 M z _ i O 3 m z W p - 4 s F o 1 - 4 K 1 w D g 2 D q 8 s o H 8 w 2 w E 7 6 5 - C 7 j k G s _ u m B 9 o _ j L z 2 k b x j z _ C l h j k B 6 x w m D l 9 2 K 4 1 t 6 L 2 x p O 9 h v s E 1 9 m 6 D 6 9 y C 3 u l F 8 i u q M 6 i 2 z O s q L g x 6 q E k s 3 G 4 9 4 9 B 6 7 v F 1 2 6 s W z l x j B k m l K y 9 i o I r 0 o S o x 3 _ E 1 h 3 t B t w n K t 1 o 6 L w k z x E s k r G 4 7 D 6 9 5 k B 2 8 2 R x 2 u Y s i 9 I 2 h 7 Y y o o h C 0 k h 3 C u o 5 3 B o 2 g C j w 7 w C x 1 9 C g 9 j 3 F v p h D z 3 i h L 2 x M r - z k N 0 1 _ C l 8 z m C 5 g z t E 8 s s E z g Z h p y y J r t C j _ k o B s 8 z X r 8 4 j G s 2 y v C 2 t v G 6 k s c i r m 4 Q l 1 m K r m 9 j B i z o I 3 t x m C r p n 6 J 4 5 p H g J h s 7 _ G h g v c 5 7 8 8 M 1 o i u C _ h j B j y 4 _ S - j v d l 9 s q F x 5 i t D i - R v g r t V h 5 6 m G i h d s - x 0 F u q r x L z z j K l - 2 K 2 y J z 4 x q B k u Y 9 5 m v O z h O 0 z 9 i M 7 q w C o v - w B h i _ n B r r v 8 C q z X v 7 6 5 a y j 3 B q x k n f g E 0 j v M 5 7 o y C 6 0 1 u G 9 q z O p t 7 - C u h 8 q B 2 v 2 2 F l x z i D z 9 F u w E l n 7 5 I 7 0 w o B l r 2 g I r 6 i H p 8 u g E j z _ 6 B 0 g 8 c 2 6 - _ B w - 2 4 B _ 6 1 r B q v s U g p s j H 5 p D g 1 8 n E h n r 9 D 2 y w D g z 9 R 7 h u L n g - i B j q z s H q 7 8 I o 4 1 y G 4 8 s R - 0 j o C 9 x 9 4 a m j 5 E o j o E i j - n d 2 j i C 6 v 1 m B r p q q I 5 l n C 8 z m x D g k 6 9 E g w k N x y x L g g i O r t 2 l T t 6 i k B u 5 - w B p 1 - r J 3 x v l C - 2 _ I l - 3 5 E r n 0 m C v i _ n C 2 _ l 7 D z 0 p i B z l 1 o G k 7 C 5 0 y s O p 6 w S u i h v C 5 i p g G 0 0 v L _ k x 3 H s m s t C y o t O x w z Y 3 p m P x 0 2 u L v 4 v 2 F i 2 t t B m s 4 C l o n u L h w s n C _ 4 n D 5 5 1 z E g 0 i x B h s y Q 2 v 3 w C n 0 l V m 7 r 4 F 6 w p C x 4 2 6 F r 5 y t E n 7 v I x v p 6 F i 4 5 x G u m g w E 6 6 2 W t 3 i k E h _ w w I - l 2 w B 9 1 c s 8 8 l G 5 7 m f j k q F h r j i M 1 v v O 2 3 0 k D h 2 k - B u j 2 s I v _ v T 9 k 1 6 K r 4 t z D h k - j B x 3 7 D g i s t L n 2 w 0 D l m q l C 3 3 _ 3 I v o g M p p s e p 6 - 6 E o h t E 5 l 7 S i u j i C j 3 - l E k 8 1 0 D y p y n D 9 n p q M q j h C x w r V r 7 g i E 9 w 2 w F x 4 6 3 F 1 0 v 1 M 8 r B r t 0 0 C v q 9 o C t n - C x l 7 4 E 9 4 0 B i s i W r 6 r i C z - 4 j B - 0 2 S h t 6 k B s v 7 J y - 7 w D z 7 7 B h j - m B i 7 - s B g m q l B p 1 v e s i 1 U s x g 4 I 7 g B 3 r g K 0 _ 4 i C t p - z G 0 E g B s - h D l v m 6 D p 9 u 5 G u 2 k R 4 y 4 K 2 4 y q F w i s m E 2 - i t C 6 _ y h B 1 x n o K 0 k s J 7 y u 0 B 0 k 0 u B i o 1 q C - k y n C p t 2 B 6 5 n U 2 o i e z 2 m 6 D m 3 y w B u 3 _ C l x l b y 8 j a 2 2 5 j C t _ t L g w 2 4 B n o x q B 0 m 9 1 B 4 r p 4 N 9 g B 1 x 3 _ H 6 y 7 6 B n p p C q 7 u 6 B 0 7 q l B n g _ o B p q 0 W 6 j B v h p g H _ v y p C 5 q r O - 8 T i w k 5 E j _ 8 u C y 1 u P n 6 2 2 J q 0 - 2 J y o o 7 m B n 6 2 2 J z u o 3 J n 6 2 2 J n 6 2 2 J p m B _ u n u J 8 6 s v B y - Q q r o j D 9 - h 1 J 9 - h 1 J q 5 q 1 J o 5 q 1 J 9 - h 1 J 3 m z 1 C 0 2 w l C n m l 2 J p m l 2 J h l w 4 m B t r h N 6 6 6 j G 2 4 h 5 m B l 9 P 6 _ k _ I z u o 3 J s 0 - 2 J s 0 - 2 J p 3 q s J v 7 C z u o 3 J n 6 2 2 J 0 t 0 g B 5 l 2 s E x 7 _ z J v 7 _ z J x 7 _ z J x 7 _ z J v 7 _ z J x 7 _ z J x 7 _ z J s w r B o n - s I 7 - h 1 J 0 m 5 0 J s 7 a o 0 n 1 I 0 m 5 0 J 7 - h 1 J x 2 x x E k v r e 0 r 1 n D p 7 0 2 B 7 y z 1 J n m l 2 J 7 y z 1 J 3 v i O l z 2 - F u x _ 3 m B 7 y z 1 J - i z C r j i g I l 6 2 2 J m g u 2 J n 6 2 2 J 3 j n 4 C 1 2 1 k C 4 u j 8 J 6 t u v n B 9 3 7 j J u h P t t 4 r B 7 t 2 4 D y - 0 t H u r n E q q z s J o q z s J q q z s J 9 0 q s J q q z s J r v y p H u r n E t u g 4 2 E 2 r _ i D 6 w 4 2 B p r t t J w 1 k t J 3 s g u B v 0 o w D - u v g 1 C z j w u J 3 v y p H x x s E s t n u J 4 _ 9 0 H r v g D o n q v J z w h v J z w h v J x t k 9 l B o n q v J z w h v J v p y y B p q 1 o B o 1 u P - r k w J _ 0 7 v J - r k w J 9 r k w J - r k w J _ 0 7 v J n i y - H n 4 j C 6 x _ w J t 6 1 w J t 6 1 w J l - v r F k 8 i T x 6 _ t F l 7 1 R g q 6 o J r 2 x o J v h w 1 B p u v i D 2 x r p J 2 x r p J 2 x r p J 1 l 0 p J 3 l 0 p J q 9 t w D 8 0 g s B w o 6 i I 1 9 q B 9 t - k p H y i u q J l u l q J 7 u l 6 B n g p 9 C 4 r - q J n m n n C 9 8 n u C 4 r - q J - k 0 1 D 9 u q q B 4 u x w J j m 6 w J k 2 4 y I 1 6 Y u g g w J 0 1 g n G q h i L x 3 o w J v 3 o w J u g g w J 8 o k g m B k i v - B o 8 z 5 C o t n o 1 C y y u v J 9 7 l v J q l 9 u J 9 - k t E k z m Y 1 j M w 4 r u J k x 5 l s H p i j u J - 7 8 j C w w w z C s g p t J s g p t J s g p t J l 2 x t J k 6 y x F o x n Q s g p t J q h i j J 9 9 C j 0 z w 0 C g 1 3 s J z - u s J p n 0 h D i 1 w 3 B y y 1 p G g o 7 J 3 5 k p C j p h u C m s 6 t J m s 6 t J m s 6 t J n i j u J s 4 t 3 l B m s 6 t J P 3 - u s J 1 q g t J i 1 3 s J q g p t J u y l 0 l B i 1 3 s J r - y u C n l 7 r C _ r o T o 5 r n E j 4 9 m B - x i D g 7 o C t 7 w i B 3 0 r t B n n 0 6 B 8 g x o F h t V 9 w p j C i 9 k k D h 1 4 Z v x q t B j k w y E z z 6 c 2 q k 9 B 7 j 3 I w k - M _ v s I 8 r 7 h B - _ y x B z k t n B 5 - k z C w o q s C v 5 _ Y 8 7 o Q g h r G v 0 v 5 F u j 1 S q 3 9 W y m n w E _ m F - i j h G o q j P i y v x C 4 1 q t M h t 4 0 C m 6 6 d j - S 4 9 2 q E x m h 9 C 6 5 8 V y 5 g L 3 j 4 l F u 8 9 o B 9 h w 9 F m y d m i x l G 8 x x E m v l 9 B j 2 l N l - 4 5 F j g B 0 H w n v k D n 3 w 8 H j 4 _ 2 D 6 8 J - 2 m j E o 3 l V g 8 x n B 4 t B 9 k l m F t u 9 u D s m g v B 4 r l S o p 8 3 D g m t f k z x u I u 5 _ G 5 - k V i k 4 q B 6 j 8 u C 0 G v l y 5 D 4 5 n n C 6 q i C x 2 2 0 B z o _ v F 9 8 7 u O j o 4 t B 8 - 8 o C z g o M 3 x - n C m q w k F j r n 6 B l w v B 0 t 6 B x u 3 d t 3 w B l t 9 1 I l 6 9 k B j 2 - Y 4 0 w 0 C o y 6 7 J t 6 n C 3 _ x _ D v w q 3 B 6 9 6 a - l V s m 7 z D 5 r 6 - B 9 l z E t 2 8 p B u 6 k - F o w 7 I s 9 j 5 J 8 j r 1 B k l r 6 M 7 n r I k j v V 9 n v M v r o y J q o 8 g C 4 p 8 3 B l s q u P s u h C s - 3 U q m y C o u j k B m w - W o 3 n T - u o z G 8 t w B r 0 n v G 1 - _ 5 B 4 v B _ z 5 n E o Y v 9 m t B 3 7 7 F l J m n r W i 5 l u J p 6 6 p B l - 2 I 7 1 1 Y u 3 6 k B 7 6 2 7 E o n x 2 I g w V j t w r T p 8 r B 6 2 w G k 9 z u C 9 l w o K q _ l Q x g 5 7 D s n j F 5 7 5 j C q 9 1 x E 7 1 u X v 5 8 9 F u q v E 0 t 6 a 0 0 4 l b 6 v u Y n 7 x 0 B 1 7 h b t z 7 i B p z - 9 B y w 8 u C - g u x B - w n b - 8 o W 2 l j E 8 l 7 F 9 t 2 p B 7 3 o G g v 2 d v m v S i w g B - v o B g g _ P z _ 7 y D x u r h B 9 1 5 G t 9 k C l 5 0 s B x 6 x i G r 7 _ B k m 4 8 C 4 u u w B u j o 9 E w _ 6 O n w H _ 0 x 6 D 5 v _ 0 G 3 o 7 k G 9 4 w j C r g r h G l x g e 3 k 6 5 B 3 k o B x g h j D n 2 v Q z q - z H 1 2 k C z q u h D x 0 p 7 B 1 o l L y 4 j q D 3 s 9 U 9 5 k x B y x E o w t t C 6 i s Z 4 i s Z w x j 4 D g 5 x o C w 2 g z B s 3 1 k C h i o P y n t i B k p s 0 H 3 8 3 C 2 y h U v r n 2 B s 7 r 5 B 9 x p o C s n h K m 1 P r R z 2 2 p B k 8 w M 0 z 9 Y z 3 8 t F 6 p y 1 B m u v D t 6 q D 6 x o w M 3 3 k j E 5 2 v u C r M m h 9 3 B 6 5 4 N j y m u B g 5 5 Y 4 m i m H n u R o m 6 z B x 3 x V 0 1 m 4 F g v t Z _ - u l D - 5 0 l D m 7 r 1 B s j h E h i j 5 G u o - F h h n Y g z 7 i G p w 5 D o g h 4 F j t 0 2 C u k l F s 8 j I r n q i B n y z l C 1 q q s B i m _ T z y 2 p B _ 5 8 o F 1 7 j j B 1 5 h M 6 j 8 B 1 p j B l 7 u t E 4 8 y l C v m 7 I 3 3 l p F l i m s B 7 m u j R 4 P p m i l D 3 7 g k B 4 x g h B 8 2 3 J 0 q 8 a g 8 o 0 L _ o v n I l _ 5 O p 2 p o B 5 j _ v C u r q I y 6 - g K q j Z y 4 8 - J _ p 5 p B 1 y B r g i h C i h l 1 Q 1 _ 0 X 6 j k Z p 7 2 n B _ g o m B w p I p 8 1 g K - u s E n o t G _ y h E h r t 6 E - x 5 k B h 6 p 1 D h p x B u u v g G 5 t i q B y 2 r T h x 9 i B l r d - - 9 i B _ h 3 y B v x - 5 B u l q D s 0 3 6 F 8 l - c 5 4 m z B 7 v 0 f r w s C w z x 1 V o i w z F h 2 9 k D w 4 m T 6 w w h B 6 k v s D x _ k u E 7 4 9 6 F m _ x 0 C y v 6 B 1 9 q t B 4 t z _ B 9 i w s B 6 h m p O x - B l n y J p h 6 U w k t 2 P 0 H s q E s o 2 k C _ p q 5 I o o s g C k - 6 a n s o U n x l D k 7 t t D k q 3 m F g 8 q H q 5 4 n C n k 5 v D i y n H u z k 9 B 2 l g j E n g 8 E 3 g q q B i w _ Y 8 u h v F 8 t y L 2 3 5 N l t 9 2 B j i i k B 2 3 u - B l l E 6 t x m N h l V 5 v i 5 C 6 r q V 2 z j _ J - 3 v F q 9 g t B s 1 i z V w v 8 o D t _ 2 E n y z 5 I r 2 6 N o y 3 f y x 2 F p 3 r y H l 1 i L 4 i 9 V k p i r C t 8 4 2 G 1 h t B x - g m G y y i M v k g 1 B r p m B 4 l p E 7 h y b g - s z G j _ x k B l v 6 T q 5 q W 0 h 3 - H j - x G 7 9 x w J o h r E v t t v B l m g M i i r s E 0 9 W u _ y j C 5 t l 1 B 9 x w V h _ p E r y 7 J 0 w 3 0 D l p 9 1 G 7 y 7 S w 4 1 E z y 0 G 4 2 y 3 B j 1 v k C 6 v 5 p G h g o a o l v W q u - l B 1 h k B w 7 v a i o w 2 B r r 1 R s x z n B t 2 - B m q _ r C m o g w L v 0 u O s m l e i l C 4 v 6 C h y z n J v 4 j - k B _ _ m B s o _ i I j y z n J h y z n J h y z n J i - q n J m l 8 n J j g l V 7 v j j F h z o w J h z o w J q q D p 7 u l J m 8 m h m B 5 y n g H i 6 4 N w y s B 0 9 r R m m s w G g 5 C r q w J l v r u G 6 o 6 t J 6 o 6 t J _ 0 r u J 6 o 6 t J y _ t _ 0 C h 1 i _ F s _ 1 D p x E 8 q 9 B i p 2 v K p u - v K y _ 4 g G 8 7 6 C 8 1 z I u i 0 g E i s y z B u _ 4 _ D 4 q g q B _ r v B g 4 o z J 7 4 s x H l _ k M m l w 7 I 9 9 p O h x j h G 9 j 1 8 1 C n w r x J p l 4 I k 0 0 y G 2 4 i x J x 9 w q B x 6 p 2 D l o t t J 9 8 7 s J u y k t J 6 7 l B 2 j s o I l o t t J q z l 2 G m w r H p 8 8 Q q y x o E z u t D w i k R w _ t 6 F 0 3 m 9 J 3 6 9 8 J 6 v C x t 5 i J p 2 u x l B m z w B 9 o m j I 7 8 u s J 6 s q g B l t 5 w E n - o n B 2 0 0 p E y 0 l m K 3 z 8 l K z 1 u m K 4 g w o I 3 3 _ C g y i p l B w 6 t 9 B q g o 5 C 9 6 5 h B 6 2 s j E 4 g u q J 6 g u q J 4 g u q J 4 g u q J w j l q l B 4 g u q J n u g o J o F v h 0 k K n i m l K x k 3 1 E l j 1 e p u 4 p J y 8 w s C l 4 k p C y 1 i u E m g s d g 0 j r J t - 6 q J 5 o s r J g 0 j r J 2 m 6 p B 6 - t H r y w y C 6 o 6 t J 7 _ i u J 6 o 6 t J 7 v z w G 4 j r L q x 7 q D 8 2 9 - C z r j k D 8 7 7 y C l _ i k C 9 r p 4 C i 8 w s C 4 x n M w 9 g n B z x l B j g w Q 0 m i - G 3 4 6 m H j _ 5 E m y 3 s J m y 3 s J m y 3 s J 3 n g t J s 2 i z l B 3 n g t J m y 3 s J y 6 q F _ 2 9 0 H k k h m K h t g z C v n i N n h p Y k l 8 n J y 0 x q z C k i r M - n w 7 F k l 8 n J y 0 x q z C t 6 s M v 1 z j G y y q 1 J 6 z t g F x 2 v E w y z n J 1 l 8 n J w y z n J z n j t I u n V w j 6 3 J h p x 3 J m v g _ m B k B - i p o J 4 9 i p J 4 9 i p J 1 x r p J z z 4 k l B h _ t D 9 3 m s H q 2 x o J 9 p 6 o J q 2 x o J q 2 x o J 5 j x 2 B 1 w o p D s w s i K 2 v - G j n n o C i j r 3 B 3 i 2 z J - s G n _ s g J i 9 r 9 B 6 3 x 7 C 2 p q 8 l B 6 7 l v J 4 t _ g B 2 7 r o E z y u v J z y u v J 7 i u 9 F 2 g 7 N m 6 2 2 J t i 8 e o y q h D 3 k o I 7 i E i u 3 h J m s n 6 B n i 3 _ C o i j u J 7 g s 7 D 8 0 x m B i g 2 o J t p 8 i l B x s t o J u p 7 7 C 1 6 y 6 B 2 n n p J 2 n n p J 2 n n p J 9 8 0 l H 1 g s E x n h l l B y 0 x m E z i - f 4 v 4 p J - j h q J - j h q J 9 j h q J - j h q J 3 q 9 5 C 3 7 t 9 B 5 t h 8 F x i u N k 3 _ t J l h 2 t J 6 u q E l k 6 p H D y h z 7 0 C w 6 0 2 H t 6 4 C v 1 k t J m r t t J 9 5 3 1 C y g r g C w y z n J g 5 k o J l z y _ k B s r 7 6 D 8 j w m B h j t w J z x n w E p o x h B 8 r n 5 K q 3 1 K t w 5 r w C x m x - G z 5 5 m J g j z D l 9 9 p H h 7 t 8 k B g p o v G u y 4 H u s i n J m p _ R _ 9 9 n F w y z n J w m m g l B w 5 j - k B s s _ 4 F _ 3 w Q t 8 z v B 7 7 u x E m _ o E 3 5 4 t H t 6 v 4 H 8 2 u C w - u s J p - 5 7 E v k o X s v g o J 3 i p o J 0 i 5 g C 4 9 7 z C j 8 3 n J _ o v n J q v g o J j 8 3 n J 4 n r t G 3 9 t I t g g w J v 8 3 n D _ 3 0 0 B w z 4 h m B 3 u x w J 9 h q i m B 4 u r G v s z _ G t h 7 v C 8 v 2 K 4 3 u b 6 2 y R j z j s F 2 l 0 p J 7 5 8 p J l k g o l B 2 l 0 p J x g v m G i r i K q 3 v o u K 7 l q i I p w r B 5 i p o J x n x h l B 5 i p o J o 2 x o J r s 3 r H z 5 v D s v g o J h q X y 6 l r I q v g o J o l w k z C 3 2 t M 7 s h 8 F v k 2 j l B - p 6 o J q l D x z q 9 F g r i K o 0 y 3 I h 6 H 5 i p o J y u i i l B 5 i p o J 5 i p o J 0 k i i I p w r B k u l q J k u l q J 2 s x o l B k u l q J k u l q J v v 3 s C n 4 z Q - u k Z h g 3 G 6 w h 8 G s v y l l B 2 v 4 p J h z 7 1 z C h z - H _ x z w G 4 v 4 p J r 4 6 q B 7 w 4 y D 2 l 0 p J 4 7 u n l B 7 5 8 p J j - s X z 4 1 8 D j x x B 0 l 0 p J h L n i k 3 J 7 l u 6 J t s s C o w k 3 H q 2 x o J 5 i p o J v y q u B 6 y q s D y 8 n u C r m 8 b _ y o U l g u 2 J s q y g G 6 v i O l g u 2 J _ y i d v x m v E 7 z _ o J _ 3 x n C 4 h _ s C 1 7 v p J 2 v 4 p J 2 n n p J 1 7 v p J 1 7 v p J z 7 v p J w u h u D v 9 3 t B 4 v 4 p J x y - q F 3 3 2 L 9 s 5 N g 4 l K 7 q z _ G j 7 5 h l B 5 y h C p 3 F k i j g B v w u I v m m k J 6 3 _ g B m u i C h p y X 4 s x - B j 6 m l G p k r Q - l F l q p S 3 u 8 3 H 9 k u N 1 n 1 p B 7 g _ B n 7 1 1 D x 3 s g B t 9 r M v i 0 P j C 5 D y p _ m B 2 l t l D r v l 2 B i q g y B 3 6 1 u G q 1 h 0 C w - J 2 o 6 q B 2 p v c p p p s B o 9 m R 8 p 2 X j t 6 Y 6 l 8 N q p 1 9 D 5 - k 4 G 9 p n 4 B 7 5 5 L l j z z G p j j s B 0 0 t J 5 p o K s 7 p Y 5 u 3 2 D q 5 0 R - 5 4 s B m 7 q 0 C y h i 0 B s m Z g 9 2 z C u v 2 m E l p i C n h _ B y i u 0 B v 3 8 k G q i 4 U u y K 3 q _ M o l 0 C o 2 5 w D i 2 u N j w l Z o s l J 4 9 4 M u w m n B 7 k o c 7 6 5 s R v m E 2 v l x B r x h y R l _ 0 H t 1 i L 8 g q t C i y n I 7 q - t D 7 8 0 _ D r l 6 M 0 1 u P 8 j _ 3 B 7 Q 1 7 _ x E p 4 k y B x 6 i O x l 5 k B i p t n E 8 y 4 E 3 2 q i C i w s g H i t w I p r o c z 4 h z B _ - t v B 2 i _ 8 B 2 0 s x B s j 2 r C 8 s 4 6 C 7 q w n K y q 5 6 B w 3 n I y n q u b o 0 P 5 7 _ 4 c h _ r y B j y m B 9 o o n H u v m g D 8 w 0 V g 4 - O 9 3 0 r E j 1 k k I 6 w t f 1 9 p B 1 q h v Q x q s 3 C s o - 9 F s v g o J g i s u H j j j D x n r 0 G w 6 8 G _ o v n J 9 r 2 j z C _ o v n J k x g 2 I q y I j o l 8 k B y t 1 O 1 l z - F 9 h n 9 J x m 7 0 I & l t ; / r i n g & g t ; & l t ; / r p o l y g o n s & g t ; & l t ; / r l i s t & g t ; & l t ; b b o x & g t ; M U L T I P O I N T   ( ( - 9 5 . 7 7 9 3 1 5   3 6 . 0 0 4 1 9 8 ) ,   ( - 8 9 . 0 9 5 9 3 7   4 0 . 6 1 1 1 7 4 ) ) & l t ; / b b o x & g t ; & l t ; / r e n t r y v a l u e & g t ; & l t ; / r e n t r y & g t ; & l t ; r e n t r y & g t ; & l t ; r e n t r y k e y & g t ; & l t ; l a t & g t ; 3 8 . 6 4 2 5 7 8 1 3 & l t ; / l a t & g t ; & l t ; l o n & g t ; - 8 0 . 6 1 3 7 3 9 0 1 & l t ; / l o n & g t ; & l t ; l o d & g t ; 1 & l t ; / l o d & g t ; & l t ; t y p e & g t ; A d m i n D i v i s i o n 1 & l t ; / t y p e & g t ; & l t ; l a n g & g t ; e n - U S & l t ; / l a n g & g t ; & l t ; u r & g t ; U S & l t ; / u r & g t ; & l t ; / r e n t r y k e y & g t ; & l t ; r e n t r y v a l u e & g t ; & l t ; r l i s t & g t ; & l t ; r p o l y g o n s & g t ; & l t ; i d & g t ; 5 4 8 3 6 7 1 8 4 5 7 7 1 1 4 9 3 1 6 & l t ; / i d & g t ; & l t ; r i n g & g t ; g y 4 w l n j g h I w - 5 j F 8 2 o e m v q s C 2 w i O s 7 t r K w 3 3 l E l p o 0 B q u u a t u 8 m I y - L k w 1 u N v F y h 4 6 I w u v j B n g G i u z j C n n k _ D 5 4 m - B s w g F p 6 7 a i j _ O u x 0 n E o 6 x _ B s g g 9 C k q p _ G l j h y B w g _ M i 6 K p y z 6 D y 0 J 2 3 y 9 C r g 9 - C u 2 r k E _ w z W w a 6 4 5 p E z u q 7 D u z H 8 u p w D 7 g p H w 0 v 2 C r o k q F 0 6 9 E v t 3 D z q q I r 8 x o I 4 4 - m D v y - t B 2 n w a 7 g h m L 4 8 w F j 6 n g C 1 _ x K v g l z L w z y B z 7 k 9 D g h q O m v z - B 1 9 q C l 1 8 B h k h B w l 2 1 I 9 h s h G n _ n M - o 1 q D 4 j v 6 E 1 2 S u h m i D 3 k u v F 0 4 v M l 0 3 z P x 6 o - E m y 6 4 E q s v o B s t j r B 1 y k 9 C p t p 9 E x 3 9 r C 5 1 h m G 4 8 o q B o g - 0 E l i k u B p 2 x S k u 5 8 F 5 i D r v x h B y n q i C 2 u a r y l 4 B 4 i t y O j 9 0 i D l 2 7 g D p j B y u x w E 6 y p M r w x u B 7 i 7 - D 6 q k 7 B 1 - x j B g l t q D g q q v B q u i F w i u j F h h p j D 2 p g F h z y x T 3 v 8 R m 8 s C s o l o I x 5 t m D 2 5 s M 8 1 m B 1 H m p 2 T p t v w L 0 h - T 1 2 1 E y t s V 6 h w Q 5 4 r C v w 6 F q 6 1 B 6 r y B n r q D o i W z 2 i B i 9 y E q 0 - K w p 9 O 6 o z M v u 9 U 0 7 p a 4 n _ B v p y u B k 3 r F t k y r D - t 8 I v u 9 U 3 l g n B t h 7 B g n s Z w j 9 o C 5 n g g C t m 9 v B 0 1 4 N t i r w B 0 6 t s F p l o K 3 x x 1 C i 1 n w B - h 1 H k t 6 J w g t l B y 3 v J g o 5 l K 8 0 v M 2 v 0 X i o s k L z y 2 8 D 2 x 1 o F h 3 6 B n q 0 v B i 2 - _ D l o p t B 9 k 4 1 G j v z p D 3 8 5 u D _ 1 6 t G j 4 s F o v h k B m s 2 v E o l p o B t 5 m s C 0 q 7 5 K u i l q X z 3 C r t n K t 7 7 r D 7 g g o D q 8 0 t D p 1 z w C q 2 m C o y 2 g G l m g i C 8 x c t m g T 0 2 m p F 1 4 r u D w g k M 2 r h j B _ 0 3 R p 1 2 L k _ 5 Q 2 l 9 O o k h g C q w Z 4 g l 7 E r 1 j X q p h r O r l 0 B x i z w H - 3 _ 8 B k u 7 B 5 i x 8 E u m r s E - s 9 F i r 1 6 B x - k h L s 5 v B m l i h F w n 1 G k 0 2 z B g n q J s v p z B 4 w 9 G 3 y u y D q k 6 h E g 3 - w G u g _ E m u u W 2 l l m I g _ o j E u h r D 4 5 7 J 2 3 x p C 0 - 7 s B p r _ L _ r - Q v 2 5 q D 7 q r O h 3 w M _ s r G 1 s v w D o 4 3 5 B o m o E l m 7 8 E 1 i h S k s 4 0 C y z 9 v C t s 1 B q p 7 N t 4 m q M 7 i v F v t t w U h T 4 2 p R i r R 8 m 2 - G o 4 n 5 B 0 p z d j t m n B n o 2 d 5 8 q N _ _ y F 9 n 0 g C 1 4 s m G u l r l C 7 v p u B y z r w E o 8 t h X w 5 P _ l 6 t H 9 x i - D v z s 3 E t _ 7 H h v C l i k X j j R q 5 l i B u w p D v 7 2 i E 3 1 5 N 7 r j q F i g h C r y W n 1 x e y - v 7 G h v 5 N q 6 x I u 1 r 2 F 7 1 q C o 5 8 y F z k 1 o D h x v P y y h l D u o 5 n C v 8 2 t B r u - D j w u H 1 l 9 q G 6 _ g Q r t h F 9 0 _ Q s v O _ 2 s z E r 9 h C o 5 l N 7 n o 5 D 3 k 6 3 C 2 p 2 p B 7 4 7 q C v z 5 x D g o 3 m C 9 5 u 9 B h i 0 H 0 s a 9 y z 5 C 1 s a x x u m D 7 0 7 D y g 0 a 0 z 6 h E g g z h C 1 2 4 F 7 _ u G 7 v h 2 C r j s g H - 8 n v C 5 g r c u 2 0 l D m m 4 4 G l r z I q 2 9 2 L l w v y B 0 3 _ R x q 9 _ U h m l J q l S m h q o E t i n a y u h 4 D o 3 h g J s n 6 t B r o h e p p 0 E 1 9 w 3 O i w s g B l 3 7 O 3 g _ v J x h w V 7 9 3 m J h 4 V _ 6 j q B 6 x l B v w 8 I i k h 8 Q v 3 x B k p v m C x v z m C 8 9 r g D 9 g o p E l h h 5 E w p t L m 8 5 e 6 j f i - 6 V l z t i B m y 9 t D 5 k 2 e w u n B w m 0 w B y 6 y y B - 5 0 T 7 m m s E w s c g i 3 w N 3 5 o k C o l 0 0 B v m o F 3 2 6 1 D 9 7 b 8 n 6 g C m y 8 h D 9 3 j F h t 3 C 3 j 8 r D 8 p s M 8 q o z G x o v g B u l 4 g Q 6 G 1 7 u r M t - y m C p i p 7 G h r i m G _ 5 y D 6 t r s B v - 9 - B 4 q 0 L k 7 w B n k 3 K x p u 5 K h 9 i C r h 4 U m p 0 j B 3 h p q D s j I y z l i J _ n i B 8 o l 2 E 3 - t p J g 1 - B m i 1 0 F h 2 g B 0 3 7 u M q m g U q 0 H s 8 q O w v w G x p p 8 C - j n g D v 5 j F _ r _ 2 Q m 9 0 C k 4 p n B q p m w J s 5 - v D 1 5 E 5 5 5 D s - 9 2 B v 2 x E g w v 8 D 5 k x p E q k m 0 B 6 1 6 D 8 y n S r l r y C l 9 g j G z k 9 Z 6 9 7 v H m f 9 l t X j 8 4 k C 7 l q Q s y p x I 1 H x z _ n B 8 k y O l 0 N 4 l 6 6 D 2 x r u D t p u D h 4 2 _ B r t 3 8 D i 0 r l B 0 g r G 3 6 p m C _ 9 q h D i l g K q 5 _ 0 P l u 9 E j 5 3 2 L l i V h p j q C _ k 0 k G 7 - g 1 N v h 3 I v r 1 q D w m q P 3 k s 8 P o 1 4 C m - n B 6 4 7 n X x 2 4 h K 6 h - q B z 7 i I u t n p D l r t o L i 6 p M s H n 3 6 - O 4 t g B j h 6 v N 7 4 u M - o v 0 K 4 0 9 S i s - 3 J o v - k P - u 0 k P - l w m I - j 6 H h p s H 5 j 7 E 1 t u S z 7 q U 5 4 9 T k _ y y B g k W h o n 8 B x 8 w W 9 1 3 m J 1 x q F w p u y I o 7 q x C q 6 3 G m g - z D w 3 9 I q i p z H v s I _ 0 3 q F y - s J i z q O 8 w h v Q k 8 K p w 8 C 3 q 7 r N 9 w y 2 B o z 8 p B 8 7 3 q F r z 9 F y v 9 Q z 3 - y Q _ u q r J 4 y z d u y _ l B i x q 8 F u 2 0 Z p r w R u t y - I s g 3 x B 9 q v C m p 6 g C u q 7 w H i _ 2 t C z y 3 J h 2 B 2 o u t E v m o O 5 w 5 D o o k p D u n 9 h D o w p p B 4 p e o 5 4 u F q x o e q u y 6 C 6 q y 8 D 1 i m B r v 4 r F i 5 w 1 F o w 8 J s k y n J v s h Y m x 3 T r u 8 k F v 4 4 R g z - B i l j v B u 9 9 u E h _ y B 9 u o 8 C 0 m 0 I _ y t L s r m m C 3 t n K i r - y D v 0 k C r 1 6 v M 7 v X i 2 i H _ z x 8 D m q y B 6 m g H 5 x m m O 0 r 8 E h i 2 g Z q 7 7 s F i 1 - k H 0 v q h B o z h U v o _ 5 C y m 2 Z h _ i G w z 9 C v w j C 9 9 s x W 6 r k p E 2 q m T 1 k 7 W 5 u x F _ z x C 6 J o w 0 _ H 3 p 1 h E q t n 2 H 6 9 t u F z g p s H o 1 1 v F x i a 5 - z w X r 0 g c o h 1 n G r 8 k G 3 2 3 K 6 q w s H s 8 u t E 0 - 3 1 B 3 2 9 U v n u D 7 i 8 6 L 2 6 4 2 F 9 g w 1 D 6 7 9 z B g 5 2 V m l k h B 6 6 l a j t 0 t B l t m B 7 q g u B 5 q o 6 C - - v R m y t V l u v z D o q h g D o t _ D 7 z q I y g 9 t L g x l l B z 7 v U q 9 3 g B z j z m C s w - k M o j 3 m B 7 7 z p M o x 4 s B u B 8 2 p b 0 _ q 3 N 3 n - B 5 7 6 t D x i x j J z y t I m i h Q i 1 p 5 K k p 5 a p v i r E 1 r z Q i - p B i 5 g C 6 z g X y p 9 m C 8 q Z 6 r - T k j t 4 D 3 h _ _ B 4 g 2 o B _ x - s H y 7 h M s 4 k s B h l z Q l i 5 u B q 3 j 5 Q _ 8 1 f m m h g B 4 6 v B p 1 z 8 I r z 2 i C r w 7 j I p s h E l 8 j x D o _ W k r z 9 F r 2 j F 7 3 t n I v z p l L 8 1 x C 5 n p 7 G i w _ r F m s q g E t s w p E 8 g 5 o C i k v y F q y x m B r r M g _ 7 l F z 7 b j k p w B x w l p G w l B l k 2 b - - x v C v 2 p w C - 2 0 b s g 2 Z 4 2 o 6 I s - i O l 5 l i K 1 m 9 4 D m z p q B - O n 0 o k C n w z p E - y n R _ q q O 1 7 s o B 5 u j R j z N q o h Q _ 4 k m E t 6 i g F h l 4 p B n 9 8 i C 1 z r m B p o m T 7 w g B o s 4 Q y n r 2 D 0 u r C y q 0 3 F r s 0 R o x v n N t h g C 7 h q I r 9 8 y B 0 w p h B 5 2 v g B u j 4 q G z n k _ D u R 5 0 w 1 C x o r Q 7 3 5 L 8 m t M _ k z 4 B o v x u H l - 6 n B w _ q j B 4 - s s C 9 5 z 3 D x x v - H i 6 p u E z s z r Y m 4 q W h h p t G j s v u C 3 v o 1 C n p s P u n y m B w 1 - 9 C 4 o h I p 4 3 q T k t t 8 B n v j u M 1 l v v B s 3 - 8 J h 2 l L 8 7 7 h B p p s P g 9 x x G 4 v u U x 7 1 v B y n r n B i 8 x _ F z t m y K v - j i D 4 3 3 B k x 3 g I t z x w D _ j 2 u J l - f z 3 - j D 6 q u m Z 5 v I 7 q 1 J _ 3 u V r 0 s F - j 7 k L z 4 2 N v g 8 3 C 4 j 4 q B w z o 2 B 1 p r I y v 3 v D x 9 7 x B s 5 r _ B 8 t g B 7 1 9 s B p - z 8 F s y 8 3 B t - 7 k O j _ 0 z B v p u q Z q p x 5 B n 3 p u H z _ z j B 3 - g h E 6 m q 4 C v _ w V 4 i 7 G z 7 n M y 7 j j B o t m w X _ p j c v 8 j B _ j k x O s h v e u 3 s 3 C j 4 6 g D q m 5 P 0 y l 4 L 5 u k C r i j D x m g 8 B 3 _ 6 1 I g m 5 P 0 1 x C o _ 4 s I 6 w i b s 3 v K 0 8 z 9 F k 6 r - D h l 2 b h l L - m 5 n M y - o i F h w q W y 5 y e 2 q k R s j 0 p B x - k n B u x 2 L s M 4 - 5 G n q n M n 1 4 j B o s s 4 D 5 j r k B s - 8 B 7 0 h b g k u z B 6 j q Z m s r I 8 6 y H x z P r j i J s u p a y k 9 Q 6 v y V w - r F 0 - n z D 2 2 K m l q Z t - w t G g n 1 q B i z 9 R m v g G 5 _ 4 g B h t B h 0 j 4 D z g l v C z R 6 p 9 R 5 x g a 8 8 g D x 9 r E r 5 r B l 2 0 o D r g a _ - u I 9 r 1 C 5 4 1 F g 6 1 B 7 4 w M 2 k l 2 B _ 1 u D 9 v o J o l 8 J 0 l 7 I i m h i B 2 v 6 G 5 4 h D 6 s 6 H 6 _ h b 9 1 U x z z E z 5 8 F v x p Y p s j C 1 6 9 U 4 7 x i B s E 9 x 9 T _ y 9 c q 6 x Y 7 v - p B 4 _ 0 C - p Y 2 1 M 9 4 k D r 6 l B j 7 w H 8 0 l L k _ n P z t 2 V m 7 _ P z g 2 K n h p V i - v E p - w B z 8 s P 4 9 g v B t l 7 R 5 j z D l h z s B 0 1 n j B h j k q B x j C 8 t o B s g v J 8 0 l L j l m Q p 4 t D v 6 3 J 1 m k y D m _ 2 m B 2 - x O 5 6 h L p w r P j z 2 X n r o H j w w C 5 v t J n _ s H s - _ E l 5 o K 0 n g N o 5 s h B 1 x 2 q B 1 m 9 x B h t _ B 8 6 q F x g 2 Q o 0 1 V 3 q r H l 4 1 l B g k 5 b k v D _ o o M z - 8 0 B i q k T 9 4 3 M j p r O y 7 - P 2 _ l E s 6 Y u p o E - k o L g 8 _ C 7 s - D p r 4 E z p p i L X r i n j F 1 3 0 T h n 0 H u j p b 0 1 I _ o 2 6 B z j 4 O x r 4 Z q o p T 0 s 2 M g q _ N u k E 2 - - D 8 p 7 E g x k Z 5 9 5 s B v q 5 b u m 9 L h q o 2 C k h x 8 B 1 4 u c x q 6 F y 0 k G k _ h C p 1 l D k q x m C s p B 8 6 x B q 2 g B 6 j n N 7 2 u E m s h c 9 5 x Q l _ x C 1 _ j s C 0 2 7 P 5 8 6 D 3 p v T i i 2 C q m h m L k _ n P n i n C 5 9 m F m r H 9 h q B o m w B - 2 q S j o g k D 1 w k B 7 x 7 9 B 2 8 w C p - m J x o 2 J t 9 3 H h 3 p C 8 5 2 W 8 z u w C j o _ W w z m C j w w C - w 8 T r o 4 G 9 g h T _ p M v w p a 7 0 G i n 2 y B _ v 6 6 B o 5 7 D z y 9 P u 2 w V g v p C p s v E 9 _ j p B y n C 6 4 5 U u y 6 V v g l l E 1 t 9 o C - h _ P k 6 v F g j i n B 4 v 4 5 S R p 6 h r K n - 1 u E x t k p B u m k P k x - i I 3 w y I o l j h M - k 0 0 L i 5 s G 0 o z s I t v 4 C v p h C v w z i E 3 o m 2 B 8 s - D l 0 6 I g v 9 B j 6 s p G j 4 - q C 3 8 v G q t n u J g 3 t M i g 0 O x u 2 i B 8 j x j B s p m M 6 w - S i o 2 F - h i r H - _ 4 P n t s r D m 2 - p B o l t x E k y _ K n g x L z k 7 8 B n 9 m E r o q e o 6 z s I _ y v C 3 5 8 F z x 7 l O s q 7 W 9 m v v H o 0 w B h 6 w z B x u s t B z j 9 u B z - z N l j _ B k - _ H 2 u p p C 0 0 h a r v 9 Q i v w B _ l o m E 0 1 8 L 3 g p G 2 w i I s g g 3 N 5 h j u F 7 N 6 8 M r q 3 g B j h 2 K t 7 h M 0 3 q b 7 v 3 b - w I s r w 5 D j w v u C 6 t 9 j C x q 6 N y y 3 u B x z 6 h B x l i H z p o b p i v 8 I m 4 p v C 6 9 1 w C 1 m w F h 9 s P p g q h C t - o W 6 6 j K x 7 p 8 B _ s 0 b r - w y T 0 i O q 8 _ g B 9 _ n o C _ t 5 T 4 g 8 M 7 h q P v 3 j - B 6 0 7 G 7 y - T 6 v - O u 3 w V 2 s 1 m B o s - t B 0 p 9 F - i 2 O 7 5 l g B u o z Z 1 k q q B 3 3 h 4 F t 8 y D _ o u H q m h F 2 r 0 q C p m 9 g B w n k M i 0 8 8 N i g 1 K k _ 2 h F 8 p h E r z i h J - k l F v _ k p C o q w 0 E l w 8 T 5 1 s u G h p 2 Z 3 o o H v s p c 4 v t _ C x r 6 D j o l 5 I 3 0 7 E j 2 3 0 C o k o a o _ p l B w t D l z 7 L k 9 2 o N 0 g i t T n i k I _ 9 j E h h r t K l 9 0 8 D 5 0 h J g z G 0 w h 8 B i v 6 z B 7 s 3 l B 6 k g D l 3 p K n 1 _ 9 G x g 4 v C l 1 w d m j s p C l 7 - m B h z r H s p 8 0 B 1 1 9 8 E m k w L 3 w v 1 E x 7 2 K 2 5 - q B o x S j h v D p 9 m _ C m n t Z 1 8 2 j B t p w B w l r D w 4 - y I 5 1 p o C g 5 t K y h p 9 E t u _ X g 4 6 B q r - i C w k 0 F n 9 s s D z r 3 1 H 1 r w N o i 1 i B - 5 z j C i z o p C q 6 f m v 3 p C u 7 q m C p 5 v X 6 t k 2 B o w S l l - m C g r r u B i o j i B s 9 n 8 B w l 7 3 K 9 r z 6 F 2 p - Q u l 2 n D t k 2 k E h 2 p n B m 5 7 G x 3 t k H 2 2 _ 0 B 6 z 5 H 4 6 g 7 B l 8 2 q C v v s o O 5 x m B 9 j s 3 C w 7 t l I k 5 5 H y x 6 J r h l r B q m 7 E 4 4 _ - C t s s 3 E m 1 y v R x u d o 3 w x D w s o r B o t w D 3 8 3 M q u 4 8 I 1 g 0 w D 9 4 s E o 2 u s B p m x L t p 1 8 B l p s N w j r P 7 x o G 1 y h 4 B w x v x E q - F k 1 q c 5 _ q v B j 6 j d z x 6 7 C k x 2 4 C _ 8 1 c 7 _ 5 e m 7 1 n F w l _ - B u 8 7 j K v p 0 S r 9 s H 0 - p s D 4 u g P t 0 g Q 3 i - N _ 8 v 8 B _ 9 7 m C 4 y q B p o w p B 5 u x u C 1 8 0 6 B k g j P p l 4 c i s 9 j D 8 j v L i o g M z 1 _ F k 2 r _ H 2 u 3 m D r 7 q j C o p o - C g k - I n 2 T _ z n E z v 7 N _ 8 l s C x y l N l 0 k 7 B n j t Q l o 3 T u - o 0 B v y - Z n - 2 3 D m 7 0 J t v 7 3 B 9 q 6 h C g 0 - M _ 3 B 3 _ - p F i 0 6 q C 6 i v B s 0 3 k G 5 m v 0 C 7 G r _ t V o s g M l 0 g 6 E p 9 j m E 4 k v C 4 2 3 s C n m t q D n g 2 J u s E h w r 9 d - 0 2 U 6 z m n B 6 j g k C m 5 v z G w x u H _ v m H _ 7 t m B - i l y B 7 r x n J g t i G p g j o B 7 1 m q E n 7 m E t x u 8 C h v 9 C z 2 I q _ L l 1 s B t r q c r - 4 2 E _ m k w F _ z x Q 9 l y 2 J 7 l y 2 J g s p 2 J h j l 5 F 6 1 s P 3 x t 1 H i j 1 C - k j 8 J 0 o 6 7 J w h s 8 J 0 o 6 7 J r g r z E w w n g B 9 _ - - J 7 - m - B i o q h D 5 8 t 6 J 5 8 t 6 J m h l 6 J y 4 2 6 J 2 y q p n B 5 8 t 6 J t 9 i y C 2 3 k p C s h 6 w J u g i u F 3 _ 2 s I j 3 2 q J g u 1 N y 6 y 5 F o q m s J p n 0 h D - 5 0 2 B 6 i p o J 4 i p o J 3 g g h l B t v g o J y n x h l B 3 g 9 i B j 8 r g E t j 1 H 4 y i y G w i u q J p z v H w m m y G 3 n n p J 3 v 4 p J 3 n n p J w t M 9 4 8 y I l p 6 B o l 6 h I u o Q m 1 q i j E s k r K _ w 9 w l B o q m s J h 1 9 r J p 4 _ D 6 n o 9 l D 4 8 w 8 C t v g o J 6 i p o J t v g o J p 2 x o J t v g o J 6 i p o J t v g o J 0 1 x D x j p 2 H s 5 g 2 J v m q o B w 9 7 _ D w r z 8 C 2 h 9 - B q 0 - 2 J n 6 2 2 J n 6 2 2 J h n z x C 7 9 6 W 3 1 m n J x 5 5 m J h m o 9 y C x 5 5 m J 7 8 i 7 k B q s i n J 8 i _ m J i t 5 8 F n 2 5 L q i 0 7 k B s 4 5 K v o i j G q u 4 p J t i h q J h p v _ B 1 i u 4 C 1 n m s J 1 n m s J u v p 0 E w 2 0 a 1 n m s J 1 n m s J 2 5 8 J n q n p G q 2 u x l B 1 n m s J 1 n m s J p y 3 s J 1 n m s J 1 n m s J j y m 1 D y t q q B p y 3 s J 1 n m s J w o t 3 D 3 q t o B o p y I 5 g r s G s 4 k o J s 4 k o J s 4 k o J 9 r 3 g l B s 4 k o J i i t E q r 2 o C j 9 i v B 8 s 9 t B m 2 u - G 7 u - J n s g t D t g 2 k D 8 m q S 7 l _ m M o g 4 D z v - z B x w 0 t D q m _ K m 7 n 0 I 8 4 i B l 0 v z E 1 u 1 1 D 0 v m 3 D r t r C l u m 8 D h k I o 1 j B u m u s C o n 4 q B j 9 - - B p m k - G 0 g i Q m n x j B w y u 0 R l _ r N i p i n C j s r w B x 2 z 2 D j w w i L 7 j g z B m z 0 g C 6 2 k _ E h v 6 e z 2 - t H p n v I u x 2 5 L u y i G r t 8 m E p q C _ - x S 2 g q t C m z s B i k h 6 B g 4 8 T w - i l D 1 - u n B y i m U y j s w G 4 y w B 7 t j 1 K j 4 3 c i 2 4 v C x 5 1 v F k y j T 1 _ l p L - p k D p 1 7 h E t k 2 J y g x s D z r g i B 5 2 w 2 E o _ u P 4 l 9 s K 0 z h E 1 o y r F p n n F z 8 q _ B o x 3 j H t _ u q C p 7 g J z 3 9 6 C u x u o C z v u 2 B 9 u 0 x C m k 0 H n 0 y u J o _ v Y q - m U 0 x s 2 E j B 2 o 6 o J u w m Q x 7 1 3 C h 5 p 7 I l _ u I 6 w r 7 C 8 0 6 3 E q s G - j u s G - o j p B 2 g b 9 8 y l P p - 1 i F 6 _ l 9 B g l C u n 4 w D r n p d q 2 o O s 0 N g 4 2 H q 3 r E r 3 y G l 7 g Q 6 m 5 V k 1 t v B k r 3 e m - 6 S r 0 3 F l q p K l l y l I 3 y o B v - 4 _ C 4 l j M 3 3 2 U k q 9 y B 5 5 B m k 8 I 6 4 u r B - h i 5 B g v x T s y 7 J j k T v 2 n z B g 3 w O _ u 4 R 9 r p I w 9 j N 0 i y D p q o V u l r o B 5 n y x C v _ n U y 4 3 B 3 z o z C v u v Z h m 9 P l q p K p 8 1 o B t m s B 7 6 p 0 D h i j d n o i B v 7 v p F 0 6 y X _ q 0 E m _ 3 h B - 0 m S 5 4 7 W 4 - n w B v 7 w B l h 0 X n u l y B o z r d w r 3 X t 3 y G 5 j h g B t u l B 3 u 2 s Y h y 4 D o o 2 S r t L o u i 6 B - g 1 7 B 4 y s W 4 l j M C 4 n 9 8 M k 6 6 z G 9 z t a 7 v g P 9 - n C 5 o 5 3 B 3 h p J w 0 B 1 t v N j g 8 J o l 4 B m 0 5 T p _ p C o z 9 t B l p l n G _ p 0 U q t x G v 2 z t B h i u d s w t q B 3 m 5 P 6 x l v B j 2 I p 0 4 - K s t T 2 j x _ E 5 0 m t B o l 8 I 2 q i G i 2 r E x h l 0 B 6 q m r B w i m e k 4 4 l D 7 q v o D n y B j i o r C h g r B _ 9 5 x B y _ r z B 3 1 y T p 2 9 c 6 g 5 z K s p z p M 1 u w n C k y s t O - y 6 w B 9 w q m B o t 5 B t - h r P g 9 G 5 u s g B 8 - 7 5 C 3 k 8 v H q h i 6 P n 8 p B o 5 z m B 0 v 5 N l o n n E m r t u C n z z t B n p g F t u l B u m r 3 a q k y E v 3 - Z N m o 4 h D 2 _ u 9 B 7 u 5 X - 6 w D g t 6 S 1 u j G x 6 o 4 M 2 g n B j v t - C _ 2 1 - B _ 1 - n B _ q M r 6 3 i B t 3 y G r o i n F r h r 9 B - o s M 1 y 8 W v r 0 a s i n 3 D n o 3 Y v o r 8 B 4 _ o D n q r v B l v y c k r y p B - l E g 2 r g G t w l w B 4 _ r T 6 4 k I g m y 6 E m 1 3 O g n p p F w w q r F x v - k B i j 5 L 1 z 7 v H 6 7 o 0 J l t j b y n 8 C 1 2 s Q i 6 s f 7 k z - B z z k B y m o v B g 5 - w C i 9 z l C k r g D 0 p l n D 3 x g B n h 3 Z z p 8 t B o 9 8 C q 4 9 L z 9 q R _ u 3 d w m v r B s _ i m B o s n B p t n l B 4 s n B _ u 3 d i i 7 q B k k s d 2 s 0 B o 8 4 V 6 i r 7 C _ i v P p - o V r 7 1 O 9 y v w F 5 k v w E r 4 - G l q V 1 t 9 9 C 3 6 2 8 C g l 4 6 C 4 w r j I 9 _ g C s k s p B m m 5 T 1 1 4 4 B - g p p B 9 w 7 7 D z 3 - B 7 7 q E 3 j k j B i s v L k 9 i i D q Y 0 u z q D 5 m _ i B j i 5 X - 8 r K 5 7 o W 0 - 5 N 4 i m l D z z E j h z W s v q I 2 4 w O t 1 g F i t 6 9 C 3 2 8 4 C k i u I - w 5 1 H v 6 h T j h 5 q F 8 6 r m C g r 7 s B 8 - 4 G g g y j B t - q s B i j 0 C o k t x E 9 2 G y s 6 q B i 2 u _ B 8 H 9 q v X - h 3 g F _ 8 H 4 y K k 7 1 L r r 6 Z q l s C s 5 n 3 B w 9 k D _ p 8 R q 9 6 b 8 7 y B - u 5 X n 3 u e 2 o z Q p q P 7 2 o E y 4 s o B x _ 8 p B n 3 u e j 5 k y B n q _ X h g r B r h z E u i 9 E - 4 g I 3 4 - J x s o j B h u 4 Q k k 7 D - y j a s v g H 9 6 o F o k t z D u 6 y m B 9 w 0 P y _ 5 r B o l 6 2 D 5 y x U h o p r C j k - R m k l L p v b - g _ r B 8 v t I z 5 0 I y q j 4 C 6 r g 3 B 4 1 q N _ 5 8 E 3 s u C z 5 u g E 2 p 8 l B q 7 9 D _ 3 - H k 6 y N 6 w i Q 6 7 6 P 3 l t Q n u - B n n 6 D o l 3 O u 6 y m B y t l j B 0 k k h C 6 t l F r 7 o R h s 0 o B 2 x _ B 1 z o r B 4 0 i k B i 6 7 _ B 5 0 2 l B t k y F u 4 l U 7 h x 9 B m l g s B 2 n y e - 9 t G o 8 2 h C x 5 6 h B x 5 j j B 5 2 q E j u R s 7 - n B v 0 7 o C 8 r n M 9 n _ R 6 1 k D 3 y w r G m 4 a 9 5 n p B 6 5 5 c p v g P w y q J s r q U j q j G s r h K 5 n - N 3 9 v J i h 3 X t x 9 P 8 s j C 3 t 4 k D g t h p C o 4 3 a s l y J - y 7 Z t 8 8 f 8 l b 0 o _ k B 8 n 6 T n 6 9 E s j j D 0 n 7 1 B k o y u B r 0 H w r 3 w B r r p h B x 0 H z w r Z 1 7 s g B w 8 j F t 8 t G n 2 s Y - n q a j g m R u p w O r 9 5 C l p 4 z H t v _ l D v m 7 z E o p y L h 0 g J 0 9 4 T 5 0 4 W p o h C 6 m n p B g i u I i y 7 l D 9 y 7 Z y g o q B y l l B p z y B p 8 w h B - 7 h B 0 3 k E y - v J j 5 6 E w m 0 a 0 u k m E u l p U j v x J v i R 0 5 t c 0 g y I 5 2 k C t w s G l s v L z v u G l t v O 0 h g B 1 h q F r 4 y I p o 8 y B 1 z u k C 8 p 1 m C q 1 g G l r - g B j y _ n B p j 2 G r 0 z r C y o 2 M 8 i i E y 0 4 X q z 0 n B 6 4 _ K o _ t D n 9 y E u 7 y l C g 5 _ y B 0 5 C 7 q p Y j u v W s k t 0 C 2 i i O 3 h r p B t j i Q w t n d 8 8 x 8 B k 4 u X 8 l q E s t s b q y 4 Z m q n V n l u q C u i U q 6 v Y 4 7 k k B v n x Q _ l p n F u 7 q 7 D 7 q i x C l w k a h t 3 F 9 u v z B _ 4 s B u n r b 5 9 v J _ 8 x 2 B h u 7 B x o 1 E 8 l 1 k H 8 y S g j - t Q j o 0 L p x D 2 0 q q C y p x 3 O l _ 1 l C 2 q i n D _ q v z C 5 4 - J o 3 D i 7 y u B p u x x E n w i p C o 5 r q B m i p X v 2 p D i n i 0 C 3 q t 8 C - 1 k a t q 1 G k _ z m B y - s 3 F 6 t q M 0 m v y B 4 y 0 4 B 5 i j h B v w 5 E w 2 g Y s - 6 F 0 y q K n t q _ B 4 8 l 4 B q k 7 K m s r P 5 - 0 h B 7 h I j x 4 a w v k 4 B j y T 8 y 1 a 6 j n l C 1 w v G - 9 h j B 3 m n c h u 4 Q _ o g q C s t 6 C q x m p C m 2 t z C x 4 6 T 4 0 7 I v h v q B i 6 y 2 B w 3 y L 5 7 _ l B 8 r 6 m B 6 2 7 y C g l u H g 7 t 5 O s u k - B u 2 - c o q t 6 C 5 - V n k j B 0 s q u B 6 m u r B 5 r 4 W l r l H 4 n 6 r E 0 6 1 y I h r k B 2 h 9 - B 7 t d 2 6 v 9 B t g - r B 9 - 1 r E x h O n v _ z C v q 8 4 C z n J 1 k t c - 4 v q B s - 1 b s r g C z - w D z 9 m g B j n E 6 j v 6 C 2 r 5 9 D 7 g 1 I k v _ z H - J q 1 i U k 2 n u F g o k 5 B 5 8 P 0 k j i K u 6 I s 3 m h B o z z I v z o 4 C m o _ T 9 i 6 X 0 h 1 v B g _ x M y k _ V t 0 v K 6 s 8 k E 1 q s K _ u h s B j n p e y q n s B 2 2 z Q n j z G 7 i k m B s m k K o w 9 w B w l g C 7 t 8 q B 7 3 j 7 D u 7 a 3 s i z B k 7 5 D 7 x j 1 B _ s j E 6 k x H n m 1 E 4 m h q C 1 o g 6 C h 1 8 2 B g 8 3 w G o - 5 W q z i w I q s m 9 B j 1 2 t C 7 i W q 2 z O u q 2 o G _ 8 2 0 B 9 2 k Q m 0 5 3 C 2 y 7 X 3 l g H r z r 9 C 5 j h r C _ 0 y h B o 3 u M q u y E 1 0 n q E l u N y p 7 E v u q x B x 0 6 Z x 7 t l E z o j j D q x m 4 F n - h R q q g q E 1 _ o _ B w j F 6 o g O o h s X 2 z j 1 E w x 3 z D - w E 6 s 9 3 B 2 8 7 g G 1 3 n B - 4 v u J 9 g t t J v x u C 7 y z d q 0 3 K p s 1 j B o s 5 N 1 _ v 7 G 3 8 x U g 7 t r B n q P 2 5 w w I p l o Q - 7 j U w 0 l n B 2 - _ g C i n 6 q B q _ t E j x w o D 2 3 y q D 6 x l 1 C u n m 9 B h 0 g I n 9 v B _ y - i C s s l u B p p u x B y q k x G v 7 - j B y 6 9 u F w j n q H p g I z z w i B g m n J 0 q 3 2 B v w q y B 1 t 4 w E 4 k 6 P 9 y 8 y F o 5 i M l l 3 p G q 6 3 0 G v 1 k R 5 p 3 b p g k j L 0 5 I 9 k N r 3 k p Q u 1 z K x h g 3 I p q B t 0 z 2 B g t m r F x _ r B m j v k B 5 g 8 z I 4 p z w B p 0 5 B z p j W z 2 l g B p u m I 2 q h 0 B r 9 x U t x m B w 2 n R t o w L q v 2 6 C i 0 r V t s o m D 3 5 X 9 p c 6 t 7 s D - s i _ B 0 2 i R m i z R n 3 r 6 D r n - B y s g w R _ k Q 8 o g K z 0 - M 7 - p w B o 5 o K 6 u l w F l z - f r z z r I y i w 6 B p z x 9 C o 2 v I 5 5 u f 2 9 m 6 D l _ y G 4 j 0 U 4 - Z l k 6 e 0 4 z C w n 2 n K 3 n g h C 3 v i L z 1 g z E 9 g 2 5 B - 0 3 E i w n N 2 z l V 4 5 s K _ n 9 p C - p 9 E j z s D m 8 l n F - 6 h 6 F u p g H w s t N v 1 x 0 D 4 y 2 j E h t t F _ h 1 i E v 4 5 8 B 2 k q z B z 3 0 s B u y n D h 3 n p B h 0 g 9 C 3 j I s u y C 7 h q h C y l _ C z o 9 G 6 x 4 8 H o n 7 G 8 x V 6 z m r H s 6 - 7 F 8 t v b n 2 l 2 B m p _ S w x 7 X 1 2 x V i u q U u n 2 h B x q 9 r G - m 6 N x n u j B s y d 1 r o W 6 l u k D _ r h i B g l 6 i C m u _ q B 9 - I z p 0 u G k 8 u w B 1 w g 5 D 0 o _ n B - l s P j 6 4 h B h o r n D 7 k v F t n 5 I q 9 w w C g 8 j a z l p B 2 u m X w l 8 E 1 _ u Z s h 9 F n t r 8 C 0 p _ q F _ 8 w M t n 2 M y x 8 6 D 0 q g 6 Q w p E 7 3 n e 6 n v 8 C k _ 8 _ C u u x j D w w 2 E g z m H s z 7 O 8 i 8 k B m z v 1 C y n 7 1 H 6 z 2 O 5 g 4 Q p q _ C m 5 3 F h s i G v w 2 k B p x 1 b w y n t C k l 1 D m g j H r - g g G o 1 U u 9 4 m C r 2 j 0 C k l m n F 3 - h B 8 l m P j 5 h h B n 3 v Q 9 n 2 S v 7 d s j m D 9 9 8 h C 4 _ o b p t u X 6 j C _ p r m M l 5 j l B t j l B z z 5 x B 9 7 l l G _ _ z L 3 0 u x C m 2 s s B n 2 4 J 6 z g H k i 6 E t 9 z I s g s 0 H p 8 1 - C 1 8 E w l j M r x E 6 o m U i i u B h m 3 z B p 4 r 3 D 9 0 z x D t h C _ u n f q n k o E 9 u g 1 D 8 i 6 b 4 y x p B k m j 6 E v i 1 R h 4 0 t I x w n q B s y 6 X u b 8 o 2 h H k q b k v y q B u 7 1 0 B 5 y l D x j t G i 2 n p F h _ 2 U k k w U 8 5 q M h 2 6 i G 8 8 6 B t z n y D 5 q U i _ s q G 9 m z S 6 2 - k J i o 5 i B n n l j E t 2 p 4 D u x h s F r l u 2 E t 3 8 G 2 t t K n h n H 1 3 t w C x 2 q S z g _ 2 B 5 g O 5 r 8 y D 1 _ i a 6 8 2 i I v 2 v O s - 5 i C r x u v D l x m j C h i x y D z 4 5 G 9 n v 7 R - 5 y C 6 6 0 L j - 3 w E h 7 l _ C s o n C u o r u C i x 4 C i 1 l H n 2 y _ E o y w v H 5 - H 2 p v u Q k g 5 i B 2 j v 9 G 3 v 0 z B g p E 3 0 x d & l t ; / r i n g & g t ; & l t ; / r p o l y g o n s & g t ; & l t ; / r l i s t & g t ; & l t ; b b o x & g t ; M U L T I P O I N T   ( ( - 8 2 . 6 5 3 4 2 9   3 7 . 1 9 8 5 9 5 ) ,   ( - 7 7 . 7 2 5 3 0 9   4 0 . 6 3 0 1 2 2 ) ) & l t ; / b b o x & g t ; & l t ; / r e n t r y v a l u e & g t ; & l t ; / r e n t r y & g t ; & l t ; r e n t r y & g t ; & l t ; r e n t r y k e y & g t ; & l t ; l a t & g t ; 4 4 . 0 7 5 2 5 2 5 3 & l t ; / l a t & g t ; & l t ; l o n & g t ; - 7 2 . 6 6 2 6 9 6 8 4 & l t ; / l o n & g t ; & l t ; l o d & g t ; 1 & l t ; / l o d & g t ; & l t ; t y p e & g t ; A d m i n D i v i s i o n 1 & l t ; / t y p e & g t ; & l t ; l a n g & g t ; e n - U S & l t ; / l a n g & g t ; & l t ; u r & g t ; U S & l t ; / u r & g t ; & l t ; / r e n t r y k e y & g t ; & l t ; r e n t r y v a l u e & g t ; & l t ; r l i s t & g t ; & l t ; r p o l y g o n s & g t ; & l t ; i d & g t ; 5 2 9 5 5 1 9 9 7 7 3 3 4 3 7 4 4 0 4 & l t ; / i d & g t ; & l t ; r i n g & g t ; 8 1 v u z i o 8 5 H g 6 9 c 8 u 7 B 3 i Q z 1 w x B j g q 3 B & l t ; / r i n g & g t ; & l t ; / r p o l y g o n s & g t ; & l t ; r p o l y g o n s & g t ; & l t ; i d & g t ; 5 4 8 6 1 3 4 1 6 4 9 8 3 9 0 6 3 0 8 & l t ; / i d & g t ; & l t ; r i n g & g t ; _ u v q 2 3 o g _ H y r 1 k F 2 8 u 2 B 7 v x 3 C 1 q 3 i E q z C r 0 d s s 0 I u k E q 0 y M 9 n 8 X q - x I l m 0 l B i v m Z m 7 m J o l o 5 B r w s w D w t w D k x y g D 4 k g 9 B 8 n i U i 8 0 T p l 4 5 C 6 6 3 K i l 5 9 D p 2 q w D u r s C r 4 k 8 C x x 7 8 B j 5 i L o g 8 H w s 0 2 E - v y o E v - r P & l t ; / r i n g & g t ; & l t ; / r p o l y g o n s & g t ; & l t ; r p o l y g o n s & g t ; & l t ; i d & g t ; 5 4 8 6 1 3 5 6 0 8 0 9 2 9 1 7 7 6 4 & l t ; / i d & g t ; & l t ; r i n g & g t ; h 6 l l x 3 k 8 9 H y g 4 H x t 8 s B 3 j 8 k D u i 5 s B 4 z C k 1 l l C 5 i 2 c 4 0 l f l i 3 H p x r P 0 i n m C t _ n p E i p t F g _ m H h 0 m f m 4 m L l l v w D 8 k _ l C 6 r 5 E k n 2 m C y 6 i q E 2 o l B 2 o s w B r m 1 W k u h o J 2 G k u l 4 I 2 8 3 I v 6 4 s C z g 4 2 E o t 3 M 7 g k M l j p 3 B 0 3 E 1 u o 3 J - 2 0 o F 9 7 j V i 6 4 u J l z h 8 l B h n m w C p h 3 0 C 4 l h D l r 1 z B - 7 9 l C 5 4 5 s B t v 8 l C w 7 0 0 B 9 k - n B 7 g t X y q 6 s B h g q H h 8 1 U n i y 0 B g n h m C 8 9 j H j 8 s g B 9 3 3 5 C w 7 i f 1 j y H n p w P v 6 7 8 B h s 3 k D 2 B 1 y z e q l q P k 0 g f 6 k 2 s B z k i S p u y D 2 w x v C 2 o s 8 D y 4 k Y o q o g B _ 9 v a v q 5 j C m 6 l w D & l t ; / r i n g & g t ; & l t ; / r p o l y g o n s & g t ; & l t ; r p o l y g o n s & g t ; & l t ; i d & g t ; 5 4 8 6 1 3 7 4 2 9 1 5 9 0 5 1 2 6 8 & l t ; / i d & g t ; & l t ; r i n g & g t ; 0 r 4 p 3 m t z 9 H h h - 8 B 1 q _ T j 3 k Z 9 t o B v n x 0 B n k n _ B r n u u C g 4 j 5 D v q 0 B k o r w D z 6 5 H s - 7 o B _ u t G 1 l h H g k 3 8 C 7 k h 0 H r 7 6 E _ w 2 2 D 2 i w J p h n 6 E 5 q 8 X x s 6 l C 2 4 2 6 B 0 v y B j h j m C _ 6 g G r p r x B r l t g F 8 y Q 1 W v 0 l 5 D 2 g i f 5 j 9 s C p i 4 g B q 7 3 h B j o o 5 B q v - E r w w 9 E z 4 9 b l h 4 x J 3 r q X l h n L 4 o o 8 B - i 5 j D 8 i u B h 5 k K m 2 p V u w n P m o 8 k D 7 x k B k y v L i 1 k Z s 5 n P _ s y s F 5 J o v w I y 2 6 D 2 1 l N j _ - O u 2 t L 5 7 C l x m J 3 0 s v C t v p h B y 2 6 x B u 7 i f 4 n 0 5 B h 8 9 Q 0 1 w 0 B _ y 1 s B h j j O 9 9 y D 7 4 l T x s k f 8 r k J v q 5 R m 9 5 s B & l t ; / r i n g & g t ; & l t ; / r p o l y g o n s & g t ; & l t ; r p o l y g o n s & g t ; & l t ; i d & g t ; 5 4 8 6 1 3 8 7 6 9 1 8 8 8 4 7 6 2 0 & l t ; / i d & g t ; & l t ; r i n g & g t ; s 4 3 u u y 7 w 9 H i 3 p w D r 0 z l B 8 g 5 y F 1 4 o B t 2 S t 4 k X & l t ; / r i n g & g t ; & l t ; / r p o l y g o n s & g t ; & l t ; r p o l y g o n s & g t ; & l t ; i d & g t ; 5 4 8 6 1 3 8 8 0 3 5 4 8 5 8 5 9 8 8 & l t ; / i d & g t ; & l t ; r i n g & g t ; 5 v 1 s m p 1 w 9 H 3 x 3 K p 6 6 P z 8 i m C 4 4 5 s B 6 n u W p i n N 3 - k h B i 8 u X k y 2 s B i o 6 l C 7 o 2 k E u n 8 I r i g f s 1 E g q g H v u Y & l t ; / r i n g & g t ; & l t ; / r p o l y g o n s & g t ; & l t ; r p o l y g o n s & g t ; & l t ; i d & g t ; 5 4 8 6 1 3 9 0 7 8 4 2 6 4 9 2 9 3 2 & l t ; / i d & g t ; & l t ; r i n g & g t ; 2 1 s n n m - l 9 H 7 2 L 9 s o h G 7 h i m C 0 2 2 s B m 5 7 5 C u o 6 v C n z m B & l t ; / r i n g & g t ; & l t ; / r p o l y g o n s & g t ; & l t ; r p o l y g o n s & g t ; & l t ; i d & g t ; 5 4 8 6 1 4 0 1 4 3 5 7 8 3 8 2 3 4 0 & l t ; / i d & g t ; & l t ; r i n g & g t ; 9 r 2 2 8 l w - 8 H m 5 l f x 5 8 T 0 p 0 0 B 8 o j f s q u _ E g x k G k s 8 T & l t ; / r i n g & g t ; & l t ; / r p o l y g o n s & g t ; & l t ; r p o l y g o n s & g t ; & l t ; i d & g t ; 5 4 8 6 1 5 2 1 0 0 7 6 7 3 3 4 4 0 4 & l t ; / i d & g t ; & l t ; r i n g & g t ; j g 1 2 9 w 2 6 8 H 0 t 1 v C i g O g w x r B h w l L _ p 0 v C 7 p 1 l B 4 v k t C 4 U _ s 7 T k j 4 l B q x 2 v C o 7 0 f 1 1 9 K m v z v C 9 4 9 8 B j h m M 6 j o K q j x v C _ 0 k y G i w l L l 1 9 G y 9 7 g B n j y l B 0 0 7 l C p l 6 k D l 6 m P 4 s i i C l y i W n r - Q n 4 6 J n v i m C y 7 g l D k 6 o E q v k t E l x h 6 B l 4 6 F j p w t D r 0 P 6 3 o w D 7 6 s u C k l m I 9 6 8 s B g 3 K n 0 o 6 B o Z g y 2 l B 7 n g m C 3 h x q C 7 z _ B q o 3 l B 6 8 r c t 0 U k p k w D _ u w O 9 _ q _ B 5 _ x l B z q 7 Z t w j B k 5 7 l C w k 7 k D k q s j B _ 9 k 9 C 4 8 4 f x u 5 K 1 _ 2 k D j i t v C p m x E 8 k l u B p B u 6 i l B y s 6 l C l x z L 4 g 2 E o 0 4 v C x y 0 0 B p q F - 6 8 g B i x 6 5 C 3 l y T 3 v o U u 1 6 l C l w t w B 9 y y R 7 t _ l C q - v 0 B u i 9 T 4 g p w D _ 9 4 l B 5 q 3 X 6 y z B k q 9 l C 5 y 7 s B w q q n D 2 9 F 0 8 h k H r m l B o u u 0 B x 4 g o B l r m C & l t ; / r i n g & g t ; & l t ; / r p o l y g o n s & g t ; & l t ; r p o l y g o n s & g t ; & l t ; i d & g t ; 5 4 8 8 0 0 1 1 3 5 7 2 7 8 6 9 9 5 7 & l t ; / i d & g t ; & l t ; r i n g & g t ; _ 2 _ l u h z r x H g 9 2 v B w 3 F j n v O u y z z G - _ s o C v 9 Q 8 0 x y B h 1 p M 3 3 _ m B h t 7 M z w z - B l q g I y x 4 9 D v E l v 8 3 B h 0 n r B _ 8 0 H 1 8 w u B l m j u F m j i S p _ u v C 5 w w C w u m k B - 0 u g L o 2 1 U u j s 1 C 2 m k q C l F u x s 6 D t u j n D h 4 v 9 B n q u - B - 5 c i 7 l q C y m z C y s m 2 C 5 8 w g D m l t 0 B o 7 5 E _ 1 7 C s 3 z 8 B k o g h F h m y f t n 6 J 7 2 i 0 D 4 5 9 b o 0 I r h w R 9 o w q F i v 1 p B o s t G 2 k 4 r M o z 4 d k - s 5 C _ _ y T x p _ - B 4 8 5 E o o 6 B s k D i p z S 3 0 h L l 5 n R 8 q 8 n B 6 x r 3 B p o k 5 B p 1 2 X 9 u l w F 2 4 7 F 5 m n 7 B l u 9 k E t j - D 5 8 z _ C z u 8 X q g 1 m I t z 1 _ C u 1 y F - n n u F h v - W 6 6 5 B x r h y G 8 m 3 U s z o Y _ o u 5 C r s 5 W r y s _ B m l i S j j - q B q g C q 6 _ - D j _ 7 L 8 l k p C 6 s - N q z u I x m _ i D v t 7 Q 5 m n s C _ 7 9 H g u r I t m 8 y B q h w S 3 j p H 2 v i E 8 0 m i D 6 k w M r y j u D 8 1 7 C 7 l 7 5 E 4 V t w l s C x q v R n q 5 f y q i o G m r p F n p r u B 1 p 9 j D 6 7 1 m I _ j h Q h 1 5 6 C 7 5 t 4 B 6 k 1 F k 9 j p C l z 2 s C x h y C x _ 2 y D 7 z x D o o 6 D l y o k C 0 - 5 - B 4 i z u E _ 3 9 I - g 3 H p p k I x x m l C 5 k 9 j C 2 6 y a 5 i 2 8 B z 9 m B j t y l C 1 q 3 1 F 4 1 _ D y _ j v B z 1 h 8 D 8 h q J u g 6 v O s s p i F v z i n C k j r D q j 3 o I x 7 9 h B n q v 9 B i p o h B l r 4 i F w j 3 s B 3 3 m p C k k j p B g k 2 K r n 5 0 I p o 8 k D 3 i m B 8 l h t E 8 4 p h D k 1 m X y 5 0 B j x q h V z g l S j 5 q K i j p I j 6 h 2 C q k y g B j i h H m u q H l q 3 D t _ p F w 7 5 G h 4 o 6 B y n 4 D 0 7 o u B j 5 x k D m l H q 0 9 g B _ 8 o u C 2 y 9 Q 9 g 6 p C m - v S g s q 9 C p 1 r U m 8 h k B v 1 3 Q h w 7 - I v s k K 1 s 2 z a n u J 6 k o u B 5 7 5 6 G p _ 4 V 5 q 5 N 6 0 q k E s 1 h - B k 5 3 G n 0 z m B q x q l D k 2 g 2 G 0 h w C 8 5 y D 5 o i U n k x K j 1 v s C w o 0 3 B o l p U x 2 q 7 D z 9 l s E 9 x o 3 B m u 1 G 7 m 2 r H 4 k 5 s B h k m 6 C 9 - 7 x F h w B - g k i B 8 n y s B w y h h C v z 7 O o i p K z h 3 O y v u E p - - a m o x Q i 6 4 B g x k 7 B i 3 2 x B r x m q B 1 _ v Y v 2 n R g 0 j p C m r 0 0 K 5 r x J s 7 0 I 2 v q H h 5 1 s B o 5 p m F n u - S 3 _ s u C z n w O 9 4 g n H s i h C l j i Q j 8 n 6 B s 8 w R s - v u C u u - h B 4 - 2 L z r s h B 6 1 l q C t 1 j H y k i z C q B x Y 3 g 1 m B x k m B p _ y 2 B - w j M k j j j B k m G q q o Y r 3 o s B s i 2 j B 6 m y - B o _ p _ B x l 3 a 9 t J _ h u d q 1 8 w I r w _ - B 9 x s G s 5 _ N l q q S n 8 5 I Q F w 9 h M p y 3 2 B 8 - n M 0 x r F 6 j t D p 7 h V k m v e q 7 q i B v 0 _ H h 1 p N s x K u 6 q Y t q u T 9 s 2 Z k 4 J k q z J q y 2 i B i 9 o j E k y 7 j B t r n j C z 7 w W l 5 5 D u t _ e q l t G 5 k q N z x t z C z n 7 r B j v n i B y u o B p h m U r l v 7 B 2 l 9 a k 8 q g B 5 k x S l 9 z g B m 7 3 C 6 3 m 6 B 7 o v v F l 2 9 F n - 8 2 O t r l z D y v h 2 E g k _ g B k x 1 G - 2 4 k F 0 6 s D 7 l l L v n _ T w - m C w x o z N v s g j B p 2 l Y j n o s B h 4 V p 0 w m L m r i o B - 6 p 0 C r w w W 9 2 7 s B - j 0 k Q p - 9 n H 7 o s q B 9 1 q Q 4 g 6 - F o y D 2 k j h H - x t m D u y C _ q 3 i B j 7 y 6 B h 2 6 p B l 4 t j B p 0 w U 8 w s s B 9 3 v R q h 2 B j 4 2 8 B p o 2 9 B q 4 t U 7 9 n Q - t p O k 3 t j D n 8 v D j w u 9 B t 8 8 E q s 3 q C s z 7 U 7 k - n I z n m 4 B p x i _ C z z s p B m m _ k G s 8 u I 8 t h l E 1 9 4 n B 9 h j a _ i T r s 9 t C w y u F h h 3 Q n g 0 0 C z g u B 6 3 G t x 4 h G 1 h j T 7 q 5 B x j r 6 J k 9 t 6 B i p _ t H p o 9 y E t k 0 E t v q o D 5 7 4 7 E v u 3 3 B i 8 r l B w w U p 9 y 5 B s 2 u n C 9 z u J u 1 I i w o z B k y - G i x n i B k 9 y b - i Z j 5 x s E _ j w j D 5 9 9 V u s 9 Q x 1 v 0 B g 9 k U s p r G 4 x 1 j B t 0 0 g B Q 0 r m g I 6 s m G k q i 7 E 3 h y o D h p q r C p v u F 0 m 0 L 0 8 m w C s o h B - 4 u s B 5 z 3 X p 9 4 Y 8 4 B 2 p m u B 8 o - B l i v u K 5 6 n J p 3 g c 3 2 D v l g c m 4 3 x B m q - l C j x v U t p m i C t l p j D p 5 w J 2 _ s W 0 - 9 c _ m i H 6 p w h B y _ - V k 6 z w B 7 1 o D q z C v q E o x k H u 0 4 X v r y T m 6 0 q B y l 8 O j 7 x n B t 7 l H 9 v 9 D k w s g B k l J u 9 7 f j j 2 0 B 5 8 r w C s v o W w 9 3 - B 7 6 1 E w n h N o 3 h X _ g X s 2 K l n h t B 0 k 4 o C j 3 9 G 1 p x x B t h 2 H j j 2 0 B w y i g D i n u F s z 9 E y x l 5 B 3 9 _ m B w 1 5 y C h 5 C z q k x C 7 g w W h 6 w 2 B r - 8 j B v j - s C r 7 4 8 H r u z U - u l F i w v h H n 9 l l D x 8 j B n 0 6 B y t k f 5 v 6 i B 7 l k w H 1 y 1 W o z h g D q 0 5 E 2 q 4 1 E 0 4 s J z h k m D p 2 0 r B i 8 8 K x r 9 f x q k x C z 8 o 7 B 2 g l V h p t r B q p g B y q g U h 2 D 7 x 3 j C 1 j w Y t - o 0 C _ 7 X 2 g 1 5 X - r Q j i 0 R m w z r E - 7 t - B 2 - z 9 C w 4 9 g B n r m m Y k o - G 1 _ i D w y j j G 6 v 8 x E 5 p l j B - 9 1 e h j 0 r J u y a n t 6 P w w - j D 7 k n 2 I - p x X t 7 g L t h _ J v n v F 9 n - h C o 5 - U y y 1 4 I x 0 t E y w p v B x 2 m k E 1 4 z 4 D 5 q 5 l D u 7 4 P k p K 2 t n I 4 r - q J - g F 8 s 4 F _ 6 5 0 G 0 - h s J v q 5 r J v q 5 r J 5 z 5 t B 4 o m v D t 6 5 Q _ 9 k z F o 3 3 x C 8 k y m C u z - 0 l B x m j B 0 2 9 q I 1 j w u J x w h v J 1 j w u J 1 j w u J 1 j w u J g 6 4 u J m j k u D 0 u v w B x 7 _ z J v 8 g G y n l 8 G 6 5 8 p J 3 l 0 p J 6 q 4 6 F t z o N y x k z J h q t z J j m i j C 9 l z 1 C 1 j w u J 8 t 2 7 G u l x G q 5 g H 4 8 9 K g 8 m 8 B l l t N h 1 9 r J k q n V r 8 m i F n r t t J i _ 2 0 I 2 w 2 h B h 7 h q B k j 1 G u 3 2 M p 5 0 M 0 n 3 D n w 2 p B h t 2 M j 2 h g B k m U p w h u B j 4 k 3 B t g 6 h B u g 4 B 6 5 v t B q - m k D 0 2 t K z 8 v F q s 1 k B g - k e u r i P w z m 3 B j 8 n e 5 1 l M 7 h Q p i y l B z y g P _ _ x M t m 8 x C 9 7 h P w o s U n s k S q k i K m u o e r w x K i 2 4 D 1 8 2 a 8 u 6 Z 4 J 8 8 u X k v 9 t B u m o e 2 l g P 2 t 0 C 1 2 w m C o 7 7 9 C j 1 i B o 8 k M v u 6 a n u u U x u l e p r u K v q 9 h B n 4 h D j 0 z Q j 8 0 2 E 8 0 p B r y 8 h C - y k p B l t 2 4 D z i m 5 E p 9 m Z 2 8 l y J 5 0 u y J w 3 u n E v 7 s i B o 6 1 m m B 5 5 n B t 2 n 4 I v - l v J p p G x y z n J u - q n J 6 2 x _ E 5 u o V 6 i p o J t v g o J k q I 1 k s 5 K g m 4 o C - i o i D s y 8 _ J s y 8 _ J n w l - J 0 i k N 5 w w _ F _ - 0 r J z u r G 4 l w 5 G r 4 p q J r 0 k 9 z C i m r 6 B q r o T j k t c s t n u J 1 j w u J s t n u J g 6 4 u J i z 5 1 D i y _ z 8 B 3 g u h G _ 1 m n J h j _ m J _ 1 m n J 8 4 u 3 B 1 q 6 m E h h 9 C s r 9 T 6 2 r 8 D 5 m z b 2 o m 1 C k 6 h I i r 0 Y g j x 0 B w v n V _ 8 _ G n 9 5 s B 0 j k f j v _ T x 6 5 H 4 l o 4 C 9 n 5 L 2 t g U 9 3 u i G y 6 9 J z u 0 5 H i x o s B n 0 m t B 1 u g J 8 y r x B g t w v C i v t u C _ 9 k I j m y g B i o h t C q w 7 5 C 4 3 t C - 0 n 5 E 5 2 z d 4 y w I p l 4 5 C t j 8 8 B v o C 9 g s - C 8 o 1 0 B p i 5 F z r u X - 6 8 s B w 0 - 0 E 6 z M 6 _ o B j i 5 F 3 j 7 x E w 6 s 1 C _ r 6 B r t j f v 4 y 0 B 5 5 - e x v j 9 B r r 5 s B t 2 - B 5 p x 1 B g z m h B 4 j x q J 7 x l B r 7 _ l B x y y 2 E q 6 f k - 8 2 O r 1 z B x y 0 0 B _ p j C p 6 p o B 4 m t H 8 o 4 1 B _ p 0 v C z v y 0 B 1 i 6 y B m v t I p 2 m 8 D x 4 y 0 B i _ 3 U 1 1 y E 9 8 i i B o s 8 D j h j m C - m 9 T q 0 l Z q z z 0 B j k m p B 0 l j c s _ k f 4 x z E 7 t l I 6 x 1 0 B j r N h 0 - 3 C w g l x B 2 0 0 h E i t 0 R j 2 8 o B _ w t l I 7 y O - v v o B 9 o 6 3 G 6 h 1 n C u j i 0 E u _ B - p i 1 C p x g z F u n p C v t 1 z D 1 6 9 h D 6 2 P _ t v i C w y s h B j i p a 8 t _ S 5 r n H j y 4 7 C r 3 k H 7 l u a m 6 y j B i v 2 I l 4 3 7 L 2 i L l u l 8 D m _ 2 B v 8 n 2 C h 6 2 w H 7 I v 6 t a s o n 7 B s r 9 T x z h 6 D q 3 k D 2 6 z 2 E m h F v 1 7 g B r t m p E 5 5 x D 4 r y i C g 0 8 5 C p l 4 5 C 8 _ w v C j n 0 l I x 5 y l B u n x 0 B w o h 9 B _ w x Q t 7 r d _ 6 2 l B n w y K p 1 g g B _ v 9 8 B 6 j s W _ 8 p G 7 y 0 v C 5 0 o V 1 u z s C 4 q _ 8 B j k w K r 4 2 _ D l t m w C w r 4 E o 3 7 s B 8 3 9 n D m r 7 2 C k - z 2 E 6 - t P x v I o s K u 1 0 2 E x 4 y 0 B h 1 l M i h i t C 6 _ j Z t k m p E v z n V 2 0 8 j B j 1 k Z w 5 o O j 9 j n B k 0 z w D - _ w R z 4 x w B _ z p 8 D 5 k 3 N - 3 8 Q 0 5 x v C i q 1 s B 8 9 8 R - i 1 h B x 9 7 l C t r 9 T 7 j 3 l B l 6 i Y i u i Q - _ 7 8 B r r 5 s B k x h E m 1 0 v B _ x v 0 B w x 0 C m 1 0 f z z c m 4 h v B 7 n g m C k r y 0 B z 3 g n B _ p h B z 1 w 0 B h _ 8 T l j 4 s B j r y 0 B 0 - 5 q B o s I 8 5 2 B s r 9 T 3 h t 0 B o v i m C 7 m 5 Q r r 4 c l p 1 v C 9 _ p B 1 0 0 e i - 0 N n 4 S h v o j B y h 9 F _ v 9 8 B i j q w E 3 i C x s k f y g o s B 5 n i 1 B s r 9 T o k a 6 3 m o B 5 z v h L 7 m 3 8 C 7 - z k B 6 s 0 m B m v t E w t k S m x x N j o n p E v o 3 s B m i 4 8 B u 0 l 2 D l z z t B g m 1 M l p k H n 3 3 _ B 5 u 3 2 E z q 0 l B x t 2 l B 6 k 2 s B n n z m D 2 w w I t w i C 0 k k w D - 6 m n E o k u 2 H m z m g D q w j E 2 x v y B o p 4 i H 1 t l t C l y k s B g m 5 I u t w q J o y j Z g 4 9 T 4 1 - L v 1 m k B r j o J l m 4 R _ 8 q k F h 8 l n I 4 h 7 K q w 1 h E n - o r C j v 8 F 9 m i s D s 4 n t H 9 _ S h s s i G h _ z y B m i n D 2 r H n u o m D 5 j o k F l w 7 j B z 9 x I 1 i y I r - 5 X g 0 m f v n i p E q n _ J t g k b w g k v I k u q j B l 8 z f m 0 U t o h 9 B 5 h z v C - 9 k Z i w _ y B r _ v B z n s i G k 6 m P 1 r 0 Q w p 7 G m 3 1 l B 0 j 6 l C z 5 i j B o u B s k m p E 4 8 5 5 C n k K x x 7 8 B l - j f o 2 1 0 B 0 w 8 T i l 2 N l z 5 Q s _ 0 2 E 4 1 E s l m t E 7 p u B 2 - u k B 7 j 3 l B z 4 n w D x j 3 F 1 _ q y B i v r 2 E 0 u q Q s s 4 6 B h o k f 0 z t u C u r M 3 - 6 8 B 0 i m 2 D _ y 5 p B u 1 2 K 2 2 4 - D t G 1 0 m q G 2 2 i 9 C x v l D m 0 s l C w - p I y k v k B 0 h 0 l B 9 o s c _ _ _ M r i g f _ k L t q y R h v g W 0 m 8 5 C x 6 2 - D l 9 p C 9 v s 0 B p q 3 x B g v 8 I 6 _ 5 h D y t 7 r B s k s e q p k r C y i h K 5 1 p n B p 0 3 1 H j 4 x k G 9 j w H - h 6 2 C h h z 1 I - g w x B m g v s B r 9 p _ E w i R k 6 x a r q v J v 7 s D _ 4 y I k y g L 9 w o n B 0 n g m B 0 7 p g B x t j B s 4 y _ G 2 t - O g 9 H m o i I o q H r 0 2 q D x o F k 4 w G g p p o I w w 9 W i 4 t Q 0 s w H o m z C 1 2 j g B z 8 i t B 7 v q o G 1 n h j B o V 6 t m m C u g g 0 D w 6 Y r 1 l u C g l y U 6 z 7 H 1 m 7 a v 8 - c r t o i C r 1 - 4 C 2 k z F q 3 I 6 1 p v B i j i T x p 5 3 C r q 5 B p 2 j W p l h k C i y x Z 7 5 w - B s v k I v 3 l L k m 1 3 B i n 1 v B 9 l v h B v 6 s N _ 9 2 H 5 t 2 T q r n C 8 z i N 0 q l N 3 y i Q u o 0 i E l m i L z 9 j 6 B _ l r H 9 r 0 g K q o 6 b 1 u l X t g m L m i 8 l E 9 v 0 j E j l v I k 7 0 n D _ 0 z v B 1 i 5 X 1 _ z g F w s q N - 9 4 q G l y i j K m z j 9 D - 0 h B 4 t u v B - 9 k o K x y l v J 6 t Q i 4 4 g p B i u H y z m y E 2 5 3 e _ z 2 q 8 C 0 _ q z E t 1 v h B _ 3 o z J _ 3 o z J g 0 q u m B _ 3 o z J _ 3 o z J r 9 o B l q o w J - s o 8 K r q 1 r G 3 - g R r 1 _ z J 1 m l y C 7 4 3 8 C v x - y K s z 5 B - z k q D 3 1 0 0 B x z 0 0 J o h 3 y m B y 6 r 0 J x z 0 0 J 9 h _ O 1 3 2 o B k u 8 m C 2 m 3 n L _ 8 5 H z w 8 n E 1 u 7 E 0 1 8 w B h i 2 g E n w 0 G 6 w l 3 B y - 3 1 J t k k 3 m B 0 - 3 1 J p 5 g 2 J 0 - 3 1 J 0 - 3 1 J k k - l B i _ p j E l t y 2 J l t y 2 J _ u l h E q s k n B t h k 3 J l t y 2 J l t y 2 J z h i L 1 4 3 x E g j w F 2 r o 8 F j g 3 S g u 3 i L p D g q w q m B 2 - k o 2 C 4 - v u H n _ p E i n r B p x i s I u q _ 8 5 K 0 9 p j E o w g l B _ n j 0 J _ n j 0 J _ n j 0 J 5 9 p i B 3 4 u x E h o q n K - 4 r J & l t ; / r i n g & g t ; & l t ; / r p o l y g o n s & g t ; & l t ; / r l i s t & g t ; & l t ; b b o x & g t ; M U L T I P O I N T   ( ( - 7 3 . 4 3 4 7 1 7 9 9 9 9 9 9 9   4 2 . 7 2 9 1 9 2 ) ,   ( - 7 1 . 4 7 3 3 8 6   4 5 . 0 1 6 4 3 2 ) ) & l t ; / b b o x & g t ; & l t ; / r e n t r y v a l u e & g t ; & l t ; / r e n t r y & g t ; & l t ; r e n t r y & g t ; & l t ; r e n t r y k e y & g t ; & l t ; l a t & g t ; 3 9 . 3 2 3 7 8 0 0 6 & l t ; / l a t & g t ; & l t ; l o n & g t ; - 1 1 1 . 6 7 8 2 2 2 6 6 & l t ; / l o n & g t ; & l t ; l o d & g t ; 1 & l t ; / l o d & g t ; & l t ; t y p e & g t ; A d m i n D i v i s i o n 1 & l t ; / t y p e & g t ; & l t ; l a n g & g t ; e n - U S & l t ; / l a n g & g t ; & l t ; u r & g t ; U S & l t ; / u r & g t ; & l t ; / r e n t r y k e y & g t ; & l t ; r e n t r y v a l u e & g t ; & l t ; r l i s t & g t ; & l t ; r p o l y g o n s & g t ; & l t ; i d & g t ; 5 0 8 4 9 3 3 0 3 4 0 6 3 4 2 9 6 3 6 & l t ; / i d & g t ; & l t ; r i n g & g t ; o q o i h o y 8 y M 6 1 - h B l k g o l B 7 5 8 p J l k g o l B 7 5 8 p J 6 7 u n l B v i u q J 6 7 u n l B 7 5 8 p J l k g o l B 7 5 8 p J 4 l G 3 m B 7 u F w s k z m C o 7 z P i h 5 8 B s 9 o t G n 7 u C m 6 w 9 V v o 5 w F u o 4 L g y q i G n y - P h 7 1 w H r u 8 L r r - w J 4 _ 4 8 E - 1 z f x o - i P n y z r C 1 y y i G s x k j F o r - 6 C - 4 z h B 6 x g 7 C 3 r 2 y G j 7 g N m z w u J w h j Y h - z X h 1 j 7 B l _ w i H p 4 - k B k w x G 2 m u q F m 7 9 4 C 9 4 1 s G l q 6 k D m u k 0 B s i w 5 z C 7 5 8 p J 8 m 9 n o O 7 5 8 p J - 1 o 8 z S 7 5 8 p J 4 m z l v K 8 z o w D v _ t s B h - p 6 z C 7 5 8 p J i u l q J 6 7 u n l B s i w 5 z C 7 5 8 p J 7 5 8 p J v i u q J 6 7 u n l B i u l q J 7 5 8 p J 0 6 8 G i s z 1 G u j h v 0 E 7 z _ o J 1 k q 6 v X 7 z _ o J _ u w l F 4 4 h T 5 z _ o J 7 z _ o J 7 z _ o J k g 2 o J 0 n n p J 7 z _ o J 7 z _ o J k g 2 o J 0 n n p J 4 w t j l B 7 z _ o J l 4 _ j l B 7 z _ o J 4 - v k l B k g 2 o J 7 z _ o J 0 n n p J k g 2 o J 7 z _ o J 7 z _ o J 5 z _ o J 7 z _ o J n 4 _ j l B 5 z _ o J n 4 _ j l B 5 z _ o J n 4 _ j l B k g 2 o J 0 n n p J 7 z _ o J 7 z _ o J k g 2 o J 0 n n p J 7 z _ o J k g 2 o J 7 z _ o J g i p 5 I y i r x I t w r p J 0 8 i p J t w r p J v w r p J t w r p J t w r p J 0 8 i p J s k 0 p J t w r p J 0 8 i p J t w r p J g 5 p l l B t w r p J v w r p J t w r p J 0 8 i p J t w r p J s k 0 p J 0 8 i p J h l l h C 0 i l 0 C t w r p J v w r p J t w r p J 0 8 i p J 1 5 6 z z C t w r p J g 5 p l l B t w r p J 1 5 6 z z C 0 8 i p J 5 g 7 l l B 0 8 i p J i 7 B v z q h J 0 8 i p J s k 0 p J t w r p J 0 8 i p J s k 0 p J 0 8 i p J t w r p J t w r p J v w r p J t w r p J t w r p J h _ t s B - 2 4 v D s k 0 p J t w r p J p x 4 k l B s k 0 p J h _ 8 2 C n p v _ B p y y _ k B n y y _ k B i y z n J w 4 j - k B i y z n J l l 8 n J 6 m q J l g r o G i y z n J n y y _ k B n l 8 n J i y z n J l l 8 n J p y y _ k B l l 8 n J i y z n J n l 8 n J l l 8 n J i y z n J p y y _ k B l l 8 n J k s h _ k B u 4 k o J k s h _ k B l l 8 n J n l 8 n J i y z n J l l 8 n J n l 8 n J k s h _ k B l l 8 n J n l 8 n J i y z n J l l 8 n J i y z n J w 4 j - k B i y z n J g t _ g B h 9 i o w B 9 l n q B j - q n J k y z n J i y z n J q g - 8 k B 9 w - p D r t 1 v B q g - 8 k B o s i n J k y z n J j - q n J o s i n J z - h j J w R k y z n J o s i n J j - q n J k y z n J z 6 t 8 k B j - q n J l - q n J j - q n J j - q n J o s i n J n m w 9 k B o s i n J j - q n J 8 - u 6 B u m 2 j B r h - O 3 p - q J t 1 n r l B 5 p - q J t 1 n r l B u _ n r J m 1 2 q J 3 p - q J x n m k D p 5 9 0 B w - g g C 5 1 k 3 D v u 7 4 D w - - v D k 4 Q m 5 5 5 I 1 n m s J _ 8 u s J n i s L 7 y v - F 7 t - y H z i x C p z n 9 k B 8 i _ m J p z n 9 k B 1 1 m n J 5 n l 8 k B 0 o v n J 5 n l 8 k B 1 1 m n J h t 7 K 4 j g h G 1 1 m n J 1 1 m n J 8 i _ m J 0 o v n J 1 1 m n J 8 i _ m J p z n 9 k B 8 i _ m J 1 1 m n J 0 o v n J 8 i _ m J 1 1 m n J 1 1 m n J 0 o v n J _ 2 k v C o j n h F q g z 8 l B v m o b v y q h D z _ r K z u o 3 J 0 n l 4 B 6 5 7 i B _ l t Z 8 5 8 p J 8 5 8 p J 3 s x o l B o k g o l B 6 5 8 p J 1 m r p C o o r t C 4 u x w J w 9 i x J 4 7 _ 6 H n z 0 D k y q N z 4 q T o 5 l y D 2 v r 7 k B 9 m x m J 6 5 L r m s y I h j _ m J 8 1 m n J h j _ m J h j _ m J h j _ m J 8 1 m n J n 6 3 p D o 2 z v B - o v n J z r 3 n z C m q j 8 E - r 3 W 4 j q l m B 7 1 6 H h r q 3 G g h w x J _ g w x J l 6 1 q F i z 1 T i m x w m B 8 g s 0 J _ v _ T 9 6 5 Q s i _ u C p r t t J t i r 3 B i w q i D p r t t J m r q B 4 t r t C 2 v u j C y x k z J j 2 w t m B i 8 1 o C k v j u C 6 i p o J p 2 x o J 7 r q 9 G g 9 u F t i q w I 1 u V 5 3 v a 3 8 u 1 F m s g q K i n u p K 9 s r k C 9 9 t k D m 0 3 _ F x 1 z S _ l 8 C 6 p u 0 H q q z s J 9 0 q s J 5 - 7 s J 9 0 q s J s 8 r 4 H 7 2 u C 3 n n p J 8 i r h E 5 6 s i B y s t o J l g 2 o J s p 8 i l B l g 2 o J y s t o J l g 2 o J i v 0 O 3 w h z F x y z n J x y z n J h 5 k o J x y z n J x y z n J x y z n J r y - 1 F 3 m 4 N v s i n J v s i n J k h r s G 7 n 1 I 9 7 l y m B h 6 0 0 J - g O q 0 t - G 6 r 6 p D - p w r l B y m s 1 C 6 g s s C - 0 v D n r u P 2 9 v w G 1 1 m n J 3 1 m n J 1 1 m n J 8 i _ m J 1 1 m n J 3 1 m n J q l r y B 7 v 4 l D l 7 0 K - o o l G 8 8 u s J p y 3 s J 5 r 9 w l B 8 8 u s J p y 3 s J 8 8 u s J q 2 u x l B y 9 r y H 8 3 l D - 7 v x J k p 7 l m B 7 3 p k B n n h j E i p 7 l m B h 8 v x J x q _ o C k w 2 v C n 4 7 t 4 E s _ u q D y 0 n z B u 8 w - 1 C 0 z 4 x J u 8 w - 1 C t q H 9 u s 2 I h z z F _ w r 4 J g r 8 q B g p 0 6 B g g k B 8 h n 9 J k o 1 8 J k o 1 8 J q u I 4 w y q J 6 u j 8 J t r s 8 J s 3 z 4 D i 8 n r B o t 3 g l B x z 3 s D 7 g F - k D h x E 3 x C p x B r x B v i H 1 y Q s j F y S 0 n B 3 h I s S x Z 8 h G u _ B 8 o B i n C z V l H - f o h G g 3 D q m C 0 2 B _ u C k d i j B k P i v G p g X u m C p x D r 0 H y u X E c 3 p N q v B 4 s H 2 h D 0 h E v x 2 C E 7 v i E 2 s E 5 g h C y 7 H n 8 C i z N g 0 P 1 y E q 4 d u _ a v m D q m C j r C 3 9 C 1 n E l x D t V w h D r - E 0 h a m 3 L u i B n l J 8 x K u 8 H l g F h n D j 9 D 6 o X h y I m z e 2 2 E j 5 w B p h J i w F 5 g I v 6 C 0 - C k 8 B w k C v 8 v F w 4 U 6 4 H 4 5 I 3 3 K v g W 7 e 6 p I y 5 U 5 9 E o u E r 1 H r j M o 6 V h 3 G q l L _ h E 8 2 B m y K 4 k L n h M r 0 I p 0 H 8 r D s t E o v C 4 h G z z B z u t D p 3 G s s D 7 2 - B s l 4 B 4 8 H l i M 1 q C u 9 I - 8 C 3 z C - f x p s B 7 2 n B w u X r x D 1 z E 4 k L _ p O h m B m n F h 0 C - u L y 8 R n l G w u W m - s B u g P p t d 6 v G r J 8 K 7 k D q p B 8 v G 5 i J j y C 7 x D n l I h - 5 C 8 8 H 4 u J t m J g k R 7 l B u 4 C _ 0 N g v J 6 8 H s m C _ 8 H 3 a w g z B n o G 0 u J p k I 2 k L m s I v q C o 0 N h 9 C s v B h n E l 3 T i 3 V z l B m P y g G y 2 B s 9 G 0 o B t f 2 l C 0 X r V 8 - J x 0 H 3 f j 6 B 1 1 G u O 1 M m s D - l H _ 5 E 6 h E i _ B o 9 G l z C v V j K x 9 E w O g i D 1 U t M i D 3 8 E g t C k _ F o 3 B k t I y 6 I x 3 G p h I m j B 5 r e t 7 C z l K g o M 8 k C 1 i H o _ F 6 z L 8 2 b j z J 6 7 J z r u B s z L 0 9 Q o - D o 6 G 8 r G h z J r 7 P k u K j i J v z J u 8 3 B x l j B j k f o g V 4 s M g C i z K p 9 C 3 z C j z B 0 g G j n E l 6 B - f n g B 7 5 D t k D - i j B x h J p g C g 3 E 6 v C 4 v G z p K 5 f x l B 4 5 d h z E h x D q 2 D 8 t J 1 f o r Q n k I p z C 3 0 I v q C h n E - q j B _ t J v m D 2 7 H q 8 I j - E m m C 3 q C 6 v B 6 v C t Z o u K 5 x C i x F o n F y t C - q B 5 9 C n j M i u E n 9 C w 4 C 7 8 K 0 t H 1 x D 0 L p R 5 - E 1 4 T 9 l J z 0 H 4 h D s I m t H _ r D x s F 7 o K l z E w r D r t L 7 w z B s r D p 6 B l s B 4 L z k y B E x Z x U h r B j H 1 9 E l 5 Q t 2 I w h - B v v L 5 t F y j F x G i j B g 6 g B 5 l H u t I w z K 6 n B 1 e j Z 6 - C 6 v x B w s G 2 0 D w 2 R w m L 7 6 F 0 T 2 - D 4 - Y 0 n M i 7 O i X 5 x B 3 z G 6 v J 1 6 F 4 4 C m Y 9 3 J s l L _ g G m 1 P p r j B 0 i R z x m B z 4 o B g 0 P r j I 0 i p C g h D 1 4 F 4 u B 7 y C l m D w w K 2 g D v 5 B _ 1 B r k J 2 g D 1 y C y 3 C u u B t - L j r b t m G k g 4 B j 1 T u 8 O t l D r j H m 9 B z y C 6 d p m B 9 U 8 t C 5 E 3 N 6 h B _ h B 7 p C o 9 B _ r J h _ E p 4 F w Y k w B 6 7 G j y B u n F p m G z r C o X - x B 9 z B u p B 3 6 D 0 q D p m B s - G j h C 9 l D t H 1 N 2 l C 7 M 9 N 3 K m G n H o s E - t F 7 k B 8 u B B t g B s j B g 3 C x 7 C t l D i - B 3 o E v t U j 7 B 3 g B p K u X 5 3 X q u H 7 l E t H u R 2 d _ 3 E k r H 6 h B 7 z B p _ 4 B l 8 N r p G k w B _ s G 8 m L 2 3 B 6 3 B 9 C g U p W s 5 C 4 i G 3 9 K l K 0 u E _ 0 F o 2 S n _ C t 0 C 9 n r B 1 w L v w L 6 0 F h b u i N z 9 D u u I - a l 6 n B q t 0 B y - G s i N v B 9 r 2 B 7 j C i U n W m M q J h O 4 T - E t z R h i F z 7 B 2 q Z 3 3 O h _ D u o u B 6 n C 5 1 E 0 j D v q G 3 l M 1 x L - 4 M r _ K g q B m p U y o F q 8 E 7 - K 9 l Q v h B x k C m Q i m B 1 4 H - 0 B r p B y l H t P 9 W m m B 9 c o V 7 K l 4 H x H 4 E r S n h B p 4 I g Q z K k 4 B z 1 E x W 9 s C 8 y G 0 n D w k E v 8 B m 7 C z - D j X 0 3 J 6 z E i n 2 B v 9 H s l E i p C _ i C 9 h D k z B - v B q B x h L p - T 5 - C u z T 4 z J y y Q w k B k s a 9 0 L t r E 7 v C h j B 3 5 E p 4 C - v B 5 j F g r C y z B 4 o S T u h T y z J 8 8 5 B t t C i j J u l E 7 6 G n u S g j f w y Y v 4 k B i s z B i h W m s s B v t M 2 g O v h x C 0 s B v 0 F 3 v C 0 l G l 8 R 0 z B l q H k _ L 6 x H v - D o i J p 0 D i q a w p L 1 - K s k G q 8 E k x B r 8 B q q B i x B n 8 B l h B s q B 9 t B z 8 B l 1 B v d 8 a h j B O h X i 4 K 0 s B k K v _ B h 3 B 3 v B k 6 B h T 6 C q G w R o s B 1 2 D z t E n j B l u B n s G l D 3 q E q x B t b 1 7 B o G h r G k u D T 0 q B 6 C 6 J 2 C - B j F 7 C s r D c 5 j C p W p y D 6 P k E r I 4 Q 3 k F z F j D n K y P 6 r E 3 Z _ H t j C o 5 C 7 E 2 3 B 7 E k w C 0 d p r B j V g T j i C 0 S 7 N w j E x B n 1 C u p B h W x 9 D _ _ H 9 s B g U 4 P 8 d p H g M g M e r W u - B 5 N j t B 1 g B r _ C y n C - C g U 1 g B - E - C t B 5 R s D x C _ H m C z B i B h C 1 B h F 5 R c B e p E u c s F 6 D I h 0 B 2 P 3 N n H 2 P y j B 0 j B k U 4 w B 3 g B n W j W 0 3 B 1 m B r W 5 R v _ C 3 7 B m 4 D x p E _ T 6 p B x p E h l M 4 w B w o F s v I 6 t D k G 3 o D _ P _ 7 E v 2 U l i F 8 j G t s C 5 _ C 5 m B 5 7 B g x C h D 9 m B 7 o D t v F g w E I l 8 B m h H h t C o Z s G p O i E x u B 0 0 G g s R k B j o B n _ z C g r F y E i J 4 D v C l B 1 2 5 C r 4 F v n N z J 3 7 C m 1 D b 9 B q C z H j 2 E u 2 F 1 W I 4 u D w Z _ g C 3 L y E g H 7 o B s N - c 0 V 1 o B v i B s a g H 4 E m J o Q 5 H m Q 0 U g J k M 9 j C h n B m 6 C _ j N v t B o U o G j 8 B m G i Q 8 Y - g B h n B 1 W m k E q o C z b 7 v F g E k k B j n B h o I o C g g C h 8 B g g C k k B i B j D i Q s k B 5 t B 7 t B 5 W 0 4 B z 8 B s k B 0 U 1 T 2 g C v S 2 V s N n D n F v P 5 L x h B v P k K 6 C 3 D s z B F u 9 C 4 E v 2 C 5 L 3 L s N v P r I _ G Z - o B z L z L q N 3 F 8 q C g H - B z L 9 h E M y l H m z B k s B z L x v B r T t _ B v v B F z g z B y n S 9 h E o B - B q N z L 5 F h Y t I 5 v B s a y E 8 J _ J Z s a x L m N x D 5 o B 8 G x D n L 2 J n L h 2 B z F s B q C k C - E l D 9 B m B u B j M _ C m B x D n D o M l F 9 F 2 C j P t I 6 8 C p T k N p T - X i R x D u a j T 9 B j T 7 B 0 f q V w E p I 5 B p D 6 k B t Y g W 6 z B 5 D 9 T 3 j B 6 7 B 5 j D 6 7 B m t B r D 1 F r b t W g q B 4 w B - g B 4 j B l 0 B 9 C 1 g B x g B t g B w P z R r L 8 h C p I k N - H 5 D 7 L 5 T p D 7 D _ C n G 9 P n C i F 7 Y - w B - t D h M 6 r C z Y u C 2 C x B - C i C 9 0 C 5 g B 6 Y - 3 H o C 8 w B 6 Y m C k C G g G _ F 6 I l K o B s V j T t L w f k N 8 G v L q a l _ B o z C 7 X 0 f X m N i R y E _ f h Y n d m H 0 E l D 0 z B 5 K 5 K u M 9 - C z n B r S n S u M n 2 C F u Z 0 U i Q 6 o C 6 q B i B s C 1 B i B T 0 e n D 9 - C 0 x C y U 1 B s x B T 9 b u Z t 2 C 4 E k K q Q m H 8 a 4 U r Y y N y z B 7 v C 4 a r Y j c 4 C w N j g D x S k K k K 2 U 6 C v P q Q 4 U k E 0 C 7 B 0 G 2 M 7 B 0 C z D - B i B b p k C s G l F s C n D z h B 5 L 7 H 6 C o J h X s k B 5 H - W x n B s q B u k B 9 t B q Z 4 q B u M i B r n B s x B m Q 1 H n O l D i J q e k k B o U l n B I z K j F s U z K g E x B t W o k E o M 7 j C k e 8 Y - g B t W j O h h B h h B x H 7 o D x K m q B 4 j D t t B t 6 J 3 _ C i o C p 0 B _ n C 9 m B i e t z D t W t t B 9 j C i u D 6 1 K 8 4 D i q B i 4 B m q B m o C 6 - B o q B x b z b j S - _ C j k C _ w B 1 v F 1 0 B 4 y G 5 0 B t 8 B 0 U - b 0 M l 1 B 6 C 5 F x I - _ B s N n P 6 J g H x I x d m H y N x d r Y q B y s B 3 F v v B n T w 8 C 3 c g 6 B y C o V - O z F 1 F g H o - C u j 1 H s r B 0 V w 3 X k G 0 I g I i I x E 6 n B v q F z E 3 J - M 3 M t o i E 7 R m e y q B 5 s D h 9 d k y C q g B m 2 m B 9 x P k W 8 7 B 6 9 F h Q y R 0 G 7 O z L u y Q k M r K i - B 5 x k F s B 0 Y o C 9 E v H _ P e i Q w q B u x C m k B 1 z D w 8 E g J j O i Q z W x i F 8 j G o C g g C _ j B j 8 B q 4 B s U o e g B l n B 1 0 B 5 b u q B u q B t n B o k B i l E 7 b w M 6 9 C 4 V t I n D x I 1 _ B 8 a t O q J 9 b m l E - - C w R 9 k C 8 a - - C r Y h X 5 L v O 6 x C q g B z L g j C s R v t C u r C 4 q B v S 7 W 0 U r O k p C k z G m Q x k C m Z 1 b q Z m k B j p D i 5 D q e v y L z W l h B v b z 0 B _ j B - n I l 8 B j n B n h B w M s C 3 D y E - B 2 r B y J y E b v H 4 B j l B x R 3 N 8 D g B g B q C h C g E r O m J o 6 C q Z z m M w y G s U l O z 8 B l O w M y q B k H 0 C q E - K u g B 1 O 2 J h C x B v B 9 C 1 Z 0 I l r B 6 L 9 E 8 I l 0 B 4 p B 9 C p E q D n H x B x D 6 G 9 O 0 G 0 N o H t t D 5 T g W r F p D y J n i B h v B s V g H b h D p E 5 G x h C _ H x Q 6 L v B o C - C j O n h B x q E 1 H - B 0 C x F m B m W q 7 B g b 7 d z Y t w C 5 d 1 Y 5 O 8 G l D j F 9 N n W p K 6 I t K h s C 9 R 2 j E w 7 E u j E 6 p B 2 P r H 6 3 B i q B m U x H 3 K 6 C r I w C r D - K 1 S 8 G q G m G z m B m G P 8 D 5 R i x B w e 8 6 C q Z g J v K o G z H u e v - C z H m H s C q C 1 H j F j S i Q k Q 5 K n F w R F r 2 C 1 W 2 4 B s k B x - D 2 U v n B s Q x n B _ V - p D g j C 4 e 3 i D n i E 0 V y a y a p P r T k R m N t L n I k N 7 c 9 O h T 7 S 1 O r l C z I _ J 6 G m N 8 Q 0 E j D j Y b j D - R x K v K j F 3 H 3 H 3 H 6 x B h w B i r C 6 V 2 a l P - 5 E j p B w l H q s B t v C - X 0 l H 3 i B k R 0 z C - i B X 8 h M - o B 0 V s _ L 8 t F u R 2 J 6 J k E i G 9 _ B p I l L _ Q j F 1 N v h B l n B 2 U 9 1 B l F x g B o w I x T g J 4 I 9 z D n j F 2 8 E z 7 e 0 y i C 8 g Q k 6 y G 9 O z t D 7 T t T 9 9 D g J 6 r B y r B n T o R 9 W s B t b g G z B u j j v F u - q n J k v l u B 6 2 7 3 6 B l p 6 B h j _ m J - i _ m J o w 1 m J o w 1 m J h j _ m J - s _ B 3 8 2 6 H l g 2 o J 8 z _ o J l g 2 o J 1 n n p J l g 2 o J l g 2 o J y 8 1 u F o w j Q B z y z n J 4 l 8 n J 4 l 8 n J h 5 k o J 4 l 8 n J 4 l 8 n J 4 l 8 n J g y w 8 B 2 w 3 4 C v s i n J u - q n J 8 0 l J u h 9 p D w 7 1 S k w z x I h g w B q _ w p I 3 p w C 1 t s 7 I 1 w u B n v i K s - Z v 2 I h 1 z v F z l v E q v 2 i H y 0 o g J 8 n B o w 1 m J i - w H 1 7 k o H 0 0 g O 2 z q h G r l g z J r l g z J - t F 6 0 - 6 I g q 6 o J r 2 x o J g q 6 o J s s 3 r H z 3 w D 2 x r p J s j 7 l l B 1 l 0 p J t r s m l B 1 l 0 p J k t 0 i D z h w 1 B 6 l s o I n h 6 B 2 i 8 I h j 8 U g 8 r m E z g 3 v F w n n R o z q 5 l B n 3 _ t J z j w u J y 3 q P r 4 u 1 F i 6 4 u J 1 j w u J x w h v J h h 1 s D t y k b 1 t 6 I m z 2 0 B j h p 0 D p x g j F o x x k B i s m C x k l M y p 6 v F g q 6 o J 0 z 4 k l B 0 j 0 7 C 5 k i 9 B t _ p i G x z o N 2 3 3 x E 6 q - O 8 5 8 H r g r l K i - r m E 3 g 3 r B 5 o W x v 7 7 C u k y m C 5 9 i p J t 7 p l l B 5 9 i p J u x 6 q C o i 4 p C m k g o l B 8 5 8 p J 6 5 8 p J 8 5 8 p J 7 7 u n l B w q q K m _ g m G j 3 2 q J j 3 2 q J y i u q J 2 r - q J j 3 2 q J j 3 2 q J p - u i H r h g F g n y v l B u 1 w r J t q 5 r J v q 5 r J u 1 w r J u 1 w r J 0 p n 8 C v w z 7 B q q z s J q q z s J p - - q 2 E q q z s J 6 _ _ Q t u m v F p r t t J p r t t J t 2 z 2 l B 2 q i 2 l B w h 6 - H i p l p B 0 7 3 n J x o v n J y 7 3 n J x o v n J 5 u g o J x o v n J x o v n J 5 u g o J x o v n J x o v n J y 7 3 n J 0 7 3 n J k - p _ k B m n y Z 1 8 o 4 B 6 s e k 0 s e 0 x 8 C 0 4 7 n I k k u z C - 0 w q B t 1 o K 1 t 2 2 J 9 r N l t p v l B x y 9 r J y 9 0 r J q 1 3 x G j o z N m _ I w u g j D 2 u 3 s C q 4 8 p J p k 0 p J x s l q J p k 0 p J k 8 9 K z n h k D j z x P o 0 6 n 1 E _ q y q J m q u 7 v K 1 3 u O u q r 1 F v - 6 q J z 2 p q J q m r p l B 8 6 V 7 2 8 u I q m r p l B z 2 p q J 9 0 8 7 D i g 8 l B q m r p l B z 2 p q J v - 6 q J q m r p l B v - 6 q J v x E 9 n 7 p K 3 z u s J 5 4 p B 2 r t o J t g r i l B s 5 5 h l B t g r i l B 2 r t o J 2 r t o J n - 1 o J l - 1 o J 2 r t o J n - 1 o J 2 r t o J 2 r t o J q s _ J x q v l G n - 1 o J 2 r t o J 2 r t o J t g r i l B 3 u r r z C n - 1 o J 2 r t o J 6 w n Q 8 u 7 t F o q 7 3 C v 0 i 1 C v y 0 5 M i 9 4 m z B 2 s y k D 0 q v B _ x 4 6 B t 1 x o J _ o 6 o J - 4 v 2 E 9 1 x Y o l 5 r G o 9 4 I t 1 x o J _ o 6 o J t 1 x o J g p 6 o J 8 z z i l B _ o 6 o J 3 6 q s 0 E t 1 x o J t 1 x o J q 2 - u z C 4 s l o B o p v 2 D _ o 6 o J g p 6 o J 6 g s t z C 1 8 i p J t 1 x o J x 7 l u z C 8 z z i l B 1 8 i p J t 1 x o J 8 z z i l B g p 6 o J _ o 6 o J t 1 x o J j 7 k j l B t 1 x o J _ o 6 o J g p 6 o J 8 z z i l B t 1 x o J 1 8 i p J t 1 x o J _ o 6 o J t 1 x o J x 7 l u z C _ o 6 o J g p 6 o J 8 z z i l B x 5 g n F r r v S 1 8 i p J t 1 x o J _ o 6 o J g p 6 o J w 7 r r C w r _ o C _ o 6 o J t 1 x o J 1 8 i p J t 1 x o J 8 z z i l B g p 6 o J _ o 6 o J 8 z z i l B g p 6 o J t 1 x o J _ o 6 o J g p 6 o J 8 z z i l B _ o 6 o J g p 6 o J q 5 k l G 2 9 j K 8 z z i l B 1 8 i p J 8 z z i l B t 1 x o J j 7 k j l B t 1 x o J j 7 k j l B _ o 6 o J _ z z i l B _ o 6 o J 8 z z i l B g p 6 o J 8 z z i l B _ o 6 o J x 7 l u z C 9 u 5 _ C 6 l l 4 B _ o 6 o J t 1 x o J t 1 x o J 1 8 i p J t 1 x o J _ o 6 o J t 1 x o J 1 8 i p J 7 s i i l B _ o 6 o J j 7 k j l B t 1 x o J 1 8 i p J t 1 x o J t 1 x o J _ o 6 o J g p 6 o J _ o 6 o J 8 z z i l B g p 6 o J 8 z z i l B t 1 x o J 1 8 i p J z Z z t 4 U n r l Y s s i n J n w 1 m J z 5 5 m J z 5 5 m J s s i n J n w 1 m J z 5 5 m J s s i n J n w 1 m J z 5 5 m J z 5 5 m J s s i n J n w 1 m J z 5 5 m J o 1 8 7 k B n w 1 m J z 5 5 m J z 5 5 m J 1 v r 7 k B z 5 5 m J s s i n J z 5 5 m J n w 1 m J z 5 5 m J s s i n J o q 6 6 k B z 5 5 m J s s i n J n w 1 m J z 5 5 m J z 5 5 m J s s i n J n w 1 m J z 5 5 m J o 1 8 7 k B n w 1 m J z 5 5 m J s s i n J z 5 5 m J n w 1 m J z 5 5 m J o 1 8 7 k B 7 3 z R t s x o F u s i n J 8 s h _ k B g j y o G q s j J t - q n J u y z n J u s i n J t - q n J u y z n J u s i n J 7 m w 9 k B r - q n J t - q n J 8 g - 8 k B u y z n J 8 g - 8 k B t - q n J o v 9 H 2 8 5 u G u s i n J t - q n J u y z n J u s i n J t - q n J t - q n J r - q n J t - q n J t - q n J u s i n J 8 s h _ k B u s i n J t - q n J u y z n J u s i n J t - q n J u y z n J u s i n J t - q n J t - q n J r - q n J t - q n J t - q n J u s i n J u y z n J t - q n J t - q n J u s i n J u y z n J t - q n J x i r h E & l t ; / r i n g & g t ; & l t ; / r p o l y g o n s & g t ; & l t ; / r l i s t & g t ; & l t ; b b o x & g t ; M U L T I P O I N T   ( ( - 1 1 4 . 0 6 0 3 0 5   3 7 . 0 0 0 0 1 7 ) ,   ( - 1 0 9 . 0 5 0 8 7 8   4 2 . 0 1 2 6 7 9 ) ) & l t ; / b b o x & g t ; & l t ; / r e n t r y v a l u e & g t ; & l t ; / r e n t r y & g t ; & l t ; r e n t r y & g t ; & l t ; r e n t r y k e y & g t ; & l t ; l a t & g t ; 3 7 . 2 5 4 6 6 9 1 9 & l t ; / l a t & g t ; & l t ; l o n & g t ; - 1 1 9 . 6 1 7 2 7 9 0 5 & l t ; / l o n & g t ; & l t ; l o d & g t ; 1 & l t ; / l o d & g t ; & l t ; t y p e & g t ; A d m i n D i v i s i o n 1 & l t ; / t y p e & g t ; & l t ; l a n g & g t ; e n - U S & l t ; / l a n g & g t ; & l t ; u r & g t ; U S & 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4 2 . 9 9 9 6 2 6 1 6 & l t ; / l a t & g t ; & l t ; l o n & g t ; - 1 0 7 . 5 5 1 4 4 5 0 1 & l t ; / l o n & g t ; & l t ; l o d & g t ; 1 & l t ; / l o d & g t ; & l t ; t y p e & g t ; A d m i n D i v i s i o n 1 & l t ; / t y p e & g t ; & l t ; l a n g & g t ; e n - U S & l t ; / l a n g & g t ; & l t ; u r & g t ; U S & l t ; / u r & g t ; & l t ; / r e n t r y k e y & g t ; & l t ; r e n t r y v a l u e & g t ; & l t ; r l i s t & g t ; & l t ; r p o l y g o n s & g t ; & l t ; i d & g t ; 5 0 8 0 5 0 1 4 3 9 5 1 2 4 4 4 9 3 5 & l t ; / i d & g t ; & l t ; r i n g & g t ; 1 z 2 s k r 9 q w N 3 q X h t C 7 5 u B q - F n x B 5 4 P 0 m B & l t ; / r i n g & g t ; & l t ; / r p o l y g o n s & g t ; & l t ; r p o l y g o n s & g t ; & l t ; i d & g t ; 5 0 8 0 5 0 1 4 3 9 5 1 2 4 4 4 9 3 6 & l t ; / i d & g t ; & l t ; r i n g & g t ; q g 3 0 p x w q w N _ M y f x v B 6 V o x D o l B _ Q 5 n B r n B 5 W o k K g M 3 G o T i p B 4 X p E i e g G i I 4 F m u B r o C 8 C h L w V 1 L x D 7 I 0 B x o C w h B z - E t o E o K & l t ; / r i n g & g t ; & l t ; / r p o l y g o n s & g t ; & l t ; r p o l y g o n s & g t ; & l t ; i d & g t ; 5 0 8 1 8 8 5 3 1 2 3 3 4 9 5 4 5 0 0 & l t ; / i d & g t ; & l t ; r i n g & g t ; y 1 s 1 l 5 l 4 1 M 7 s 0 g B p q z s J n q z s J 9 w 3 x l B 4 - 7 s J v g h 7 C p t 2 8 B 3 n T 7 s z x I - m y v l B u q 5 r J t 1 w r J u q 5 r J j g 9 t B g x r 4 D h 2 5 1 D q 4 n z B 2 u i k K 2 u i k K v 1 z j F _ 4 0 Z q p n x J - g w x J 3 1 z w C m j p o C q p n x J n _ w 6 B 1 6 y p D q j 9 9 D k i s i C _ q q v F z 8 m p B t - q n J t - q n J 8 s h _ k B n z v j E 4 1 4 g B 3 l 8 n J i 0 o h l B i 5 k o J 3 l 8 n J v s t o J i 5 k o J p 0 v P n 8 q w F k g 2 o J 6 5 i z C o 1 p i C 3 r - q J 3 r - q J 3 r - q J u g o r J y 7 j 6 F g z o N k u l q J k u l q J m r _ 1 G p 5 g H k u l q J k u l q J r 1 i p l B z 7 1 k B w 3 x 9 D 1 x r p J 0 l 0 p J u 7 p l l B u u p k E t x 7 g B i g 2 o J 5 7 w 2 H n q p C 7 z _ o J 4 - v k l B 6 - v k l B 7 z _ o J 0 n n p J z 4 v i C h l 1 y C w 8 r _ G 3 v v F o 4 p q J 4 v 4 p J - j h q J 4 v 4 p J 9 j h q J - j h q J s r L o t 1 2 I 5 s y q J m 3 h s l B s h 7 q J s h 7 q J q h 7 q J 1 x - p D w 0 i x B 9 - 0 r J _ 0 9 r J 7 n 4 u l B 9 - 0 r J _ 0 9 r J o 4 l 9 E l x _ W q l q H t q 0 2 G v 1 k t J m r t t J z 5 0 M 0 i t _ F v 1 k t J t z - 0 l B 8 2 3 6 E _ 8 i Y 8 0 q s J g t k f 8 v j q E 6 0 q s J 8 0 q s J 8 0 q s J 6 0 q s J 8 0 q s J 1 q j X 5 w j l B - q t o B 7 z _ o J 5 z _ o J j t g x z C 0 n n p J k g 2 o J 8 r g L 7 s m i G 4 v 4 p J 9 j h q J 4 v 4 p J _ v 3 n l B 4 v 4 p J 0 8 k p F m z j S s h 7 q J q h 7 q J 2 k - q l B s h 7 q J 7 t w r l B 0 3 u d p h - s E _ q s r J 8 x p v l B 9 - 0 r J _ 0 9 r J 9 - 0 r J 1 4 l l H 3 1 2 E y - u s J - 0 3 s J y - u s J i q o v G v 4 z I 8 x q g F 9 7 5 V - 0 3 s J l i _ g I s p 3 B v 2 s 4 B 6 - s - C x i u q J h n l q l B 9 2 t g F 8 u o V h n l q l B 3 8 3 n J y G 2 l 0 p J 5 5 8 p J 2 l 0 p J 1 x r p J 2 5 0 2 H w 4 s C 5 5 8 p J 1 x r p J 4 v i 8 C t 9 w 6 B g 9 k j l B q 2 x o J q _ l u z C 1 h t - B 8 s v 7 C x g - 7 J t 9 q 5 B 4 5 t k D - h q i m B 3 u x w J w w 7 i m B g n y q E i z n g B x 9 i x J i 1 r x J w 4 7 C k o n z H 7 5 8 p J k u l q J v i u q J k u l q J v z u Q m 5 _ t F 0 l 0 p J u 7 p l l B p j 7 l l B 1 x r p J s o o 8 F s _ r M q 2 x o J o 2 x o J q 2 x o J q 2 x o J 5 i p o J 9 p 6 o J q 2 x o J _ s 3 l B i o z 5 H v y k t J _ 8 7 s J m o t t J v y k t J v y k t J x y k t J v y k t J v y k t J _ 8 7 s J m o t t J v y k t J l 4 p k B r s y - D 4 o s r J 0 y 9 r J g m k t l B 5 n r 7 G 6 9 o G 1 9 0 r J 4 o s r J z 9 0 r J 1 9 0 r J 4 o s r J z 9 0 r J n _ y 2 B 9 9 s i D 4 j v 5 D s l 3 n B 3 3 _ 2 1 E 4 o s r J 6 1 z 7 E p l u X 4 o s r J 0 y 9 r J 4 o s r J t s i n H u l v E 4 o s r J r h s y C w x y j C r 4 8 p J w s l q J y s l q J w s l q J r 4 8 p J y p x o l B n r i 4 C k v h _ B r 4 8 p J z 1 u g B 5 q 9 l E y p x o l B r 4 8 p J y p x o l B t 0 e - v - m I j - q n J k y z n J j - q n J x 4 j p r X j - q n J y g n 1 z E j - q n J j - q n J q 8 5 a h w q w E s g - 8 k B j - q n J j - q n J k y z n J q g - 8 k B j - q n J k y z n J j - q n J j - q n J - 8 m 1 B l n 8 j D m o t t J k o t t J v y k t J 6 4 w 1 l B - 2 R u h q w I q 1 0 0 z C t w r p J g 5 p l l B 1 m q 9 H w z 4 B w p x o l B 7 g u q J w s l q J w s l q J 2 3 v k G 9 g 0 K w p x o l B 4 6 z p l B h y i p l B w s l q J 2 h 2 8 E i r 3 W o y x n E 6 j 3 L _ y 7 E 5 g u q J 4 6 z p l B w s l q J 5 g u q J o 1 2 q J w s l q J 5 g u q J w s l q J o 1 2 q J h y i p l B 5 g u q J 4 6 z p l B n - u m G y w l K 1 r 2 7 G 3 0 - F x j l q l B 5 g u q J o 1 2 q J w s l q J 5 g u q J 5 g u q J o 1 2 q J 2 w 3 8 z C 2 r t d 7 s o p D 3 9 t C h i p o J 8 w 5 w E 1 l 7 a h i p o J j i p o J 0 s 3 l B l h z 6 D h i p o J w 1 x o J h i p o J h i p o J h i p o J w 1 x o J h i p o J h i p o J h m x h l B 6 5 3 i G - g 0 K m - - g l B w 1 x o J n z h f y y x n E h i p o J h i p o J w 1 x o J h i p o J h m x h l B h i p o J h i p o J o - - g l B h i p o J h i p o J h i p o J w 1 x o J h i p o J h i p o J h i p o J w 1 x o J h i p o J g u 4 h 0 9 7 G 3 y 2 v C r 0 2 f o 8 x p E v q 5 r J 3 h 1 E 7 x p l H - n 0 X 4 _ i 5 E j 5 k o J j 5 k o J w s t o J q z w B 7 l - 2 x p G v 2 0 B 5 q g t B k z o - y C z i r v B 0 t y s D w 4 r u J w 4 r u J 8 5 0 R 3 j m r F 3 n n p J 3 n n p J 3 n n p J 0 7 v p J 3 n n p J 3 n n p J 3 n n p J n i q e s i p p E y s t o J 0 p o j C n s j x C j g 2 o J n w t m 0 E t w 2 u B 3 g u r D u - q n J u - q n J 2 l 8 n J u - q n J u - q n J u - q n J 2 l 8 n J u 4 v i C r k q x C k o l 8 k B j 7 _ 0 E n 4 g l B n w s 1 D u y q 2 C s 5 z H j w q m F 2 9 4 I 8 l u o F k r t Z o 8 x v I - 1 0 L j 6 h l G i 6 7 x B n o J 5 0 m v J - 0 v S 4 O 4 k k k J u - q n J v s i n J 7 g - 8 k B q 4 o k D x k m 7 B 8 x 9 o E i 5 2 0 B r r k E y 5 q 7 H n i i t E 2 t q g B _ - 0 r J v m s w l B _ - 0 r J h 1 9 r J h 1 9 r J r t h 5 B h 6 g z D 8 y o F x w y _ H p v c 3 n n p J 5 3 - n o H o n p z I s 2 N l g 2 o J y s t o J 6 z _ o J k 7 s O j 9 z j G g s s 5 E m w 5 f u j 3 q K u i l B y x 8 a q s h g F w 7 g H 9 k s y H 9 n D u 1 o g J 4 g U h j q w I s 1 w r J x g o r J 9 7 u m 0 C v p _ R i o v q F x g o r J 3 h 1 E 3 2 4 l H r x j w l B s - z 9 I w 2 L w 1 t - B s q 7 s D h _ k Q 6 1 9 V t 5 4 P y y g k J i w K o r 1 k J v s m 6 G 5 g h I q 5 g 2 J 1 - 3 1 J 1 - 3 1 J z 4 u O 9 5 6 k H v t y H 4 k o 8 N p 8 n B h 2 z T q m _ v F j y m J v w p R i 1 7 g B o 1 7 r D 5 - w B r _ n 7 Q j 4 r p C 2 t x 1 D 0 5 5 m J 0 5 5 m J t s i n J 9 m x m J 0 5 5 m J 0 5 5 m J 0 i y v C k l n k C h j _ m J h j _ m J k o l 8 k B h j _ m J i 6 k o C 8 k w v C i h t B 9 2 7 - N 7 h 7 2 C 0 s z r D r h 4 L w _ w 9 C 7 2 k v B t z s I v 8 w g O t x 5 1 B 5 w k 0 B x 2 x l B 6 u 7 O 6 z l x G p 0 5 v z C 1 m 1 f s x 0 m E 2 x r p J 2 x r p J 1 l 0 p J 5 9 i p J 2 x r p J n 3 v 1 G z 6 8 G n o 4 d p x 1 P n l 3 v J k 8 - v J n l 3 v J q j m x B 1 h h r D h o 5 r J m i y v l B k z w r J h o 5 r J m i y v l B 9 0 2 q J j B k z w r J k 9 h s J h o 5 r J 8 g 0 K v 5 r l G k 9 h s J h o 5 r J k z w r J m i y v l B m u v u l B s 6 t 9 B s g o 5 C s 4 8 p J q 4 8 p J l l 8 3 z C q 4 8 p J u 4 j u B _ i v t D 7 4 u n l B 0 w 9 m l B s 4 8 p J p k 0 p J q 4 8 p J p k 0 p J x s l q J p k 0 p J p k 0 p J q 4 8 p J s 4 8 p J 0 w 9 m l B z x i d l j 2 s E s 4 8 p J 7 q q 9 G 8 r 4 F 6 p n u J 8 p n u J 0 z n 4 l B 6 p n u J r t h 1 B 1 z n m D 5 z _ t J 6 p n u J 7 - 4 4 l B p r L v y 1 5 I 6 p n u J 5 z _ t J h g w u J 5 z _ t J o - k g C v q m l B l u r g B 7 8 0 E r w _ 8 I n u 5 P x _ 6 4 F r _ n r J 4 2 h I l r _ w G w 6 g k 0 C r _ n r J 4 t r e g 8 g r E 2 p - q J r _ n r J 5 m 1 - D 0 3 9 j B t _ n r J 2 p - q J r _ n r J t _ n r J 2 p - q J w O p x B 9 4 B 1 l E v x B v w E 8 - D x l B 1 y B 7 G 1 8 v N l G g j F t 3 K 1 9 E 5 8 E w W n e 8 1 m M w D _ o B - 2 G s D 6 T l N 6 B 1 R - E _ 9 2 h B D v m R y m B h x G t j E y m B 2 _ K q 6 J z 4 D y r R s w L r i N 0 g B p j D j g J y v V u 2 a v v o B h k G l 8 E k 2 E h k V 4 j O 1 j G m s C m - K o j O 7 j G t 2 F j y G 7 1 K 8 v s B - _ H 9 n L n j N q x L u x L z j B _ 9 D m _ K t - I 8 9 C 6 5 Q g 0 B w 9 D g i I k m I k y o C r x F _ x B v F 6 J n L 8 C 4 z B w p C t c z g D q E m f q h C r t G u h C 7 - Z r o B 5 B v w S t 7 I 5 j j C 0 y O y r B m k W 2 r B 3 j B g D h U 6 g B q b 1 - B 4 j C v 2 T u h E h m B 4 1 C u B x j B 3 2 C t - F 6 k B 4 3 G 7 0 F 6 m I u p E g i F k t B q 4 O 8 m B j U r j P s 0 b l M 0 F p B L 5 J p a 8 B j N x B p t B 9 C i C z J 3 J 5 C j Z y L s D j f y F 3 a s o B v E o D - P 5 - B s n B x Z 9 G x C 8 I 2 d 1 Q n E w I k X 0 D p V q D 8 D x H 9 z B h O 3 H v H t B n B i P 7 E 6 - B 6 P 7 C p r B 0 I 8 D m M 1 H p b i 4 D h t N 1 g B t p E k 4 B l i F _ - I s w B 6 L 3 v D p u F 1 2 H w t D o - B _ D b s B 3 O n I 5 F z T 6 z C 4 E k Q - N g e y d h V p f o L q L x x B 5 C r E m X n 5 B 6 x D 7 U t n D 5 N 2 T s X 4 D e t H z K I u Z _ I 9 z B i G z G i C 1 Q n l B 5 J o P J 3 x H 7 G p y B y 4 E 0 g E o o B j 7 D z 5 B 3 G n m E 6 q X t j H i h R w g E 2 q D r r F 6 q H _ F 9 1 8 B l m G m x r B 9 7 C 6 S z l D 4 t C 0 d 4 o Q h h C y Y g o F - 0 E 6 3 D z y D x m B 9 r C w u H x g B 3 j C x 7 B j p E i x J t g B j s C z 1 E p 1 t B 0 r Z r K L 7 Q 9 E k Q n I 6 C n S 6 x J 8 v E 9 E i I 1 w D - _ W 3 z H o g G z y E k v B z h C 7 U u F z _ L h H 9 Q 2 D n M g F x Z t 9 C s d 2 L g j B m s D k 9 H g i D p x D y S l k D 6 9 F t x H t 9 E w _ I j s B o 6 R 4 o B n a 3 p K 0 z F Y t m D j 2 Q n k H p o N w F 0 c p - E p z E E h 2 0 B h 2 0 B i n B y b 7 d 7 n B v w C o 5 K k 7 B 7 0 K _ m I j w C 3 O 1 9 B k V q y C K 5 T v - B - K 1 F p D o W 5 d h i l B s j C s t B 9 L _ R g 0 D 7 Y v n C y _ C l Z 9 t D - 3 B s j C 4 K 4 4 H v Z y T 9 p L 2 4 H 0 L n E h Q l Z 1 e 0 t C 2 8 B 0 b 9 n C l J v a 0 8 B j q L 1 o C p G v G n k D p C 9 g I l x C j 6 C h x C y 8 B i 1 B s h B 2 W n G t v D g p B 7 V 6 b v Q m P 8 X q I x M m 0 B p w B p n L t j E - v I 8 _ D w S v 6 B m _ B u d g C r e 9 - B 4 1 E n 6 C _ o D x 1 F l o F 4 4 G - 3 B j 6 C l w E t x C 1 M 3 J 3 Q n y C x x E 9 m H w j B i e 0 M w a - c l P 4 E o C x J i T 2 X g d k T q i B q o B u u C 6 B t C _ N k W q W o K 0 Q k l B g F h E u K 5 p B 6 N o H l i B z X l I 4 N V y R 5 S - H 3 P j e n q B 7 g C 3 q B 5 D 0 f i n D 6 J x F o E q t B j y G r U t G v Q 2 H 4 K 0 I k i B r V 2 h D v a r l B k I s D x B 4 E - X 0 o C 7 F _ D t B u D u T i w B _ o B 1 C l l B j y B v l D q 1 D t h C k 8 I n l B - Q v Z m I r r B 2 9 B j 6 B 4 i B 0 L g D l G g W 4 1 J k B g S o _ D j 6 C o E m B v v B 2 J y G w B 2 B 2 F 8 H n Q 9 Y k D 9 V x E 6 D z H k Z m G 5 E - p C i 8 O 3 s B 0 s E 9 C k G l D g J n s C w D 6 4 C _ B o L B i G j F w N 3 H g k B 5 W 9 F t L t i B 1 B - E t J m w B 1 g B 2 j G z N j h C 8 x F 5 G x Q c _ H g L t J _ H n H z G z G l k C 8 P t H 0 I w o B v r F 4 9 B z r B m 3 C 0 9 B 2 D q S h E u I t K x B k k D 2 o C n n B y g H i k B g v D l 0 D j 7 G p P 9 X q 0 C y x B o g C q 3 F _ 6 B 3 o B n 2 B q N 7 H _ 5 C 8 3 B s G _ l B u G g E k C q G j Y w M o r U 8 j D j - C g o C n 9 F 5 W 1 v C o o C p m C 3 L 8 D g I q L _ F m J 6 V 4 h C 8 G - B 1 H x k C O 7 m C 7 K q p F p H 3 R s w C 4 t D 7 C g - F n _ C u j E e y O k L 9 a 4 P k U g M g G h b n 1 C 5 N x l m w C 2 p - q J r _ n r J 8 n q s l B r _ n r J 3 z y D m v l t H l 1 y J 0 4 7 r G h 3 _ N 1 8 i p J t 1 x o J _ o 6 o J 4 s o p D u w w 3 B i s 6 u E i 2 8 X 6 j 8 C s 5 H 4 6 w 2 B 3 p p u D 3 u g o J v 1 x o J 3 u g o J g i p o J 3 u g o J w 5 3 t n H 3 u g o J w 9 0 i 0 E j l v K k 4 s j G i i p o J l - - g l B 3 u g o J v 1 x o J 3 u g o J g i p o J 3 u g o J w 3 k q z C q s 2 w B 7 t 5 j D o u 6 C k t o s K 8 7 f h o n 7 l B w h 9 u J u h 9 u J u h 9 u J j r 0 u J - 3 l v J j r 0 u J u h 9 u J s s p Z - o 0 6 B - q 8 q B 9 w r 4 J g z z F h k k 2 I s q H t 8 w - 1 C z z 4 x J t 8 w - 1 C x 0 n z B s 5 p q D 7 6 4 s 4 E s h y v C w q _ o C g 8 v x J h p 7 l m B m n h j E 6 3 p k B j p 7 l m B _ 7 v x J 7 3 l D y k k y H 6 r 9 w l B 0 n m s J 9 8 u s J 0 n m s J t h s w l B 9 8 u s J 0 n m s J r o h l G i h 0 K 6 v 4 l D p l r y B 2 1 m n J 0 1 m n J 7 i _ m J 0 1 m n J 2 1 m n J 0 1 m n J 1 9 v w G m r u P _ 0 v D i 1 n s C 6 y n 1 C 7 g - q l B q n 1 p D y j 1 - G _ g O g 6 0 0 J 8 7 l y m B 6 n 1 I j h r s G u s i n J u s i n J t k 5 N q y - 1 F w y z n J w y z n J w y z n J g 5 k o J w y z n J w y z n J 2 w h z F h v 0 O k g 2 o J x s t o J k g 2 o J r p 8 i l B k g 2 o J x s t o J 4 6 s i B 7 i r h E 2 n n p J 6 2 u C 0 4 z 4 H p q z s J t 1 k t J p q z s J 6 - 7 s J i k 2 0 H m h 9 C 1 6 1 S l 0 3 _ F 8 9 t k D p x v k C y p 3 p K _ u p q K r 0 1 1 F 4 3 v a 0 u V x q y w I w i w F - 5 x 9 G 9 p 6 o J q 2 x o J 0 8 n u C y k 6 o C n n i u m B i q t z J m z y j C 3 t r t C 2 9 q B l h 2 t J 6 u v i D x 5 u 3 B l h 2 t J 0 w i v C 8 6 5 Q 9 v _ T 7 g s 0 J h m x w m B h z 1 T p r 8 q F 2 4 4 x J 4 4 4 x J 9 1 x 3 G 3 i 8 H g z 7 l m B r 4 5 W m y p 8 E v l x o z C j 8 3 n J 4 k 3 v B 7 _ 8 p D 8 o v n J 9 1 m n J 9 1 m n J 9 1 m n J 8 o v n J 9 1 m n J v v 0 y I 2 _ L n w 1 m J 1 v r 7 k B 4 u o y D y 4 q T 0 s s N 7 x 1 D 3 7 _ 6 H v 9 i x J 3 u x w J n o r t C 5 v v p C i u l q J 4 s x o l B r 1 i p l B k u l q J k u l q J 2 2 v Z 5 5 7 i B 0 - o 4 B - o x 3 J n y t K u y q h D j 6 q b y t k 9 l B w u t h F o s 3 W v s 8 1 J v s 8 1 J 0 m j B n 0 w u E s r 6 1 E 5 z _ o J x s t o J x s t o J 5 z _ o J x s t o J 8 t o i J 4 k B s - 0 m l B 2 n n p J 1 7 v p J - y 7 1 z C 1 q 9 5 C p y w 8 B y y 8 p l B q 4 p q J q 4 p q J q h 7 q J 5 p r p l B g g 1 D m 9 h g B 3 q t _ C - z 1 t l B _ q s r J j 2 j r J - z 1 t l B 8 0 x m E & l t ; / r i n g & g t ; & l t ; / r p o l y g o n s & g t ; & l t ; / r l i s t & g t ; & l t ; b b o x & g t ; M U L T I P O I N T   ( ( - 1 1 1 . 0 5 8 0 0 1   4 0 . 9 9 9 7 ) ,   ( - 1 0 4 . 0 5 3 1 8 2   4 5 . 0 1 3 4 7 6 ) ) & l t ; / b b o x & g t ; & l t ; / r e n t r y v a l u e & g t ; & l t ; / r e n t r y & g t ; & l t ; r e n t r y & g t ; & l t ; r e n t r y k e y & g t ; & l t ; l a t & g t ; 3 4 . 8 9 9 8 0 3 1 6 & l t ; / l a t & g t ; & l t ; l o n & g t ; - 9 2 . 4 3 9 1 5 5 5 8 & l t ; / l o n & g t ; & l t ; l o d & g t ; 1 & l t ; / l o d & g t ; & l t ; t y p e & g t ; A d m i n D i v i s i o n 1 & l t ; / t y p e & g t ; & l t ; l a n g & g t ; e n - U S & l t ; / l a n g & g t ; & l t ; u r & g t ; U S & l t ; / u r & g t ; & l t ; / r e n t r y k e y & g t ; & l t ; r e n t r y v a l u e & g t ; & l t ; r l i s t & g t ; & l t ; r p o l y g o n s & g t ; & l t ; i d & g t ; 5 1 1 0 1 1 0 3 0 5 7 1 1 5 5 4 5 6 4 & l t ; / i d & g t ; & l t ; r i n g & g t ; q i q 2 4 p 2 u 4 I 5 l 8 8 C 3 m 4 9 D g m s K h i 5 V l 4 7 i I u 2 i g E w 6 4 c 3 z F 7 s C 6 3 1 6 I 6 9 r Y 7 x q 0 E u v s i H g 6 y S 8 6 m Y s 9 l h D 6 z 8 r B o o q 3 B 1 - g U 9 1 3 M o m w i I 3 z u x E 2 3 i 6 J h i l D 8 g M u 0 y x E j 2 m v D j _ 9 4 B v u 7 W g y j x G 9 - j E h 4 s D p g k 8 J t g 3 B y 5 7 z M D h 8 j x F - m - 8 B l 1 y 5 F 2 2 3 k E i _ 3 C p k 1 b 8 x C _ j 0 s L 0 n i v C h m 0 x B t 7 j 5 B m 1 3 v B q o 7 f k v 3 6 S s i w C w 2 4 D 2 u j h O l 5 _ H l s t _ D n u l p C p 9 y 4 B j x 0 5 G m 2 2 B 8 1 4 x C 6 0 6 0 E 7 y h P 4 n 9 2 I l 0 E r k m Z I r p h U p p z 6 K 8 q 8 y D u q w s B v z 4 N m 8 o z P j i j 1 D k s z 0 D s Q h 6 w t L - 8 j z B 0 7 m g B o o k 9 H o l J y i k j I i o j i P z 5 - C i w 9 p C o 2 j x O 5 o O 9 1 8 o F t j u j E 9 0 m 1 C 2 4 6 9 B 4 m _ x C g u o e n 5 7 e _ 7 3 l G q r o X 9 y 2 m B m w n n K w z K y z z 5 C h o n 0 C 0 l v _ B N 1 v s w I o u J p 9 _ 2 K h r s M s v q B 6 2 j 3 G 7 j y V w m 2 S m - 6 3 D n m h W 9 z q j E x t k 4 F y m - n C 6 3 t r F z w f _ l x O t r _ P l j k _ D q 0 k 0 G 4 v h - B i v p 6 C r m m H k u i 4 K 6 w z B 5 q 0 9 O 7 9 4 s C z s p B w u 2 p B v 4 1 W _ o k i E t n 0 r C _ k _ F _ g i F r 6 6 q F _ 5 v F m q - o F 4 9 v 0 G o w 5 M 5 1 8 F 8 q g G j 9 8 J v o 3 q F p h l m B x l j _ B 3 r x g G 1 k 8 m B 0 n q 6 D 8 y h y C g 5 9 T p 5 n 5 B q r r r G i w o D g 6 p j H z w n Z o 0 k R o s r I 7 s p Z r 8 u i B q m 9 z N _ - 7 7 B s t 0 z D z 9 r i I y 9 s N 2 g q J 9 j k 4 C 6 6 h l D z 0 n Z q - H 9 q p g U s j G 7 n z D 2 g n c j q t C u h x R t t B n 8 y j H u n m k B j 5 x Z h 8 o 0 C l 6 1 C w m 4 i B m 0 1 O w u g I y 6 p 1 H t 6 8 X 0 r 5 u F l r v k E t 9 1 d - q i U 9 s E _ 9 p T r l 8 o J 7 l m _ B 3 1 7 a 4 x j Y 4 8 y i C 6 u _ x C q 5 o a 7 v l j B g w k n D _ 8 - _ B i - - 7 H m g 2 M m o y k C 6 z _ _ K 0 j D k p _ k E 2 k 6 x C 7 t u k B x q 4 Y 0 p i e z 2 r m D 2 o i v B 3 p 4 F w - p B t 4 C m l l p D j z t v B j y - j C w m g a v 2 g 5 I k _ P - j g x E 9 m y X j 3 2 H 2 m 6 G y 2 t D w q 5 i B t s g 9 R 7 m v H 3 - e 5 z h 0 R s x 5 c v i l 4 G k n g H j n s d _ h h w D k l y h D z 9 2 Q s w 8 S l h v 3 E V o j 8 p F n - - 7 B u 8 6 h B 0 l w C x u 6 P r k 3 C w o C 1 s 9 i D - 7 q n C q k j K v 4 w t C 3 j o o D _ h c k 1 s u B 4 4 8 H g 6 p t C q 2 3 Z 4 j 5 j E v _ w 4 C o 9 6 F 1 p r C 7 1 k o D r 5 _ i B q t o B w n R o 6 w v G 6 z v 6 G v u i V h u j D n 6 4 j B x 5 _ H h 2 l V p 0 4 Y o l 7 C h r t K g i g B 9 p t n B 0 E w o w M h 0 R o w k M 1 i 8 R j 5 o O t 8 8 L 5 i 2 N _ r 7 j B 2 5 v n C n 9 1 i B x v u D 3 l w r G 2 k 3 D - 8 - I v l 7 Q 4 - 9 E 4 g w C y q u j H x 4 q u B x s 1 B 2 z r i B h 0 m c 2 v w j B y m m P q 7 t 8 E y l i T g - h v D g 2 w M g 9 j o B m n 1 2 D m q 9 x B 1 v k u C w n w f - 3 z x B - l q Y 5 u 0 h C z 1 E 3 - r j J 8 - 4 Z s l h h N 4 r r I _ Y q 6 x w h B x h 6 J 4 j u C 3 t i u H i x y k B 1 t 5 f _ u k 8 B 2 l x _ K g R 8 p _ l B k _ q - S 4 2 J 7 2 7 d l n j 8 F m j j 4 E i m l C g 5 t m C o g 4 h E 0 g q k C 9 0 v I m _ l J 2 n r t E x 9 g X k 8 3 n J 2 4 p k B j 4 8 8 B o v r 5 C i z 7 Y w n y R x x 3 0 B x l j w I p g n B j w _ 3 M j 8 - n D m q r s D 3 y k C 3 v x M g 2 t 5 C y p 9 i C 2 z o _ H 7 h o 1 B m z n i B 6 v 1 j C 2 4 i x B m i x Z w y - k D 0 5 r l B - 7 b 4 i M r 5 r d k 5 w g C g k k B z 7 p n D o s l m F r h 2 1 G t n B x 9 z l F m u j O 3 k q l F y k j n B 6 g s r D m _ j - H 8 k g B 1 s 0 9 I j n r J h m o y B w k g i B r x - i L t z y C 6 _ k _ H k l q n B l d o x 7 k C g w o B o g 8 P 2 i 6 o B z l 0 0 D 9 k 2 8 C q l 7 v C p u v E - 6 9 8 K u w g R 2 t o - D s k - v F j _ 2 C 0 5 D v p - M y 0 y z D 3 i i l C i x i C g p 1 6 J 7 m p t B y 6 s l G x 5 w C y o x L m _ s M h 8 g 2 E z 0 h p D 8 l r i F x 3 j - G t y y E 1 9 4 4 F 1 p h - C 1 h o i C l w h g F t q m V _ 5 n 0 F 2 2 x C t h s i E 3 _ w 3 C x v 6 6 B - z j 2 D o i t B y h r l F 2 m 2 - a x 1 l 2 H x n o h D 6 0 8 0 E 9 t n O v x p Y i i 7 8 L 9 w t N x q o q E x s x X - u l 0 I x u X - t n s C l 8 0 o D o n - C h 0 n z C p h h 8 C 5 1 k 6 B i k O r g g 4 K 9 m y o F 4 n 3 3 C i 2 w G 5 _ r r C s 6 m k B 9 B o r x k G j y r 9 E v r x t D l 3 5 V 8 o g V q 6 - 7 E q v r - D j 5 m g D 1 5 n 3 B j _ o p F i y 8 6 B k u N l 6 2 3 G w l k g D w 6 - l B 2 g k a p i w U j o r z V z 8 H s 4 9 8 D u 3 i g C 2 k E v 3 w H n g j u H 2 8 4 4 F t n 5 g B 6 v H 8 y u x B 4 x q O n v z l E 5 9 J g 3 s q D 4 n 7 M 6 o - C g u 6 i J _ 8 3 H r n 8 3 H k p i H w i w i D x 1 9 V v 6 h U i 9 8 F g 5 3 B i 6 9 G 0 4 3 3 B 8 p v L r j i g D 1 u g - D s z 5 o B 2 3 5 r B h l j B 7 _ 3 l G v 5 _ B 6 v 2 5 C p h l v E w q V q 8 w o D 6 _ 9 _ D p z 5 r B p z - 7 C v k m 1 B _ 2 J n k y S k n 2 O 6 t u x B - j 5 o B k 8 i - H i v 4 D v - t r M 6 q t B l k _ y Q y m 6 Z g q _ z B r x w I z i 1 9 K 5 g w D x o 9 k B r 0 y C _ r y k B o 0 l G 1 p u h M _ j 6 L i y m t L s 5 v C t 0 o H p n _ i D w i q a y m D m j 2 K n _ 7 1 g B p 4 f 9 3 p g B 1 y F o h h s U h q r J p g o B 0 l x g B x w 9 o D u i 9 0 D u - h O 2 z v l M 1 K s n g x B m 5 x 3 M _ z 3 H 1 i u 6 I 8 _ 3 C 8 o s q D i u 9 H 0 z _ e 9 t W m j 5 4 C r 5 o p C 0 w k H h t 3 C _ x l m I 1 k w _ E - 7 y P 5 O u y o h D k 1 q Z 6 0 k q B - w g G 1 w - y B 7 w n w D j r p z B t m x B k u k i G 2 0 o D w _ u r E x 9 4 b r 6 _ k D l 0 u X v - o s C y l p G 6 u l 6 D z X 7 0 t Z y o 4 m L 0 _ 8 P o j 0 s K l m y s F w x 4 g K 5 k 9 Z 1 j q p F q 2 7 x C g w k T j - - 9 C 7 6 h l D u g _ q I 8 0 0 9 J j y k B 7 _ 4 v E 7 g s _ D 3 m s X z - 3 0 G h 4 p M 7 1 x j D u g T q k v h F 0 m e 2 q k s B j y 5 G o v s I _ w l a 4 k m o D s p u k B n k g 0 B - 7 n i B s i s j H 7 0 z I 8 4 9 Q 2 2 9 x C 5 l 4 x C i 4 y W y i 3 q D 7 s t x B n z q l B 0 q s - B n 0 x x E t n s y B g t 2 I j r - 1 B _ u 1 _ C _ h 8 k D 2 h 1 g C 9 q x I z w 5 i E j t h 8 B 4 o _ I 8 7 z i C o z z s C z 9 0 9 I z 5 - u B v 8 I x 3 5 v C k y - g D 1 3 8 h B v m 3 D 9 v i u L p s z i D t 5 1 m D r h k 2 D g _ 9 H u 9 9 9 C m 3 p v B 1 3 h a l k h w C k o r F l z 8 N x 4 q x E 7 o 3 y D g 7 6 t H i v u x B l n _ W 2 4 B 6 z u T v x v 9 C _ s w 0 M l 7 E _ h j 7 F v n j o D 4 g 2 X 5 7 q p E n 6 5 B 8 8 s x B 0 n q 6 D k - i D y w 8 q I 8 j s w D x _ J s - j p D p o B 1 5 l u H m 8 6 L p 3 7 j I w 6 r i B y 0 q 1 C z h g x E r h n B 1 1 4 u B j 5 3 i D 0 u k 4 D _ p E - _ h O 9 w v g C 3 t y x B l q 0 R z l p H t _ r R h i 3 g C 5 z 1 8 B j s z D q n i B r s t I u 1 3 W s u t y I 1 j p p F j n _ l E 0 3 6 o C 1 w 7 D - v q 7 D w u 9 v H l t 5 G 5 9 5 2 D 6 4 k m C m x 6 9 E y 3 g l I 6 4 0 E k z X l v i l G v j j t D 2 x r v M 7 z 7 Z 1 m q b u _ g q D r n g b i z u E 2 v _ s B 1 j 8 n G x k n n B j l x K y u g 9 C y y 5 7 C m 2 v f 1 s g 7 B g n s o E 7 3 6 6 B y w 7 6 E 4 q h C q 5 o 4 I 7 s u i B _ 4 x Y v o w 3 N w f w 3 p a y h 6 F q o 3 M m 2 6 j B i l 8 j B h u 3 X q 8 n H u k t 4 D 4 j t J p l i s B 4 x 8 F - q i 8 J q o 9 C t 2 B s r j p F s w p 7 I 2 1 w r B v u u 0 D w h z R 7 q x x D l m r j F 3 7 o J 5 s x T k v p u D x p q k B 5 t 4 n E r x 8 3 D k s q 9 C r 0 v l B 6 7 k R s o k 6 B 5 - j S z 7 v 5 D j t t y B 9 t 6 q F m 2 j a i 0 0 O n w j B g w o B g k 7 9 C i l 9 7 B x 6 q 0 C n I 7 d 8 7 g E 5 0 u 1 B v - n I _ w r D k 8 w 0 I 6 l v K o m d z h 9 - B 5 v p 7 B 6 8 8 K 8 1 9 0 T y w I 5 i p B r o n r F i o s c v l 7 Z q n C n x 8 q B o o 4 u E 9 6 8 D 5 k 0 7 E r y u s E t x v D 6 2 g 1 B o 2 g _ B t 6 o q C h - 5 6 B 2 6 q E v 6 v o F p v B _ m v p B 0 s v q D 7 i y L g y 0 I j 1 u 6 M u _ o 6 C w w _ c z 6 w o F y n 3 B u 7 n 3 E n j m 6 C s s F l t 8 - D 1 _ l o B 3 F k h v 7 F 8 1 3 m C y h h o B m l t O 4 4 q B 5 z v 8 C r 5 t i B k o - K k z 9 0 I r 3 2 O h u 5 5 C g j t W 8 h h m B k v j Z m s w B 7 j - p M 3 z _ r B m q 6 v B 5 5 n v D s u w K j k B 9 Q u y j M - h 9 u I x 7 t 7 B g 8 w Y 0 u w i C 3 r z H r p 3 f l 3 l S v q o p C 6 1 M 8 h l s B v 9 v 6 C j o 9 E l k 0 O g s F 0 i 7 t G 4 _ s L n 6 p o D g r 3 8 E w 2 6 I v y r L _ i _ I - k 0 i G 8 q 3 V g 7 p p B q u w o G 6 l l 0 B i w U z v p 6 B 7 v K 6 2 O v g h - C g 0 2 J 3 n x 6 C g r 0 i E y t z D g 5 - c 3 o G 0 t 1 i B n s v 4 E s k m p E o 1 s g F 4 _ _ D r - s G k i - b j w 1 j B 4 5 6 g B _ o 5 r B 5 3 o i C 8 y j 1 E u 7 h h F 2 0 g J 4 E t l h D t y h J 8 l o 4 B s q q v B - h v l B 2 1 h 1 B h g s r C k g k D 8 s q m B q n k 3 B 4 m 8 j C _ 3 l f 8 8 7 N h s 7 F j 1 h 9 G o k p x C p y 9 Y i 4 2 W 1 0 _ t S 9 7 - R 0 n o v D j p H l 4 9 4 C j g U 7 n l o B k i _ w F g 3 v B n y 2 H 2 q R 4 p i v C 9 z v z C 7 6 _ 6 D g p y B 2 0 p a 1 k 2 h C 6 i k 9 F 6 s p D 8 j z n D j 4 u 4 C l o k T 9 7 v L 9 i 9 r H o u 4 T - 9 h q B p r y F y h B 4 u 0 T j j 3 B s x x n B q u r o F h 1 h K 0 u i k B m m z u C 9 8 q V y y 3 l B y y t p E g i 5 b - s 5 U p j j v D s 2 X 9 5 m j D h j r q B - C h 0 3 1 D 5 h 1 n E w w j i D 1 p o y F q k 6 D v l 6 J k k g r D u s y 3 B h 5 4 F 3 k 1 w C v o Y t s - _ C o i 0 v F 2 w Z w i h o K o t 4 D i n 8 8 G j h 2 S 8 x x C l 0 4 p T 4 m G v 0 2 i E i 6 6 3 B r 0 P 0 s 8 7 D v z t l D u k D x 5 t k E 9 g s h C o j c n g h W j 8 q 5 L p o l M z - y 8 B 9 Z 1 x 1 f 9 - r Z g u _ J 8 t 0 F 4 r z q G 8 m w i B 2 s w E 2 m 3 2 C _ 1 u L 9 5 6 y C - 5 7 B 6 h w 4 B 1 3 k 1 B u 2 8 g B z g v B 1 8 o _ I g s P n k Z w t y l L 2 w s p C z w j N 7 0 w d u n f 2 w 9 9 D o w z w B 0 u u C _ 5 k v C 5 w w 5 E x - q C x 6 4 n D z _ w v D z t 7 F n 6 x 1 E m g j v B s o N 7 6 w _ Q _ - w B h 7 x r J k 2 3 r B q 1 - B - u 8 M 0 i x E 6 4 j - E m - 2 q B 5 8 8 R l _ r _ H u s i C m t 8 p F 8 q 0 t D w y u w H y u 6 D o l t L t 4 5 z B h u 4 9 D s h n F 7 8 0 T 2 w q 7 I 8 3 z W m 7 F o - k _ C m j g _ B o _ 1 M k m t 2 H t u 6 I 6 j 1 j D v w - m D r g 8 _ B r 8 p N _ 6 _ k D g _ _ l B 3 l n M 1 5 - 4 G t 8 y 1 E r x 0 V p v 9 U r 3 p 6 B 6 t V 6 q 8 z F 3 6 2 c w o g 6 B 6 j C p y 4 q L w 8 u k B u s t h M 6 u x E 5 2 g M m p m T v 0 6 C w i 9 m B 0 v u - C g m j S x h q w B n h N 1 v C j l g S l z n J 5 t m y M t q j z B t p y w C h 0 0 2 R n z i X k 2 0 s R 1 h m m B j n w a z 5 G w s j p I 7 3 3 X 6 3 x C M t 9 t S i z h T z 3 8 3 B 2 s - K k i 4 p C t v g o J s u 4 r z C t v g o J t v g o J j m d k u 8 o I - i t j H q - z E p r t t J p r t t J 1 6 8 G 6 4 9 4 G p r t t J l g 2 o J q 1 n t G 8 4 _ P 2 0 t C y m 7 0 I _ h n 9 J 2 l z - F _ u 0 O v i 0 7 k B m u I s m 4 1 I _ 1 m n J 5 y 8 i z C _ 1 m n J w l 8 G t _ j 0 G h 1 i D g r k u H k 8 3 n J 8 r 4 9 F l g x 3 C h 6 s v Q h w q B y q w f n 3 s k I h 1 6 r E g 2 h P s 7 2 V u s r g D p 8 v n H 3 j n B 1 v v y B t h u 5 c w - P 6 h 5 u b w l p I q l 9 6 B v s 5 n K s l 9 6 C 0 u 6 r C m l w x B 3 i _ 8 B m u x v B - q l z B t g r c 6 7 x I 6 - z g H j 5 u i C 8 1 5 E q j z n E 1 m 8 k B 1 2 k O 1 p o y B h 9 k y E - S 0 7 h 4 B 0 0 w P 3 _ 7 M - w 6 _ D 3 y k u D i g p I 0 t u t C u 1 i L m _ 0 H 3 s t y R _ - o x B r s E v 0 l t R - 5 q c 2 0 p n B g 3 6 M 4 8 m J k w l Z 6 w w N o g - w D o - 0 C r k g N 2 7 K r i 4 U w 3 8 k G z i u 0 B o h _ B m p i C m p 8 m E h 9 2 z C 0 0 Z i 1 l 0 B m u v 0 C j l 8 s B y 8 2 R l 9 8 2 D t 7 p Y 6 p o K 1 0 t J q j j s B m j z z G 8 5 5 L _ p n 4 B 6 - k 4 G r p 1 9 D 7 l 8 N k t 6 Y 9 p 2 X p 9 m R q p p s B 3 p v c u x 9 q B w o K i o m 0 C 4 6 1 u G j q g y B s v l 2 B 3 l t l D z p _ m B 6 D k C w i 0 P u 9 r M 1 y v g B 7 o 7 1 D 8 g _ B 2 n 1 p B p q s N 7 y 0 3 H 5 l n S z - E 1 j p Q v 5 - k G o t t - B t 7 v X m 3 h C 7 3 _ g B w m m k J w w u I l i j g B q 3 F r n h C k 7 5 h l B 8 q z _ G g l k K x x 3 N 4 3 2 L y y - q F 5 v 4 p J w 9 3 t B x u h u D 0 7 v p J 2 7 v p J 2 7 v p J 3 n n p J 3 v 4 p J 2 7 v p J 5 h _ s C - 3 x n C 8 z _ o J w x m v E 2 8 - c p m l 2 J 6 z g O s s r g G p m l 2 J _ q m U s m 8 b i v j u C q s l s D z l n u B t v g o J 6 i p o J 4 0 8 2 H u s s C 8 l u 6 J o i k 3 J t J 0 x r p J n 9 w B - l w 8 D 3 x q X 3 l 0 p J w z 9 m l B 2 x r p J v l z y D s 4 6 q B 5 v 4 p J - x z w G i z - H i z 7 1 z C 3 v 4 p J t v y l l B 7 w h 8 G i g 3 G g v k Z o 4 z Q r j z s C 8 5 8 p J 8 5 8 p J m k g o l B 8 5 8 p J 8 5 8 p J 1 9 q B 0 j 6 h I t v g o J t v g o J y n x h l B t v g o J j 2 H 4 o q 3 I o 4 g K t 3 j 9 F q g D r 2 x o J j 9 k j l B v x 6 7 F r _ r M g s 2 j z C i 8 3 n J i 1 9 q I t 8 W k 8 3 n J 3 7 u D 3 2 v r H 4 i p o J t v g o J 1 g g h l B t v g o J 1 9 q B 3 k i i I y g 8 m u K q 4 g K l - n m G 2 x r p J 5 7 u n l B 3 l 0 p J 2 x r p J n h 9 r F 7 2 y R 5 3 u b 9 v 2 K u h 7 v C w s z _ G 5 u r G _ h q i m B 4 u x w J x z 4 h m B - 3 0 0 B w 8 3 n D u g g w J 4 9 t I w i k t G - o v n J i 8 3 n J _ 1 m n J - o v n J o r 3 z C 8 h 1 g C r v g o J k 8 3 n J r 3 l X q - 5 7 E x - u s J 9 2 u C u 6 v 4 H 4 5 4 t H n _ o E 8 7 u x E h u w v B _ 2 u Q t s _ 4 F x 5 j - k B x m m g l B x y z n J - 9 9 n F q n 9 R v s i n J v y 4 H h p o v G i 7 t 8 k B m 9 9 p H h j z D 0 5 5 m J y m x - G 3 6 s r w C i j 0 K 0 i _ 4 K 1 r u h B v x h w E 9 r k w J 0 g t m B t r 7 6 D m z y _ k B h 5 k o J x y z n J z g r g C 5 l z 1 C u 1 k t J 7 - 7 s J 5 - 3 C o - s 2 H 6 - 4 6 0 C B x v y p H y t p E p r t t J k h 2 t J 9 n s N t y 6 7 F r _ p 9 B 4 q 9 5 C g k h q J _ j h q J g k h q J g k h q J 5 v 4 p J 0 i - f z 0 x m E y n h l l B 2 g s E _ 8 0 l H 3 n n p J 3 n n p J 3 n n p J 2 6 y 6 B v p 7 7 C y s t o J u p 8 i l B j g 2 o J 9 0 x m B 8 g s 7 D p i j u J o i 3 _ C n s n 6 B j u 3 h J 8 i E 4 k o I p y q h D x p 5 e m g u 2 J m l 5 N 8 i u 9 F 0 y u v J 0 y u v J 3 7 r o E 5 t _ g B 7 7 l v J 3 p q 8 l B 7 3 x 7 C j 9 r 9 B o _ s g J 7 l G j q t z J i s n 3 B k n n o C u l _ G k x j i K x s j p D 1 t t 2 B 6 i p o J 6 i p o J p 2 x o J 6 i p o J h i - r H t g t D - r n k l B 5 9 i p J g q 6 o J g q 6 o J z v g o J c u 6 u 9 m B 1 u o 3 J g p x 3 J u 6 U 0 n j t I x y z n J 2 l 8 n J x y z n J z l v E 8 2 - c - v 5 l G v 6 i b q w 9 y L x k n z L s 4 t s B 5 g j r G g 0 z U x 2 5 7 D 5 i m O y - 8 3 M 0 - 8 3 M q i h F u - 2 y F s s h V 0 5 o 3 M x 8 y 3 M 0 - 8 3 M 1 r - G 5 j 6 8 I 7 x o 5 L l _ 2 v B z - 0 E 8 p w r D m 7 _ 4 L 6 8 z V z l i 6 G 7 x o 5 L n w x s K 2 6 t B m 7 _ 4 L 1 m w L s 6 _ f w 4 t z C 3 q - G 4 r w y G 0 k v t B 2 w g v 4 B g m r v G 3 h 9 r B r p n m N v 4 3 H v l 9 s H s z l F 1 v r o w B - _ 5 h M q 5 s - B 5 x u 9 E w k 9 y L x o p D h l v S z z s 8 B o r 5 z B 2 5 o 3 M 0 r t _ D p - z v C m 0 0 2 M h x 6 j B - v z v C - 4 z b 9 y u E q j 3 u L t 7 4 K v s n H k z m M u 9 l k D 2 n 1 n M _ y f o u 1 h L 6 2 s g x B _ 8 3 B z h y k I i r j H 8 g 6 0 F j t _ s B w w y 4 y B - s 2 1 M 3 x q 2 M v r u 7 D 2 8 5 i B 4 k l L h k q z H u q - k C 2 v l F t 8 h h B 7 8 - Y q g 7 D s u j 6 B - o m K 8 _ n 8 o B u r _ q D p x 5 Q 0 9 s j B 1 x m Z p y h l D 5 0 l X u q z w E 5 p k l B 1 w 8 c i r m P m k o i B y s v j G u q 1 w C 0 L i 8 p z E h 6 i L 1 5 2 p K u 9 h t B 2 y p 5 D 6 1 s j m B q h g 8 C 3 y r i C 0 2 3 m K 0 2 3 m K 0 2 3 m K 7 x 2 6 B 3 8 z 1 D n _ L 2 v 7 6 F h 8 9 Q 8 l r 0 o B v y q l K m 1 y C o u z t I q l g v C u i 3 h C 8 t o D 5 y 2 2 J 8 s - 2 J 5 y 2 2 J 4 j 2 E - 1 2 6 H 0 0 l m K 3 z 8 l K 3 z 8 l K 7 8 i g C 9 5 r z C u 7 e x y 7 i D h 5 m E i 9 o s B o y g 2 J 1 4 3 1 J o y g 2 J q y g 2 J o y g 2 J o y g 2 J 1 4 3 1 J h s p 2 J x _ n 2 C k h i l C o y g 2 J 0 h 4 3 B 2 p 5 m D o y g 2 J 1 4 3 1 J 1 4 3 1 J h s p 2 J 4 1 i V s 0 5 r F q 0 - 6 J v 4 2 6 J 2 o j s n B v 4 2 6 J 9 7 1 - H y 4 h D l - 5 w J r 0 C v 4 2 6 J v 4 2 6 J v 4 2 6 J r w o 7 J v 4 2 6 J n r 6 k B o 5 m k C 1 v 3 V u s x 7 J n t t 0 B 8 z 7 u D 3 6 9 8 J g _ 0 8 J x 0 2 k F w m 0 H r _ y D l i z C y s o w B w q 0 g B v r t b 2 v _ 4 C 1 v 1 k C m w G 9 w _ h K p y I 7 x 9 p 3 E g w J s j m s J 5 g 3 - J 0 3 v 4 I p t m B w y k t J m - 4 l C q l w 6 C 7 g k w K 1 y l B 4 j w x D s m x 3 C 1 _ w I 4 2 7 7 C t - k o F 5 6 u 9 B 3 5 1 c 5 h 0 G v 6 s W i t l e p l i C o 6 t X 3 o q z C 3 8 t F u o s T i k 5 r B k 8 9 W w k 8 _ C l 3 p B h 4 3 H y m t u N n _ h d l p 4 _ B x 7 l h C 3 w p H m g r E 2 s m 6 D w _ u r J 3 k l Z 1 w M j y w D 5 k 2 4 B v 6 r 8 D - 2 l c x 0 q q E 3 o 7 J l r s c 9 7 8 r B 8 t E 9 x 3 T j 9 X 4 y m g D i 5 4 j C t 4 y U 3 j 9 2 B 7 9 t 2 C y w 1 8 B o r S 7 8 s u B 8 6 j p B r t 4 E t m 7 m B o 4 G q h i T h 0 l z C l t 8 5 C - u 8 E x o m W l s j F _ 3 2 x B n 3 u G 5 u 3 J g 5 h 5 B s s p 7 C t 5 h n B n j P 8 s h J _ l h n C q k h T v m Z i m v 8 G g 0 O 3 y - o C 8 0 m O o 2 - 0 D p m _ U _ t u L t 7 o E 0 4 l E x k n p I 1 n x y B 9 q q I t z h C 1 j 7 l B r 7 n p N 8 5 o B 1 r 6 x B _ _ v J 8 2 l t K x 4 g K 8 i z C 3 3 p f 7 - p 1 B 2 7 H 6 q j P 3 y 4 5 D 2 7 8 k B z l t b 3 7 r w F 8 2 O l - x J 9 - j P x o x G w j h X q y 7 j B 9 l T t 4 i B o 5 m J 4 j 6 B r w n T r 7 _ h B _ i k g C z o t m B n w x G 9 9 x 6 B l g x q C 3 _ j O z 8 2 O v q 1 C n x r m B o t i G s p o L 0 _ l h B r E 0 s 4 K 7 z l F g 5 B 5 2 5 n B z p y N m k 2 _ H l T s t i r D v 3 2 P z 0 r t C o u _ E r z g v C 2 q t l B 0 z 0 M q _ _ Y t 1 u B j i q E o q m I x 8 x D p m i a p 5 _ B 7 m h F o n q N l o s M h - P - 2 p J _ g 4 K 6 9 l Q q _ D t u l 1 B t _ n N 6 1 9 B 1 i 7 I h x 9 d v 7 n N q _ j r B h v i a 5 9 8 E x u E u p 3 v J 6 i Q _ 8 8 k C k s 3 E 9 o n g C p 1 3 K - 9 r C - y g B m h o C w u D q u r D u 8 v G 1 u 0 D o j - B 4 9 p E 5 4 2 L 2 1 w o B r 8 0 M w _ v G u w p J v 3 0 E v k m L l 6 D 4 2 x N l f - 2 v H i s _ U _ 5 r c x p z M 8 n l D k w g K s 2 g V r 6 1 S 1 6 L _ 7 5 d r 3 N k m q o B m 2 j S x w p B 0 t u k I q x 9 j K y - 6 x D 5 6 3 4 B z v 3 1 K 1 v 3 1 K z v 3 1 K z v 3 1 K u 3 g 2 K y 8 h t B m h j Z p z 1 n B y 7 3 n J k 4 z h F y 2 m W 2 5 _ o B j 6 l n E x 9 h h J 9 j h B m s o w B s n g q E g w u 0 G 8 s j Q u q H 9 8 u s J x y 9 r J 0 n m s J 6 r 9 w l B x y 9 r J s s 7 z D i o 9 w B w 2 t 9 B k x u x C j p 7 B u w 4 q H j 5 z t I w g k 3 Y h y u v B l t y 2 J q j z D 3 r k u H 8 o _ t l B t 1 w r J r 1 w r J 2 h w 1 B h p y j D - 2 s r E i g 7 N u - j D i 3 2 q J u g o r J 1 9 7 k B i 6 n 8 D w y z n J w y z n J 7 7 7 Q s m z r F p t 3 g l B i 5 k o J y 8 3 p z C s x b 6 z 0 j C l m n h C 7 z _ o J v v p H 8 _ 7 y G h p _ i I y 9 o B l 4 _ j l B 7 z _ o J x O j s m l J z 7 v p J 1 7 v p J x n h l l B m 0 v t C m i z u C m q j 4 D 2 i n C j j 8 k B n h 2 y B q 4 1 h B 7 n h n B k 1 r x J - 6 0 p E 5 p h h B 5 n 5 C v n z m B 5 m k 9 C v h 5 w 2 C 9 z i i B w x 0 n E i m 6 w J g m 6 w J m s s r J 0 Z 3 u x w J t z - S 8 n z r F n - s j m B i m 6 w J r m _ 9 H h 6 n C h 2 j r J s h 7 q J m 3 h s l B s h 7 q J x j p _ I x r E 1 k l _ E s 8 g W 2 w t j l B m i r i l B 5 z _ o J x s t o J u p t 3 C 4 u j _ B - l 7 3 u K x g 8 l B 2 u m 7 D - j h q J 3 s y q J v 4 o o l B - j h q J 3 s y q J n 1 5 I 0 w g t G 9 t w r l B h 2 j r J s h 7 q J j 2 j r J 4 x q j J 8 x B _ 0 9 r J m k 4 8 C 6 q _ 6 B 9 - 0 r J _ 0 9 r J 9 - 0 r J 9 - 0 r J - 2 o L o x r m G 0 k 9 x J j 3 u 7 H x 7 h E _ l z Y 3 4 s t k C w n V 5 v 1 i K 5 6 u 1 D v l - w B o n 7 2 J n o 3 _ B n u u X 0 s i o B 3 v 8 3 H r 2 o J 6 u 0 u J 4 u 0 u J g 7 3 z B y i 5 o D s 6 1 w J s 6 1 w J g z v J 6 g - x G n z 9 0 J n z 9 0 J 5 h 7 E 8 _ - j H t 4 o o l B s z o n D l w w y B r s j 2 C t g - - B - 1 j i F i p 3 U l - - p 1 E x l x w B 1 7 o r D p r 0 5 B s u v - C m i j u J i p o k B m i 6 g E s s 8 2 l B m i j u J l s 6 t J w t 9 S & l t ; / r i n g & g t ; & l t ; / r p o l y g o n s & g t ; & l t ; / r l i s t & g t ; & l t ; b b o x & g t ; M U L T I P O I N T   ( ( - 9 4 . 6 1 6 9 7 6   3 3 . 0 1 1 8 4 6 ) ,   ( - 8 9 . 6 4 5 4 6 7   3 6 . 5 0 8 1 6 2 ) ) & l t ; / b b o x & g t ; & l t ; / r e n t r y v a l u e & g t ; & l t ; / r e n t r y & g t ; & l t ; r e n t r y & g t ; & l t ; r e n t r y k e y & g t ; & l t ; l a t & g t ; 4 7 . 4 4 6 3 0 8 1 4 & l t ; / l a t & g t ; & l t ; l o n & g t ; - 1 0 0 . 4 6 9 3 2 2 2 & l t ; / l o n & g t ; & l t ; l o d & g t ; 1 & l t ; / l o d & g t ; & l t ; t y p e & g t ; A d m i n D i v i s i o n 1 & l t ; / t y p e & g t ; & l t ; l a n g & g t ; e n - U S & l t ; / l a n g & g t ; & l t ; u r & g t ; U S & l t ; / u r & g t ; & l t ; / r e n t r y k e y & g t ; & l t ; r e n t r y v a l u e & g t ; & l t ; r l i s t & g t ; & l t ; r p o l y g o n s & g t ; & l t ; i d & g t ; 4 8 9 7 4 3 7 6 3 2 7 2 1 5 8 4 1 3 2 & l t ; / i d & g t ; & l t ; r i n g & g t ; 4 9 8 p s 6 x 7 2 L 3 B 2 l 0 p J 2 l 0 p J l t i 3 z C t 3 z G i 0 7 2 G 2 9 i p J - p 6 o J v k 2 j l B 2 9 i p J - p 6 o J - p 6 o J t 0 g m B v - n 6 D s v g o J y r 3 n z C 5 r J v m 4 1 I o z 9 - k B l r _ _ C k w y 3 B 5 4 u x z E l o l 8 k B 7 1 m n J r k i x F x h - O u s i n J u s i n J w w 8 0 m H i 3 v 9 I k y C 3 l 8 n J g r s q n H i 5 k o J 3 l 8 n J 5 2 _ K 3 x q h G u g m g I q 9 w B u C m R n v 2 g C z h m V l o 8 Z h y 3 R 0 g l 0 H n v N x p 1 z J k o i E 6 y 1 5 I _ v O k - n x D n j z r B 6 q p U s g z T m 0 w u L w w m I - w 2 E 9 k i 0 B 6 y k p F j h 8 1 D 7 g 8 n C g 4 8 Q w i j K 4 _ h u B 7 z 3 o B k p o K q 9 y t D _ s o u E x _ 4 H t 1 1 m D g y q o C o m i v B h n q c 3 o 7 k B 2 6 7 P p 3 6 X q 8 k R s q g Q y 0 t W l 5 q 7 D 2 5 q p C 3 l j E v 8 z g C 7 m 1 s G - i i 2 B 6 5 _ L q n s p C t i 9 f 6 x D m r m l B x 5 j o C t i 8 1 B n p t M 9 u j D 8 m w M 4 t 5 - E - z 5 W q m y O 5 k n Q 1 3 i Z 5 p 6 l D l w m Q n p 7 D n 2 _ l H z 0 R 6 0 - o F 8 u Z v 9 5 g B 3 4 2 w D x g w B m x j z G n p t M t h s W x 5 h J 4 i k B y x n h B 5 m m s B k w x y B s g 9 y F m i p 9 G 7 5 x z B q o v 4 B w n R o - o 1 C _ o 1 r B u j B 4 j 3 L h t n Z p g z r B x 7 g m C k 6 l _ B 3 1 z K h i r Y p 8 8 T _ y q S 1 q r P 8 s 7 U 9 h 1 V s 8 7 q B g w j H 9 m 6 M 9 1 _ E 9 k j 2 B 7 q Q 2 - r B - s r B k 4 v C z x p K w w r j D h g q d q t 3 x B o 3 n d 8 4 B x o r n B l z _ E l 6 n I t w w c w w s c 8 3 _ l B m u t F g k G h j n E z s l J _ s 5 J u g i F x - p F 3 0 i x D 9 _ _ B k 7 6 I r 0 4 x B s 1 h k B v n 5 _ E o 4 q f 2 2 6 9 B y 0 z z G h u y h B g Q 9 7 2 O l t 1 e 5 l 7 D 2 l p T m v w l B t n y 1 B h h 5 f m g l C 5 j 6 K j t g q B u 7 t x B 6 w p m B z 1 z K - j 5 D 9 l 1 k B y 7 u i E 6 r h Z i w q y B 7 7 o y F r 2 t 3 F 7 o B i q l 7 C w w 9 b p 5 l l D r w r O n n X w 0 3 m B 9 p i r C 1 m 1 s B z 5 o S 1 W k 2 7 q B 9 1 m 9 B v 4 6 F 0 v _ L 3 x 9 F q 8 k R p 0 o H o 0 8 Q g 1 y s B l 0 s h C 2 z l P i l I n w - O k z 4 D v m 6 J - 7 6 O 2 v y s C 3 z 5 v B 4 i - G w o y _ B s k y d z 1 x N l 6 q o B g t j O u 8 0 0 G t k 3 h C u 5 4 D v 1 m Q r x y u B q 0 k V r 1 _ W 3 n 9 N t u 6 - C u 0 y E g i - 5 B w m u x B - p 2 d 4 t 0 P - u J 7 t 1 n C q k 1 z C p 8 j H 5 3 2 k C 4 8 h o B x 7 1 F 8 p p U 5 w 6 d u o s r D k m 2 B - v _ w B h r l S 8 0 4 z F 5 k j I 9 z x O 3 8 8 m B o w o q D 2 3 i J - v w C q q 6 7 B u s 4 P n 7 _ p B q l _ N 5 l q H m g k W q 9 n w C u k H r 3 s 4 C 0 y 3 G 1 2 i M r 8 t T w k w k C l 9 m E 4 n n h B 6 2 t z B n 6 l V p t g 8 B s C m 6 - r D l o j w C t p j H r S w v 8 O l t 7 7 B 4 g 0 E w y 5 M 5 z q n D u k 6 - B w 5 g Q t x 3 K z l 0 K h u C 5 w - O 0 n 2 0 C 8 k 2 p B l p y f 4 n n Y m i 4 P - h q t B k r i b 4 m x I 0 v m E _ s r S _ 6 j b 0 v m i B s w 6 H 8 - - 9 B x j C u k I p i v k F 3 _ j L i q g R h _ D v u G w v o z B o 9 n w C s 5 g s C 3 2 8 w B 3 4 k x C 2 4 m q C 5 5 3 D m y h p B k n j O s 1 8 v D g q f j t - H g 9 N n 9 r T t r 0 R 9 g p k C t 1 g w B v j 3 P u h M l r 7 l B i l s Q 6 3 i V w 4 v F - s _ 9 B q t u I w - w 6 B 0 o w P 2 n y R 7 u G l 4 3 7 B 9 1 j Z v 3 8 j B m s 6 f s 8 t k B z t k p B g - x K 6 l 0 S 9 j 1 k B 2 5 3 q D 7 t w e 0 5 N _ 9 y H x g 8 O s l i e _ 1 x 1 B p l w R t 3 r h B k n t T 1 o 3 u B 4 y 2 k D 9 z n h E h s 6 E 8 z 3 z G h u _ S v h v c s 3 o R 0 p v Z x p 7 l B 3 z n N 4 2 y v C t - 9 G 2 8 w D 8 7 4 P h 9 n I w j w n E 7 u m a - x r U 1 w 3 D v 2 4 U o l q J s 4 z 8 C k q B q 1 n o B v l 0 R _ 9 w B 7 v y f 1 2 n T w w q G 4 i j f x g n K j x z F - 2 p t E u g k y C t t 4 6 C v o B 7 i 9 D 7 l u t B 1 3 k B j q p E 2 o N - q i 6 B 2 5 v C s u n U 0 z 8 C 2 8 7 j E 0 _ 1 l B k 3 0 H l m 6 E r _ u G q z C 9 c 6 j q f 2 u h P j 8 5 c z y 4 x E x h 8 p E 2 i i M 9 8 l y E 5 n g m C z z n 8 B t z 4 N i v 4 K g l n H k j 4 W _ i 0 e 7 _ 2 J o o 4 - E h z 4 u E h 4 7 L _ 2 v F 9 x w K 7 y 1 _ C v m z P i _ u K x 0 r E 4 4 v q B 2 5 p C 0 m x C v 2 l a h w F 0 0 g R 0 _ k l C m t L 3 3 I x k m P 4 m _ o D 8 7 - w B u p 5 E r u 9 J i o 4 C 2 t 1 G l l n Q l v l e g j 3 M z 6 s r F 9 v x a 8 3 x 0 D 8 x o P v q 1 C i q 6 7 B x z q F 3 - 3 j B 1 h h e z 5 z E v w 5 y B _ t _ h B j 9 r D w y l D 3 - Z 6 s j 8 B k s 9 H q 8 q B t g w v D k k n u C 0 3 7 N 8 n _ c v n z n C s 1 p 8 B n z b t 2 g V x x i R g 8 y C o v j m B t u q 3 H i 6 l l B s 7 0 X n _ t 8 F 5 3 h t B - 8 y I x q 3 o C 7 7 v I 2 q r L x - k P y h 6 D s w _ C 5 7 r n B n - _ D h 6 w G 0 5 z R 1 m u y B q j v H o _ q C r 6 x m B t k 4 M 0 n x 8 D j t k G w j 6 H p w 1 F q 5 7 W x x r h C q t u I 9 2 p 1 G s 8 _ 3 D g j y F g x 2 Y g w i g C g s 3 b m 3 r Q v w g B g i j G 9 m X n h 0 H 7 y x e 9 x t E - m 7 M l w 3 U p 1 5 S n x 1 g B 7 x u Y j 7 _ t G z 8 w J s z 3 C u u 6 n B o - s R q g y h C 5 w - I t 9 H 1 s 8 h C x x o Q 3 o 2 R 4 z h K 8 9 t h B 1 m B 3 2 q k F 9 r 6 P 1 2 r _ C 2 h C x 8 n T 9 q 9 F s p k a 4 w 2 n B 6 i j V p z o N - 0 j 3 B p 6 m K s - 0 u D 7 5 p N 5 l x 5 B - o 7 q G o n o k B m z 0 w B n 5 7 L _ v o i C r _ t v C u z z h B 8 l q X 5 w m q B 0 5 o i C p 0 1 l B n _ y _ L i i 2 C w o 0 f 2 2 - w B 3 4 r G g n l H 6 p 4 J 6 0 4 J v 6 8 h C p i z U 9 x m K r w 4 p B j 9 Y i 1 v i I j z 6 d h k 2 G 6 7 q l D j w - b 9 4 7 8 C p 5 O 5 j h 9 I w k 3 M t l h 6 B s q l Z t w 5 0 G o p j G 8 s 3 G v k w 8 C 0 0 k 0 F w g q l G 4 9 n 2 K i 5 2 D u u 2 o B p i n T 6 p 8 w D 6 m q a 3 4 j T n y 8 j B r r q e 3 y s k F 8 q U 3 k 0 9 E j p w h B n l l L p t i 2 B _ o - K x 0 3 U o v 3 k B h p 8 V 7 o D 5 p 8 U i v 6 h C 3 7 _ W k k 6 h E 5 h r Y 2 8 l O y 6 o p D g o j R 6 m _ e n n r 0 E - 9 l B x 7 j z D r y W 6 t 8 J _ i 4 _ C i 0 i C t - w t B 3 m x b 3 p p l C 2 g 0 N p 3 b z o 1 B 4 w l T 1 9 p 3 B 7 Y m N v 4 3 h B g 1 v v B r l k p B m 4 s T 8 4 4 j C l m 0 W - - 0 l B 3 v 6 n B _ 0 g F v s p 3 B 0 o 8 W x p o 6 B 3 1 7 B 0 v t p B 7 t w J 4 4 x t B u u w v B o 6 m C m 3 v S 1 8 p c 5 9 P 3 9 0 Z w 5 8 d s h o n C s s w L k s 8 2 B 9 4 j M y h m D 2 o o U _ 9 h x B u h 0 P s 7 p 0 B j z k B 8 3 h r B 2 t 6 w B 0 w 4 D - k x 2 B x 8 g O 2 h H u 4 l I u 0 i 4 B x k g Y l 3 k b j q g a q k z N h 3 j R t 2 j N 1 _ 0 M 7 y 6 9 C n m 0 K 3 s 1 B t s m D r z o 9 F s 2 1 j B 6 h x V y n 9 t B m z q S z 8 3 Z n - 6 K o 5 5 9 B 1 l l S u l 6 L o 1 p 3 B s x _ o C i - F m j w P w o g W 5 o x y E n k h K 5 q 3 f x g j n B z z n D - n 4 T - 2 h 0 B - 6 4 E r 9 j s D n i x X 5 j z _ C m t p P _ g 8 n B 8 3 u h B y 6 r t D w j 7 B 9 h g O o 5 2 w B x m G 9 2 H 5 l k d n 1 1 t B g z J g m 7 6 B 0 8 y c j 6 n C 0 g 7 - B r 7 n l F 8 y z B y s 5 K 3 o B - 4 m 8 B i 5 o F g j y F q w _ T i s 7 t C 8 t 0 p B _ h i M 0 9 g u B z h 5 3 C 7 v Q o 3 g 4 C j s _ h B y h l R _ - 5 7 B 9 t g 6 B 0 5 n z B k v _ a g 4 h T 6 8 z 2 B - n _ 3 C 5 y n u B 4 s o W k 1 o g F 6 q c n s 4 R j - q 2 B l l h a x 8 w X 7 h v d y u t e 2 z 6 D 0 - o b i 9 n g B p 0 p 3 B h _ j R u - 4 h B l u m J r 9 v G v 4 t j H 1 _ u R 1 2 m G y 5 w L 1 r _ K 6 2 5 _ C y g r Z u g s 8 B w 5 r F i o G k o C p s j j H j i 7 X 2 j m K _ q q f h t r h B y 1 l Z w 2 8 D 5 1 8 H t x 5 g B z 2 k Q 1 u p 9 C 8 r 8 c h t - i B 0 n w M 1 0 k O 9 1 v 7 B 7 h 6 b t l 6 C _ n 7 u E z k p E 2 o x C t w e o u 0 8 C g w r s B i 6 m I 8 6 - 2 G y 0 q f s 8 u S 4 o 8 b 3 j _ h D 2 l 8 G v H o x m z B 2 1 7 j B k 0 4 4 B w u s 7 B y 8 x c 5 w m R 3 h 5 B 9 _ Q w p 2 C k g w C n t j E _ o h k E o i j k D 7 k q Q w j n 9 C 3 9 o r H h 1 k C 5 j U x 4 n T y g g Z x p C _ m 5 l C 9 m z g B k w 9 1 C h 0 - 0 B - j 4 K 4 2 y F r u 5 5 B q 5 x I i 8 z 4 C o u 2 O z h 7 O w _ 0 O 2 p p s D y q s I t q x M 4 t s 6 C i 8 m F v 2 u L q o w S 2 r w h C - v o H u z 2 D 8 0 9 c 4 g y R s 3 l 5 H r u q P y w 1 V 0 p 8 Y _ p j L - j 6 2 B _ 0 h x B 8 v 8 D 6 n t B l s 6 B z z w m C w - 2 I v i 2 h H t k 6 d y s 1 Q k - 8 G r x u l B k z i L h n w h B q 9 V 2 1 _ g F o s 8 j E 3 i 0 0 C 0 7 4 O r 3 i C k t 1 V k 7 h E 6 8 5 G q _ v x B v w m H j 7 m K x _ T j w 4 5 B 6 l 6 7 B u 4 u B w 6 j I x q i w B 5 - i M u s r h F i 3 x u C 3 o x H 3 y 0 i C 9 9 t 8 B _ Y _ w 1 t I u m g B 1 g h n E h T - 0 6 1 D n 7 t t B s y 8 _ J 6 m L 3 w m 7 B _ m 7 U 3 4 h V 8 _ v C o w 7 N p z g B g p u C t o l e u 2 0 G 1 q v L n 2 W 4 2 v e i h _ d g z w X 9 7 5 b u h 6 V g 4 i J - 9 8 J w 8 0 P 4 p 7 f q k p Q _ 8 8 x D 7 i p G x h p _ C s i 6 B h 9 o 5 C 1 5 c j 2 n I 1 1 x L r i O x 1 x t E g _ o G 8 o 9 v B l _ G 1 3 u H q 2 j 8 B x m l n B u w y o E i 6 n j B g o p T s q p J t j 6 5 C k n m l B 9 0 q r C z 7 l a m q u j B z h x - C z x h Y h r O 4 k s 5 C g p _ q C 9 - h L t i k R 2 z 3 s E 9 y h e j 8 4 F u g T 5 t v C 2 6 E c u w 1 m J x 4 i 7 H n _ 4 B h j _ m J h j _ m J k o l 8 k B h j _ m J j t _ g B 6 6 1 i E h j _ m J m m q G h p - 2 G x z m y m H n p w C g _ y z H u - q n J v s i n J 9 g O h i q w I t n v q E 9 p p d h j _ m J l x g 2 B p r q g D 9 t 2 8 k B h j _ m J o w 1 m J n _ 9 j E 5 6 r g B h j _ m J o w 1 m J x p 2 u G j - x h y C v u p J h j _ m J 8 1 m n J v v 1 - y C x y l x E 0 2 r a _ 1 m n J _ 1 m n J w l 8 G u r n s v D n 6 j o B m q w 6 C 8 z q 7 l C y h 8 s E - i _ m J g 9 i 7 k B h 0 g Z v w p 0 E 9 s h _ k B 6 4 j m F t k s S v y z n J 6 k 8 O w u v x F z r 3 n z C 5 w i k I 5 w k B t v g o J l 7 y t B t h i t D s - q n J v s i n J n x g 2 B 5 5 s g D 0 5 5 m J t s i n J 0 5 5 m J p 1 8 7 k B 0 5 5 m J 9 m x m J 5 h 2 _ H 3 4 u B 9 o v n J 9 5 4 9 k B - o v n J 9 o v n J o - g n D k - G q 1 - q B n l w k z C _ 1 m n J l s - 4 z E _ 1 m n J l s - 4 z E 9 o v n J 7 y 8 i z C i 8 3 n J 7 y 8 i z C z l v E 6 n 6 i H 0 5 5 m J x s s x C _ s D j t k W z x 2 J 8 1 m n J _ 1 m n J w i - p B o 5 l y D h j _ m J - i _ m J k t o p D s t 1 v B h j _ m J o w 1 m J 8 1 m n J o w 1 m J h j _ m J k o l 8 k B o w 1 m J o w 1 m J 3 l 9 l C s u h H q 4 9 D t w u R v s i n J i 7 t 8 k B s - q n J u - q n J v s i n J v s i n J r x w p B q 9 l z D 9 m x m J 0 5 5 m J 2 v r 7 k B t g o 2 C 2 t l _ B y 5 q b t x s E 8 s l h D s - q n J 4 n 7 v z E - 4 3 F m 9 _ 5 G h p S 1 q n t I g 3 h F n z o z D t 2 y R 2 l 8 n J 4 l 8 n J m j 6 7 G z g z F g g q _ k B 0 h 9 n H g z s u 6 B 5 k n o D 9 m x m J 0 5 5 m J 2 v r 7 k B 0 5 5 m J 2 v r 7 k B 0 5 5 m J 7 l 3 n B 1 2 h 2 D 9 m x m J p 1 8 7 k B i h 0 n B n v 3 2 D x y z n J h 5 k o J u r - o H 6 s 3 D x R l l k i J 8 1 m n J x i 0 7 k B k o l 8 k B h j _ m J 8 2 7 _ y C h j _ m J h j _ m J k o l 8 k B o w 1 m J 3 q h N o i G 8 - z s F 3 h n 1 z E j 8 h Z - u m 0 E o w 1 m J o w 1 m J 2 8 k J 2 7 8 n G y 5 5 m J 9 m x m J o 0 v P m r w v F x y z n J v _ q O l 6 z 0 F p 0 5 v z C s m h L t w 2 - F 9 m x m J o w 1 m J y 5 5 m J o w 1 m J 9 m x m J o w 1 m J y 5 5 m J o w 1 m J 9 m x m J 9 u p z B h o h k D - i _ m J v j l F 5 k o _ G h j _ m J 2 x 6 7 H 4 _ 2 B 8 1 m n J _ 1 m n J v j l F 6 q z _ G h 4 2 C w p g y H - o v n J x u 5 w H y n 5 C z u q E n 7 w j H _ 8 i 7 k B 9 m x m J o w 1 m J y 5 5 m J o w 1 m J 9 m x m J 6 o l I _ h 4 p C 9 n 3 g B - i _ m J h j _ m J o w 1 m J z j M 8 2 o o l B 3 o 6 r I u - q n J v y z n J v s i n J u - q n J u - q n J v y z n J o 7 4 E m m q G 5 2 z 7 E _ 7 q w F h 7 l P 7 g - 8 k B v s i n J v s i n J s - q n J v s i n J i 7 t 8 k B s - q n J i 7 t 8 k B v s i n J z q 9 w H 9 s 4 C 0 5 5 m J v s i n J s t h 5 G - V t s n F k o l 8 k B n q g s G 2 g r I t s i n J 0 5 5 m J 9 m x m J 0 5 5 m J t s i n J 9 m x m J g j 6 7 G 0 v v F s t k _ G h 7 i F t s i n J 4 v r 7 k B 9 m x m J t s i n J 0 5 5 m J 0 5 5 m J 2 v r 7 k B 0 5 5 m J 0 5 5 m J y 5 5 m J 0 5 5 m J 4 v r 7 k B y 5 5 m J 4 v r 7 k B 0 5 5 m J y 5 5 m J 0 5 5 m J 0 5 5 m J 0 5 5 m J y 5 5 m J 0 5 5 m J p 1 8 7 k B p q 6 6 k B 0 5 5 m J o m p 3 B 5 l 4 I g p s u B l 2 H 1 o l y C 0 v 6 6 B v s i n J 2 9 5 u B g 2 s B 2 y 2 F j s g B 8 5 s h B 8 1 m n J w 6 2 7 E 6 7 O n z t Q 7 j k C _ o 8 L 2 l u B z 0 o B t w k Q n 8 3 H w r u K 5 v 4 p J z x p Q n m K o s x u B 1 9 2 t D l o k 0 r H 3 - 0 D p q - u H - y x t J - y x t J o 9 o t J r 1 r 6 0 C - y x t J 7 l 8 2 l B p 0 g w D 7 o 7 t B z 2 _ 1 C 8 n v h C k 6 q 2 l B o 9 o t J k 6 q 2 l B o 9 o t J k 6 q 2 l B o 9 o t J n 8 _ p F w 8 2 S k l p z I l 6 T y 4 j h K w 4 j h K _ i w j o B y 4 j h K _ 2 6 o 6 C y 4 j h K u 2 r r H i r 0 G w 3 x w g F 9 5 6 g K y 4 j h K g g 7 l C 6 8 u F 6 m 4 u B m w 1 m J m w 1 m J 9 i _ m J m w 1 m J m w 1 m J m w 1 m J 9 i _ m J x 3 x 6 k B 9 i _ m J x 3 x 6 k B m w 1 m J 8 8 i 7 k B m w 1 m J m w 1 m J 9 i _ m J x 3 x 6 k B m w 1 m J 8 8 i 7 k B m w 1 m J 9 i _ m J m w 1 m J i x 7 o H 4 r 2 j x L 5 x r z F m w 1 m J m w 1 m J 8 8 i 7 k B m w 1 m J 8 8 i 7 k B 7 i _ m J 8 8 i 7 k B m w 1 m J x 3 x 6 k B 8 8 i 7 k B m w 1 m J m w 1 m J 9 i _ m J m w 1 m J m w 1 m J m w 1 m J 9 i _ m J m w 1 m J m w 1 m J 9 i _ m J m w 1 m J m w 1 m J x 6 5 Z n _ r 8 g G 3 s 5 E 9 i _ m J m w 1 m J m w 1 m J m w 1 m J 9 i _ m J x 3 x 6 k B 2 1 m n J m w 1 m J m w 1 m J m w 1 m J z r n g F p i t U m w 1 m J x 3 x 6 k B 9 i _ m J m w 1 m J m w 1 m J m w 1 m J 8 8 i 7 k B m w 1 m J 2 1 m n J m w 1 m J t _ 1 x B w 2 s m D m w 1 m J 9 i _ m J j 8 3 H 1 l 0 Y h n l q l B k u l q J h n l q l B k u l q J x i u q J 2 m y 9 H u _ 5 B 0 l 0 p J 2 l 0 p J 1 x r p J 1 x r p J 0 l 0 p J 1 x r p J 2 l 0 p J 0 l 0 p J s x k F u _ 0 - G 0 u i i l B 9 p 6 o J q 2 x o J q 2 x o J y u i i l B g k 3 i B s x g g E h g q _ k B h 8 3 n J j 8 3 n J h g q _ k B h 8 3 n J k m p 6 C 5 n g 7 B u i 0 7 k B n w 1 m J n w 1 m J 9 8 i 7 k B g j _ m J 9 r p r F o 3 1 Q u s i n J 5 m w 9 k B t - q n J 0 s l h E 5 s 4 h B r - q n J v z j _ C 2 6 7 3 B u s i n J 8 w q j J x O u s i n J q 1 8 7 k B t k v g H 4 k 8 E - - 0 - k B n s h h 0 E i 5 k o J g 5 k o J 0 u - B o i n 6 H 7 z _ o J l 4 _ j l B k g 2 o J 7 z _ o J 0 n n p J k g 2 o J y 9 r Z m 9 h 1 E 1 7 v p J 2 v 4 p J 1 7 v p J 8 i z G w h z r K 6 l i g B i 0 z i F g o u 0 l B r n 0 4 B j p v g D n q z s J 8 0 q s J p q z s J 8 0 q s J n q z s J 8 0 q s J p q z s J r r 0 7 D w j w m B s q 5 r J t 1 w r J t 1 w r J w g o r J s q 5 r J t j 0 x G k m o C 0 z 4 B t 1 w r J v 4 9 4 G h q 2 G x i u q J i 3 2 q J x i u q J 1 r - q J x i u q J i 3 2 q J i w 2 q l B 5 1 i B y y j n I s r s m l B 5 5 8 p J x z 9 m l B 2 l 0 p J 5 5 8 p J 6 r 2 V _ o o _ E - p 6 o J 2 9 i p J i 9 k j l B q 2 x o J 2 9 i p J - p 6 o J y p r k C - 2 h w C s v g o J q v g o J s v g o J j 8 3 n J s v g o J q v g o J s v g o J 3 h 8 s E r u q c j o l 8 k B l o l 8 k B j o l 8 k B g j _ m J v n j v H t 8 9 C r - q n J t - q n J u s i n J u s i n J 6 g - 8 k B u s i n J u y z n J 6 z y D h n t q H 3 l 8 n J i 0 o h l B 3 l 8 n J y m m g l B v s t o J k i q e v i p p E 7 z _ o J 4 - v k l B k g 2 o J 7 z _ o J 7 z _ o J j n o z F - k 8 O u - 0 m l B z h r s G 6 l 4 I - j h q J 4 v 4 p J _ v 3 n l B - j h q J g y j j F q m l U 5 s y q J l v t o w K p o j t I y 6 Y _ 0 9 r J 9 - 0 r J 9 - 0 r J 9 - 0 r J _ 0 9 r J 9 - 0 r J 9 - 0 r J 9 - 0 r J 4 x t H - i s 1 G h 1 3 s J y - u s J y - u s J t n _ h B s 7 3 k E y - u s J y - u s J y q g t J j g n o B 9 0 _ 4 D r g p t J z i b 3 g 9 p I m u y 5 E w s v X 5 1 z i l B - p 6 o J g 9 k j l B - p 6 o J u i t U _ 2 g h F 1 s s - k B s v g o J q v g o J j 8 3 n J j 8 3 n J s v g o J h r 1 h C - 7 y y C g j _ m J g j _ m J g j _ m J 7 1 m n J g j _ m J g j _ m J n w 1 m J 9 t 6 o E k y k e u s i n J t - q n J r - q n J t - q n J u s i n J u s i n J u y z n J w o 2 p H g j z D 3 l 8 n J p 6 9 F 4 p m 6 G g 5 k o J y m m g l B i 5 k o J 8 j v 5 C n y w 8 B s h 7 q J v z 8 C k y 7 y H k _ n l 0 C j 2 j r J i 8 3 n I 5 - j B 3 g z s l B i k p c _ w 4 v E w - u s J g 1 9 r J l 8 6 v l B w - u s J l 8 6 v l B 9 g 7 v C 0 h w m C y q g t J 0 q g t J h 1 3 s J y q g t J 0 q g t J 1 4 v n I 1 i o B i 3 2 q J i j 2 8 E s k 8 W k u l q J x i u q J 9 y x 9 z C x i u q J x i u q J 1 o 6 i I 6 o t B u p 8 3 z C 6 m 8 x C 3 p o j C 2 n n p J h - 1 2 C 0 l 7 _ B h 0 2 k H x n w E x n h l l B 2 n n p J z 7 v p J _ n x - E 6 z p V - j h q J q 4 p q J o 4 p q J - j h q J q 4 p q J - j h q J o 4 p q J 5 - - n I w s h B 5 s y q J h 2 j r J - 7 v p J & l t ; / r i n g & g t ; & l t ; / r p o l y g o n s & g t ; & l t ; / r l i s t & g t ; & l t ; b b o x & g t ; M U L T I P O I N T   ( ( - 1 0 4 . 0 4 6 9   4 5 . 9 3 1 0 3 2 ) ,   ( - 9 6 . 5 6 3 9 5 4 9 9 9 9 9 9 9   4 9 . 0 0 0 7 0 4 ) ) & l t ; / b b o x & g t ; & l t ; / r e n t r y v a l u e & g t ; & l t ; / r e n t r y & g t ; & l t ; r e n t r y & g t ; & l t ; r e n t r y k e y & g t ; & l t ; l a t & g t ; 3 3 . 9 0 3 9 4 2 1 1 & l t ; / l a t & g t ; & l t ; l o n & g t ; - 8 0 . 8 9 4 0 8 1 1 2 & l t ; / l o n & g t ; & l t ; l o d & g t ; 1 & l t ; / l o d & g t ; & l t ; t y p e & g t ; A d m i n D i v i s i o n 1 & l t ; / t y p e & g t ; & l t ; l a n g & g t ; e n - U S & l t ; / l a n g & g t ; & l t ; u r & g t ; U S & l t ; / u r & g t ; & l t ; / r e n t r y k e y & g t ; & l t ; r e n t r y v a l u e & g t ; & l t ; r l i s t & g t ; & l t ; r p o l y g o n s & g t ; & l t ; i d & g t ; 5 4 9 7 5 0 5 0 4 7 4 8 0 6 3 1 3 0 0 & l t ; / i d & g t ; & l t ; r i n g & g t ; u i 2 k n r j i o H r o t g G 1 _ v 7 L i q u T m 4 2 8 C 7 x W r w v s R v s q q C r x v v D h 4 1 5 L j y K v z m _ B u 5 6 8 G O 7 m 9 o F 4 8 _ m N 7 q Q _ 7 - _ D 9 z 9 z G o - 1 J 3 o g x D 4 h _ _ E _ y N y r p r H v 0 9 c j j l 7 B - z k j D 6 x - i C 3 4 j h B i i s q B w 6 x o D g N 8 m l j S 9 k 0 E 0 r n 3 U y _ l 8 D m x 3 - F 1 z u _ D x 6 t E 5 y k 3 G t 0 g o D 5 g 8 8 C l r 8 g F 4 r p o B s 1 v z E 0 7 m g B 5 n n j H 2 o l 9 F p x 9 F 7 n g 5 K 9 5 2 B 6 4 q B k 2 1 1 E 1 _ 7 - B r t h o E 9 r p n I o _ i J 8 x x x D r 0 w q C 3 r g 9 G n p i E k y 4 9 F _ t g _ B g w 6 N s 4 v F s s p l S 7 1 l r B m v 3 6 H q k z H i - v o D q i 1 p K 0 x v B 3 q w 8 I m i y 5 G 2 h x U 9 h 8 h B n l j r L - 5 G u x 8 i K p x 2 6 C y 9 w s Y - 3 x x B s r 3 G g j j 9 F - l i 4 N _ t j m B _ 3 7 9 J 6 w n d r k y n B n o t y D v o 2 1 G s k u 5 B - 1 x o B 1 6 5 2 E 4 i s X l o i L y v - h V t l n H j j i h B 3 i q 3 G 9 q 9 I 2 2 5 7 K u o 7 1 J l w 3 b r s i k C 8 s q n I 1 g I 7 i 1 5 T 9 q s 4 E o i q I n 2 r 4 F n m h m L g x _ H u _ 2 g J 1 4 v g C _ E m o x y a z v s L m 3 U 5 9 5 9 K 3 - o 1 E j _ w R 3 0 j n H z l 4 h B 6 0 l 8 M 7 v B g v 7 i D 9 6 m R _ t i 5 C k - s 4 O w y 4 m I s 9 g l B k h _ 4 C _ g 7 0 K 5 u - K k 6 y l J h k t i N j v 9 x E 0 9 p U v 6 h t F 3 u y q D z i h 5 L l p o y B h h E l u v _ L _ s r y B w _ w B 8 3 h w F r n 4 r Q z o 1 W n p z q L 0 r 7 V x o 7 t C 3 5 k u D y _ 0 7 R w k t D l v - o C _ q u y I 6 o 6 w C 9 u v j E y w q h C 6 t o C z i _ 5 V _ u t B t 2 _ 3 I 2 r g R 4 y i 3 F q l j C 8 q p h E q m n P 0 _ 6 _ K 3 6 q i C x 2 i k D y h 6 z K y k z p B x t 5 Q r 7 3 k R r s i D - 9 6 H z w s w T p - 9 l C s 9 0 t E - l h z B l v j 6 D z p w 8 B k k o w C - k g 3 F g r d 1 j v 9 B 2 7 6 7 P 4 k j 9 B o 3 Y p m 1 p a y C 3 j L l _ v n Q - v h m B 4 0 s v C r 2 v 6 W h i 5 H w j y 5 H n p 0 n D o 7 l O 7 6 l y E k x p g D 5 g 6 v B 8 q y M m h 7 - P s v T 6 g 0 p K h x m R 8 n 2 E i u t S 4 9 2 z J y r h E 8 h g h K p 1 6 L 9 s _ 3 J i - w 5 H q 7 3 7 Q _ p s H p 2 m g I 1 n g H u 4 q r L i x x w B 3 t 4 3 I h z 1 I j l q u E t 8 8 0 C x s t r B 7 5 u s K t - z Q q o v k H z 9 k q K z d j - o z J 7 i 0 s F n m m S 6 x t N 2 l i y Q o g _ d m u 8 m D 2 7 0 0 F 3 u n 8 B s g u n F h q 9 _ B j m 6 i B 1 i 3 B j q w i B 8 4 2 x D - p n w H - 1 0 1 K 2 _ K 1 - Z 7 y 9 T q i r q O k _ D m j q 5 G _ 3 I h w u 8 D y j 8 L - 9 s w E o 1 s - B 8 u s 9 J k r k U 0 m 4 C - 5 9 9 L y l n O 0 n n p J 8 3 u O x 2 x l O n G g N 7 7 6 K o 6 x j K x 3 8 - C i g 0 0 E 4 j 2 J u 1 8 9 E 9 - s v G 9 h p w F 5 o o J _ x p u G k v j h E s x 2 r O w z x C 9 t q F 9 3 n h T r 2 V n r 6 C m 8 8 x D n 0 1 i N g g 7 1 C j 9 2 C x 1 - 7 P _ o 6 T r p o 7 P w w u f h s 3 p B 7 n _ s C i o m o E 6 m y 6 L 0 n g B m v p 3 E 9 u u i C h 0 4 6 G j q r n C 8 k o n C 1 6 q N x g i 7 L o t 9 _ G l 8 - w C y i l j B u t u - M 4 8 u R m p q w J j i 6 h D 8 w y n C w g u 3 E - j q 3 D y p 9 i G _ 3 2 Z 1 7 4 4 C l q k 9 G 0 h u d s 6 k F g l g 2 G - g l k H j 3 s n B t 4 r e 7 u y l E x w k 1 D t 0 - h E w j 8 m P D y v k 8 K w r - U l j _ 2 F i 3 k t C m p o i D n 6 1 i B o y o z B h g - P z h j y E z x h v E h 3 8 f 4 9 _ V r 3 h m C p 1 n 3 B i - 6 4 G o W y - u i N y 8 g g B j q _ _ M 4 8 x O 9 h p C h i y m R q n e m l t u U r u 1 B o x 4 D j 4 9 5 H 0 4 j u E 4 n m B 1 k m C x 8 w C t g j v I r 1 2 m E - _ 2 k B w 5 0 x D v v l x B w l 8 D h 8 t l D 7 y e _ p n i G s q 7 x B r 1 h z F t s q W j 5 1 k C i v r 6 D 0 t l D 9 n n X r k r q B 8 7 g o C q 4 x U n 7 0 o D y x t 7 B s 5 _ L h 1 s 2 C w 0 n c z 8 q J u o 1 t D - n w c m 1 g m C 2 k t I u r j v E 7 y h j C o l l E 3 1 7 s B m l 1 G 1 0 2 3 B u 3 - l C i q x B _ 1 t g B t g y F 2 y i y E k h 0 V p y x s C o 3 k v B i z k h B g 3 2 q F v l x H x 9 h I q 8 k 7 L 4 4 - x P 8 1 h - B w z I x r 6 0 J u 7 o h B n z 0 t E 3 r 5 r E x g w m G s k x 4 C z 4 m y E s - W 4 i g U y s x i E 5 p 9 3 I y 9 s C p y w b 5 x m x C 6 3 8 x G 9 6 s m I 3 z q Y 2 g z b 8 h l _ Q r r I 6 x 4 v R s y u B y k 5 Q 8 0 4 i P g i 1 1 D 9 t v s B 4 6 j 5 D y o - l C s 4 i Q r h i i C x y u n F r m 3 g D u z - E n k 4 M 3 _ x 5 B v n 7 9 F 1 k g p C r 3 1 C - 3 k 9 J l 1 t 4 B 9 4 9 s E z l m t D 0 0 M 8 v 5 z O t 7 j n C g p n 0 H 8 n j b z z 5 g D w 1 5 - B z 4 E - k j 9 G o 0 8 w B 7 q y J g s 5 n N m 4 4 q C t m m z B g n j m E m 6 2 2 J 7 n u l B 5 n j 5 E y h y t J 6 z q E _ 7 4 y H 9 k 4 k C z 3 r W 3 t 6 h H 2 t i 1 B 1 n i n E j w n a y h t C x t 9 j I z z k 5 B t 6 z 5 D 2 5 x 8 D h u 1 B l q 2 9 B o 7 s 9 I o p P 6 6 j g U x m - H m x q E z h g z H s z 4 d y 7 7 h M z j h 3 B l 3 5 H - 1 t f y m 8 1 T n s H 0 o m X 1 7 w p R m v g W o q z c n 3 _ g E z t s 2 C m y i D 5 o 5 s O q B p l - 3 I j i G 9 _ - - J 1 u r Y 8 6 k q H q l g w D 9 p w v D _ 5 j j C 7 s 7 6 G 9 7 z m S 1 2 t I k _ - s B i k x p F q 5 _ 2 P _ h t C 3 r 8 1 Q 9 6 6 E j n - i X y k I j x s _ H 8 2 2 k E 2 7 1 0 F 4 n x _ J 5 6 g t W k v 4 S 8 i x Q s n 1 h X v 2 1 C n 5 q 2 B p j u 5 T 8 _ - U m 8 8 B p y h t W 7 1 g d h 4 v s C 6 k k s N 7 i u r E 9 _ t g C g t o 0 H k q 6 o D k t u l S 4 i w o D 8 l r t D q 0 p u G 0 q 3 m C j h s _ X x 6 y Z 2 y t t N 1 i n 4 D 9 j L 6 g 2 4 a v 0 g 8 D w 7 w _ K t 6 1 N 8 q i 0 K h h w 0 B s 6 t 7 a 5 h 8 X _ p _ a h 0 z w I 0 4 m 4 T n u p g B o g l 7 L h r z 4 T v 7 r W v 4 0 g B t 1 g v F 8 8 q g R 5 6 9 w B r h h m H z y l 1 E t i - 4 C p 7 x k J u 5 x R 4 m v v M 3 v r n D 2 z - p H 6 g H g z _ h e q - q w B 5 6 r j S k _ l u G v 8 1 1 I _ u 3 5 O j w 2 1 C 5 4 o 6 F 9 r 2 h H 3 q h I p k w 4 f o g j G _ 3 l L w 2 y e h 8 0 L 7 h 7 p I q x h q B 5 0 1 F z q p g G w h k y C k i 1 _ G r y 1 n J - 1 z E 7 y u t L 6 n R k m r w B q h p J 9 y 9 r T 9 t 8 w B 5 9 3 v c x o 6 C p 6 q R i 8 s 0 C q _ 0 s I p y _ E l o o S 6 g 2 0 C y s i p I u t 3 u F 6 _ z m L 3 l r g K 8 q j a i g 7 6 C j q 8 u N 7 i 5 D o r 1 q D 5 x i h T 6 j P o x y a v m z F 2 l _ 6 G 7 h n 5 C 9 m q U t 8 8 F 6 r g k I 7 q i u D u 0 5 R u p s P 2 w I _ o r 8 Z 8 _ 4 3 B s 1 z 9 S z 7 s 3 E h o z n M i y 4 9 B h g t z C l z 4 C 4 i _ e 2 h g h C 4 t o - D p n 3 z D - v 2 1 C k r 8 j E k o g - B - 7 m 7 B 5 n 3 f j s w 5 D h t 4 6 H m n 0 P 8 h o C z s W 4 w 5 r d 3 u 9 Y _ 2 p i X 0 h _ 8 C v y p 7 P w j 4 D k z 5 w F 3 h y C 6 g o V x 8 j s D n g p 2 C 0 - 5 i E s m j o D x 5 z h Y _ P n 3 i M _ 7 w x e g p o K h 4 h z Y y s 3 S - 7 5 b s 9 n o R n 3 v I y 4 u M o - l n C g 8 3 l G l 4 q L 6 w 8 i O 1 0 p u B x u w t G 6 w X 5 w 1 8 B m 5 v g C o C 9 p E o z 1 r e _ t h q B 7 s i 6 O 8 v 4 K z h m - E 0 - f 3 _ u h K q 8 n u D j 0 j o C - 6 x w E x s 6 s E 1 7 k 4 F y - 4 w B l 2 w t C n z _ i P 6 4 D m g i - V 8 u 4 J w s w h D w 8 p 0 O o _ - h I 1 w k d p 8 k k D s w 1 y H o _ x W q o s E q p - y C 9 y z 9 Y k v r M _ q 3 v I j 7 7 0 H 5 r x B x i 4 V _ 8 8 t C 7 0 2 f w m t x B u n 8 t D 7 u 0 u J 3 i k n F - v o d 3 n x B k 6 2 u K n s v 2 B 0 p i m B 2 2 i V v s i n J r 0 w z B 0 o v m D 5 u 0 u J 7 u 0 u J w 4 r u J h 4 m w B o m i m B g x _ S p w - s D z o k 9 B z G o j l z K s 0 h V n 0 o 7 C 4 v x d 8 5 i u E j 2 o p B l q t 6 B w 8 _ V 6 0 - 0 B v p 3 v J u g g w J u g g w J w 1 5 I h 0 p Q - t 2 0 D o l z j J h i I 8 7 8 8 F 2 j 6 N o 1 v v G q i r M x 2 u g E _ p z j B 4 u x w J 4 u x w J w 9 i x J i v w Y 1 o q h B 4 i 1 g C 3 0 5 9 B 5 9 4 7 C y r E v 6 o w J k g 6 9 C l v 2 m C z g z w B n y g z D 0 7 t q l B r h 7 q J _ w j n D k p p 3 B q p j W 1 y z k F u t q N - s 7 i G 1 5 x n C h k g 4 C i 2 p l B w s u K g 7 u s C 5 h 4 s B u 5 q 6 D 3 0 u y J 2 8 l y J w 3 u n E 3 m w m B 4 0 6 b t q x - E m u j 7 C 9 l z i B v _ t T q x y j D s 8 i q C 3 z g F g 2 l o B m y 7 v D t y h Q q 5 7 6 F 5 g u 8 I y m R z q 7 R o v u E 7 h b 6 k v k L t d h v 9 g I 6 o j O m 5 u 5 C t i w 9 C _ 1 s K o x l g I _ - 5 4 L x v J y n i 0 G k t 6 9 I g p 4 h M 1 - _ h F n k j H z 5 8 j O 8 7 0 n B j h j E g m j 7 B 8 8 7 9 M v z l V o h o q B x k 4 i R k w l G 1 q 6 C v u 9 8 B s h k j R 1 m 7 G p 5 q e 9 0 h 0 S - j _ o B w j - k E l n 6 h B k _ j y D i z v Y - w - m C 5 z n 0 F k g 8 X n 2 i q B o t w 4 G 9 5 B u w h y C s j s h J j n h B t w 3 t S z j 9 9 C - g 8 Y j x o H y r v h H 0 n l X u l 7 Y 4 j 6 G t p 1 L 7 w h b h 5 9 n C k m 4 W - r M h 4 x B q t 9 m B _ q 1 v C 2 j - s B v _ z O u t y Y t k 9 F z 0 s B 0 w l g B 8 q - 3 D g 6 _ J 8 g 7 6 C h 0 y B 9 0 v I g 6 v K k n j J 4 l N l i 5 B _ m o K q l 2 D 4 5 0 y G w y 5 G r h v v H n x 9 w H u - 2 G s y 8 _ J _ 7 1 g B m z 5 j B u 3 u y B r k j 6 H u q p C l h 6 - F g x 0 O 4 6 x 7 J _ 5 L v m w 4 J 3 u q a v j z u C u i 5 R - s w j B 9 0 p 0 E 5 _ m k K i h V k w 8 a 6 x 3 P 8 k k P n u k W _ 3 p 6 J 9 t m J 1 x 0 N 4 6 7 u D 2 r O v m w 4 J o z x 1 H q p k H q _ r J 4 s p h H 3 p 3 1 E _ 0 r B 5 7 z W 2 g m 2 K _ o t x B h r 8 h E q v t _ C w o p k C 5 0 u y J u k m w H z 9 o E 9 h 9 l K _ 9 9 2 I _ r 0 B o m m y G y m 3 H l q l 6 J r w 9 l G k k - O v w x C t 5 n 4 I 9 y m q E 7 m q o B g 2 x 7 J s v 7 z B 1 l 2 v D i 9 8 s D 0 y u S 1 w k Q i u 3 n E j m k h B m _ 2 i D v r E s x E 3 w z _ B w m O i 4 k r K g j o B y O p x j 1 I p s 3 - J u q g g K r 5 g _ I - t d - u 6 w C r 9 7 u C m u u - J y r r N 8 x y 8 F i k 7 x D y m x t B v m w 4 J m - 1 u F 5 o 8 T w u 8 5 J 4 3 q 5 J j z z 5 J 9 h u 3 G 5 g g K p p 4 8 C 4 g 5 l C 0 1 - m B y m t x B 9 u w S 4 z m Y l 6 t O 2 u i t C u w w y D o - h 3 B 3 r 8 T 1 q o m H n 9 7 w F 0 g p t B _ h g c 9 p w r C t g g i B 4 h 5 G 0 2 5 U w x _ 3 D 9 v - R n _ C j 1 u R 1 8 1 k E k t w k B v 7 m E z 8 l N 0 z t z E g z p j C _ 0 s V 0 6 y h B - 6 h M g 7 l d m 8 l 1 B 8 v n 4 F - 0 G - 0 x 4 C 2 k l u B w l h j B 7 4 k p J k u x G 4 v p 6 B 0 0 _ U 7 w i h D u 1 y e w n Y s q x m S 2 2 e 6 z 9 V m x i g F 2 k 8 B w v q g B k u 3 k B 3 y 8 2 G l h O m y w y B 2 6 7 w D x - o I u l s D _ h x 1 K j 7 t b 1 q 1 H n h t D q z 2 7 G t 2 8 P j g 1 Z u 1 D s n u 5 I 4 u 0 Y t 6 0 1 J o 8 t B 5 y z 7 B t u u j H o w B z _ s g D h j 3 u D 3 1 a 9 o 6 w B 5 q t G t s y 5 E g k l x B r y q x C g 2 e p - q 9 M N u y 9 9 Z 2 r H v 8 s C q u m u F w s q B g 8 g K 6 s 8 l B 9 s y v B q 2 t F o 5 y 0 B h y g 4 D g t q B u k 3 w O t x h h C i 0 j 2 F 5 _ 8 G x i m j L 2 y o - C t r s g E 0 l u J i v s p J o 4 E 5 m i B 4 y _ 8 B y 5 1 d w x l h C l r u n F r i _ 5 B g 2 6 K _ - g 7 B i j 8 v E o 3 1 q O w 5 1 d j 5 o U 0 p t j E z 6 p B q m 5 z D s x o 5 C w k v x C l 1 9 7 E - 4 g h O 7 s m 2 B 8 3 w k D v u 2 u D _ k i i B k o o 3 C - i y s B 9 n g B q j m k H r l x E p z l P k n q I t x o e q y i l B x h g H i 7 v 8 C - l x O p U h 7 t G w x q C m h r V 9 - 4 r B l h l P s 9 l s E s i Z 2 h - o B 0 5 l k B m z k G 5 m 7 U h t 7 Y 4 o - P s z 2 N z x 1 F j y p J m x m e p t u x G 2 3 q K 4 _ q y C 5 r w M h - v x B m _ k D x 2 y D z v y l B 4 p n a 0 r g C q q 6 S q 0 j l C h l t D k _ 3 0 B 2 4 0 x B 5 4 u a y n x H v 3 5 9 B 9 3 s N 2 3 z g B m h - B 7 6 5 E - t z M 7 7 5 K o x o O 1 0 3 z B o u 1 B i 4 d 8 j h d g _ B 9 h j S x g m u E k 3 3 O t x r X k 6 k Y w 6 w e s t I 4 r t q B 1 q p F 4 7 u G 5 _ 5 Q h g x q C r v l a o h 1 M v x t t B n x m B l _ w D k h - I 7 t _ H g 0 n d 8 r q I x o x n E l t 5 J _ n s C 0 j h n E 4 z - p B m 0 6 v C v t 0 I 4 t _ p L n u l K 0 j - P p o _ B _ p s O g r j T i v p S 8 h p i B q t 9 F j k k D x s 6 R i h D t g p Q n i v e 6 2 m j B s 1 6 W g v x N o 6 l B 4 r n C r j p R 6 g 0 J i 2 - b i _ 3 6 B 4 l 4 F p k j J 0 8 u 0 B 4 i 5 B g t g H _ 0 E s 1 q m F s v 7 - B 3 4 3 P r t 6 s C 9 x u D 2 v 4 h I _ o W z 9 r c z w 4 e j z s U m 4 6 E z g x E j 8 w V s _ 6 H 9 n x c i _ k q D 1 r y M - i 3 b - x q S z w m C v j i d v 0 1 R 7 z w D 0 9 v I z k n Y v l 1 m B j o w i B 5 k n D u u l a x - p 0 B 9 w x d 1 t o B _ 2 t H v 8 u 1 B 8 q i N 4 2 u 5 B _ u 3 I 9 i 6 o B 5 g 1 U 3 6 5 I y p k I g i o B 9 s m B r p t Y o q 5 T w 1 _ G w o j F l 9 2 I l o k H s v 4 C 3 g 3 B z h - G m m 7 D h 7 o E 4 i 5 H h B o - 3 E k 3 h i B k p 1 j C - 0 3 d 8 h 9 D - o 1 z B t 7 i 7 B u t l V 5 6 o m B j _ s R 7 g j G 0 v q z B t 8 - q D l 2 s D y 8 p b x 2 6 P h I 4 m d o q 3 B - r r M 3 r w s B 0 0 k o B z w y x C l 4 y M o t q b t 2 4 K _ 5 y I o w 5 g B j x n V x 5 g o B t 1 9 s B k z j B t 0 u D y o l e y 4 I n - _ y C 5 l h q B 5 8 m H y 4 G x 1 8 d r _ w Y 4 v 5 l B j 1 i m B o n 8 E 6 p n O q z p K - 3 P l 4 E t - q V n q 5 T o k t P 9 x n E g 8 C m q i D _ q t B q z w 5 B g k _ 2 B 5 _ F 4 g 2 z B t 3 _ 4 C 2 v u B 5 s i 3 E 6 7 7 o B x 4 l h B q r s s B r u 4 w B h 5 - S n h 2 0 C _ j 4 V k 3 U k k 8 J 9 5 h I q o 2 z B z i k C t n - 1 F g r x f p 4 k 6 C p k 9 U r - 4 y B m 8 z Y h 8 m v B 5 _ 3 z I 3 j 0 C j k 2 3 B 9 w h f s n 3 N t 5 7 y C q q 9 I u 8 u E 2 t u j D 3 h n 0 M q o e y u 3 E 6 n p E i 3 h 3 G n u 8 - H 6 u R q z m 4 I 0 m B h s 4 i C 5 m k y E 4 w t l V 5 u R s 9 x l C l 8 v _ I t 9 h M _ k s h I k _ l F l z _ n E - i i O m v _ n D k h 0 V n q i p F i - s q B 1 5 1 6 B 3 n w G r v 0 3 I 1 h v r C z _ x b g k h Z n q p B r i h K 7 h i m C 8 _ - l C 1 m w C 8 y r J - l q u K l 8 C l h H 4 p q v G v 0 _ n C q _ g D j m s i G - r g o C 4 p h D t - u 2 C 2 0 j u B z 9 t z E 8 s 8 w B r h u o B i y u 7 B s _ o y L - _ 0 E 2 l q 8 D i m q I j l 1 5 C s 7 p 4 I 4 1 3 2 B x m u I g p m s B - n j a 6 h g w I x 0 q k C m 9 i C - 8 q i B 5 x k 0 C 8 7 5 i B 2 i 5 6 L x k G 3 x 8 B z 2 - - C 3 5 m _ E m 7 J m i 8 H q p u i B u v 5 U g 1 y C q w N 6 5 1 a n l c q _ v 3 U 8 h q I n r s u B 2 _ 0 j K s y 1 1 C z 7 5 w I j o g n F l g 0 l C - l r F 1 u v r B _ i 2 8 F i 1 3 E - 3 4 E h n 7 u D n v j 3 F s 2 i R z j u o D - 9 4 t I g q u i C q i v F 9 r g - E h _ h h B r 5 p H r v r u N 5 O z u c 0 p 3 4 C w z o 8 B q 2 y D 4 5 h 1 F 2 - y o D w v v T y 2 0 9 B - - R z p 3 q C s 7 g 8 D 0 7 9 h E h j j B k n 9 B k 2 1 w B k l o g B i p k x G g t q 4 H 2 x u - D 4 t k s D 9 5 7 p C 3 _ n V y - x P r g g T p 9 l 5 B h j i W k t r l B 5 w 4 O v 4 3 P 9 1 q 2 G i 6 9 P 0 q 4 T 1 h y k B 2 8 h i M 6 r h 2 B i g l 3 C t v 5 R p s j r I y h 4 k F u k v b r h g T t 6 _ h B 4 s g H v 8 g h E w o 2 r E 0 s s S 8 l t 8 B u t 9 7 D 7 D l q n B w 1 y I t y n g C 8 5 _ 2 B j p g _ B p 9 2 z F r z i m B 8 9 9 n B s 4 0 k B 3 3 h 9 P 4 n s F 5 1 x t B y g q D t - _ 0 L r 9 z v E g t 2 H k t n y B 2 8 8 f n j 9 m C n o k H 6 z 1 n E v q 6 H h q o y E i j W r y - p P 4 g 6 B 1 r 8 C l t n g E u l i s E 0 m t E h v o C i 9 0 V g m 2 r C 7 p 7 k J 2 x h q C g 2 l c u o - 2 B o 2 U g k 7 q I k 9 g 4 C 5 9 m 3 O 0 g z Z s 5 m 6 J - l 3 o N v h r F m l q U m _ 7 s F 3 5 _ l C 5 y l w B n w p D - m _ a p u z l D w 1 2 h B v 3 9 v B p y l G 2 l - 2 B k v 6 4 D q v V - p n u D w u e j s y J x 3 m d w t v D s 2 o k B z - 6 Y 4 6 n O z g g E 6 o p G q v 3 o B j v z X n s k i B 6 9 n S x 7 I k 9 0 Q 8 7 o o B x 7 6 K r 5 w O i 4 Z 2 7 w S 8 n w 5 D 9 1 w 0 E p 5 u M o g k i C - n z q F 5 j B q l q B m p x 6 D 4 u w z F r g 6 j B r y 0 p B 0 i F j 4 n l H 1 x s H 1 7 u n D k - - B 4 t y 1 B y _ C s r S _ o o S i x q z B 7 j j 7 B 0 2 t J m w _ Q - _ 7 S s 3 _ O 5 4 u 2 C x z 9 E g n j k B 0 j 3 D 7 _ n C 9 s 2 w C 3 z j i D 9 k w h D 8 3 u R y r 4 k D 9 7 1 i B s 0 l a h j k B k 4 g f m y d 5 y r M 7 0 _ 2 D 1 p j m B 3 i p R 2 i E 1 9 j G 5 g 4 G m y j N p m r Z r w t V y - l Y 5 - 0 G 6 x x L i h g C 5 x m C p - p y B 5 6 7 i B t 3 v P k z _ B w 3 z E v y l M t m W 6 x y n B h k 6 s B 9 0 q e z l v E 9 h m K _ 9 G w h 3 G k 0 u Q 2 x w W k y n E m s 3 D r 2 7 J - 9 u f z 0 p B v 5 4 e 8 x l r D 0 p m W 6 w g H m g q D i 3 a 3 _ s E 2 k m d m 1 D x g 9 Q o y 6 x C 1 2 p C 7 9 w L 2 0 6 F 4 r _ t E m v 6 Q r 5 D t z s k C 9 g k E 7 6 g M q i s Z s 7 k E r o s V y i l 4 F i u 8 N u x 7 M - 6 j D g r 4 G 9 B 0 1 l T v u t X p 5 _ J 2 0 6 F r 5 k M n o 4 K 0 l u G t 3 X q 9 r C x w k H z 9 x J 1 i 7 B i 4 w G _ i n K g m O q 7 n X 9 2 y P w 0 6 R 9 u s D t _ G 6 z v X 2 2 7 L - - B 9 w l D 2 y n G 5 j _ D s 5 7 B 4 i I g q 3 E y n 1 G 2 m 9 i B x x u D r o 5 E l j 3 F r t g i B 4 0 z r B o z - m B p y M 3 p x 8 B i m 1 S 8 y z T i s n X x 1 g C t 3 j D x 7 v L m 6 p K 3 w o U l 4 T z 0 p D 5 1 x I i 0 r E u h m C r x 9 O 5 w u O 5 - 0 G u - k I j m j O y n 1 N 0 k C 0 o 6 Q _ t s Z w p w t G z j v v B 6 u 4 x B x w B m o 4 z B - _ H _ w w H 3 y i j B 2 l r p B r m 4 y B 4 j n C p 3 r q C x y q Q 6 l u W q 8 r F 4 r s I 4 1 2 R 2 6 8 B - t 5 B j 6 z P 6 j r E r 3 o F r p n Y j 5 3 s B o j q Q s 9 Q n 1 6 N q y h I r 8 y F 6 h l G n m x m B w q 5 V i u 2 F 6 5 0 J _ u n M q r u 3 B p k - T x n r t B 9 w Q j j n x B - 7 9 1 B o h r j G l l j V x - x d 4 9 2 C l m s t C p t g P 3 u k R 0 8 n 6 B p l v H x t r K 4 l x 5 B s - 4 D h k _ 4 B p v 4 O q 2 g F j u h d o l u t B h q p 8 B x i V 4 i w h B w 1 r v B 7 2 t 2 C 6 0 2 O 6 N _ 4 Z w - s K l y v 2 D n x r E 9 v j H 0 9 g G n w 2 H o 7 z B m z D w 9 n B 4 u P g 6 x E t 5 k M - 1 y M i 4 1 G i j h I u j h T 2 j 1 B i - 3 F z t y G k s p H _ _ - F 5 k r C _ 6 x P 8 p n J _ p x E - _ 1 D _ 8 _ g B l 5 u S _ 0 1 F t - x B 9 9 n G x 4 o v B i 9 0 L 2 o i E m i n S m g q D t - j a o l Y t k 3 E - o v N w y o C v 3 q D r 3 7 X l k h K r - 9 N l k 5 E s t 8 U o 7 1 X w k o D j 5 x K m x t i B 6 q 0 W 1 w 8 5 B 0 y f n 3 8 g B x m s Q y 5 y r B 1 6 g s B o v w - C w 1 n K l z _ L q v 4 I 2 0 r G m s 1 k B 4 _ T 2 z W 2 p 0 m B o m 2 N x i i N n j p a w q h Y s x 8 H 1 j t y B h 2 m G 7 w c n 4 n D n 9 9 L 4 - z D r _ n D - s y J 8 t - b z 1 s d u m 4 U y 2 8 U s h 0 g B q l 6 d n t 6 T y k 6 E - - 2 I 6 t q V 8 8 x Z z q B 5 u _ Z 0 5 _ Q 4 z s f k q h U n n k F k 5 k Q p 0 n I w m z C k y - B 8 8 g F 9 n j O 0 v G - o q T 6 h u D k x 4 F i 9 l b 2 0 q K z 6 3 S n g i E i 5 u c 5 _ m H z t D y u k a r - 0 R r l s Y m l 4 F - n p L u h j X 2 p w Y w t - 7 C g 4 3 D v k 7 H k m m P z s v G 3 o h m B g 2 r F q k 2 B o m o C 8 m 9 J h 7 j D _ 7 s I 8 6 g U 2 3 1 P o g q D 3 8 8 d 4 z s B q w h C h s r G o m U 0 6 0 J 6 i m B q 1 m P j x T 4 4 q e _ y 8 N q g 2 N s l k Z l p h B g 7 j H l h g L i z x N 8 6 i C 3 - n M z 3 4 K r 3 p e i v k C r k v K 5 - u X 3 1 2 R 6 6 t J 6 y 1 m D i n B t k 0 Q l s i Y n m 2 J l r 2 n B j m 2 B u 5 7 B 5 3 s W 5 - 5 L 5 i i D 0 z i B p 7 q B h i p N h 7 9 H 3 v 3 m C 0 t w O 3 z p O w 2 r J t z 3 N - m 1 F y - s F 3 8 g J s _ k L u 1 w T o t x S r m w _ B z q g R o 1 l B g y z E t o k M - g k E 5 1 0 B y 8 0 J _ m 2 P u p h I _ R n 5 w - B t C g m w 9 C 6 u t K 6 o u 0 B 4 r r E l J 0 z 7 O 5 y 2 q B v 5 m g B 9 n y h C s x 8 H _ 2 m P _ g P 1 _ r F h p 8 x B i o p k B - _ - j B 7 s r l C _ n I _ r n l B _ m 3 y D y _ p F o r r n B g O 4 v l H 9 t n T 1 4 8 E v 3 y C 7 o 5 3 B t o q E t 0 p O l t y E u 7 S 3 j w I 5 y 3 H n p i M _ g 2 X 5 y n 3 G m x 8 T 1 7 y S 7 6 h j B 7 w u r B 5 r O z v 4 M j y 2 P 9 - q b 3 x h H g r p G h m z L _ q x B s z z N m k s Z m u i R o m T 9 h h _ B 3 7 7 W y 8 Z _ 9 y I x 5 x c o - p F 6 _ 1 2 N t s k R _ C 8 z x U w 1 q a w u F v r s L w s s X h 4 y Y 7 u 1 E m k 9 V h 8 8 5 B n 4 B l 4 s t c y 2 i M 4 t 6 B y 4 9 G p 0 o 1 C - 2 x t B 3 r o I x t 2 D i - g H k 7 7 m C g t 8 C v 1 g I i g h K w 9 v D i m m C x k o M j h z G _ k 2 r C _ 8 _ E 6 3 _ B z w p m B 7 x 6 7 B v - h 2 E u 1 n F q y - p C n 4 S 1 - y g D v 7 1 U 8 8 q M 9 n 2 B g g 7 J p 4 k H i 4 l V 4 v y r B w z g K w 9 z K 0 v x B p 3 s H n 1 r K r 3 3 k B 5 4 P p 3 4 e y z g K _ 1 8 E 9 9 y F x 1 O 6 q m T o l r G g 3 Q x z i W s w r S 6 5 5 F 9 1 i B u 0 u F u t h C o p h l B j p F - - h 5 C t 5 9 E 6 1 4 f g g 7 J k y 6 Q 0 3 9 K h q h M h 1 9 5 B r 2 4 h B n 1 r K m 4 1 S 7 m 5 i D i h 9 L x g u R 9 h n J 8 s 8 H _ h i U 2 m 2 F t v o V 7 C r 1 z M 5 1 h g B _ x 4 7 B s h v G l 5 8 K - h 9 s C 2 m 2 F x m q W u 7 g w B h i e 2 s h t B 7 m 6 T o 2 p Q u h F 7 h C 3 w D l o n S 8 q r L 4 u z D k m 9 b 2 s _ q B 3 3 5 R 0 z z H z 9 9 D z 3 h n B _ o j 2 D 4 x s B s 6 z V 3 z u G j 5 s F p - s G s i 8 C 6 4 u G 5 - r F k g m C p t z B 2 0 y B s k - M w 1 m o B k y z D w x w H r 7 v O 9 _ 6 C _ 0 4 I _ w s O y - 7 M y g 3 I g h t G j z 3 I 4 X v u 1 v C y T v z i D x i y H 8 8 u O 4 i Y g t x B 9 w o e j w 8 b i u 3 I 6 n u G 0 h 0 B 6 g 7 b q 9 U k 6 2 H g _ l e _ 4 8 M _ h _ j C y 6 q I 8 0 s a z _ 6 R _ m j E w u h I 8 n I 4 r u 3 C u 1 v 2 B - s l D y z j O 0 p m k G u y 9 C u y 7 Z n m n 0 D 5 5 z O l l o J 1 k w 7 B s k u 4 E z i 4 1 C 7 n 7 - D 7 0 g 8 C j t m C i v k v B s w h n C 4 3 k o B x m 2 Y - n p L g s x X 6 m q n C o m i 6 C - s O 6 8 t 3 C 9 j 0 q J k o H 9 2 j D _ x 8 w M 5 y h H t j v v J n - B & l t ; / r i n g & g t ; & l t ; / r p o l y g o n s & g t ; & l t ; / r l i s t & g t ; & l t ; b b o x & g t ; M U L T I P O I N T   ( ( - 8 3 . 3 5 7 8 8 2   3 2 . 0 4 8 0 4 8 ) ,   ( - 7 8 . 5 4 1 0 7 4   3 5 . 2 0 5 1 7 2 ) ) & l t ; / b b o x & g t ; & l t ; / r e n t r y v a l u e & g t ; & l t ; / r e n t r y & g t ; & l t ; r e n t r y & g t ; & l t ; r e n t r y k e y & g t ; & l t ; l a t & g t ; 1 9 . 6 1 0 8 7 6 0 8 & l t ; / l a t & g t ; & l t ; l o n & g t ; - 1 5 5 . 5 2 7 4 9 6 3 4 & l t ; / l o n & g t ; & l t ; l o d & g t ; 1 & l t ; / l o d & g t ; & l t ; t y p e & g t ; A d m i n D i v i s i o n 1 & l t ; / t y p e & g t ; & l t ; l a n g & g t ; e n - U S & l t ; / l a n g & g t ; & l t ; u r & g t ; U S & l t ; / u r & g t ; & l t ; / r e n t r y k e y & g t ; & l t ; r e n t r y v a l u e & g t ; & l t ; r l i s t & g t ; & l t ; r p o l y g o n s & g t ; & l t ; i d & g t ; 4 9 8 3 8 5 4 9 5 6 2 6 0 8 8 4 4 8 5 & l t ; / i d & g t ; & l t ; r i n g & g t ; 0 6 9 l z j 5 g 2 S 0 p j - H l y l u H - l o y B j n 1 M k i k - W l n z n B p w n K 1 t u 4 U 8 z 0 h B 2 9 r y J k m p 9 G v 1 z V s s - 1 D l _ n w E 4 i 0 1 D 0 z 4 x J t 0 m D t k q - K 0 0 u o B 6 g 1 r G v 9 s _ C x t 1 m E p t t I w u 3 m B n q 5 g R w 8 - n L 3 k s T i p 8 F 0 t i H 7 4 t - J y k h _ J 0 _ l w D - 6 1 C t 9 - p E 7 2 _ t E u 1 g - H _ v 0 s E g w s H y 1 x 6 Z 8 9 h h B l 1 7 7 C l 9 p x B 8 8 w 3 H i t 0 p B y n w 7 H 3 n _ n E 9 v s z P z x r n B 0 6 o t D o h x k F k 8 u Q q g v j C z 0 t 2 F u w l k B t s j 8 M t u g E z s 6 U q n h D 2 9 s S q o x H 4 6 _ p E z - t 5 K g k 5 E x u g H z j 3 z H 9 g 7 s B n 7 B p x 3 o K 1 4 j l F 3 6 5 r C 0 i _ g E _ r 7 k D _ 7 v 0 B h 4 w 4 O s v w c s r p B - y p 4 G r j p u G m p w u G w - 6 b t 5 y W 8 n 4 r N w g 7 Q 2 4 r p O v t r 8 B l y o E w q k m Q y 5 t l I 8 s 7 5 B o j 9 4 B o t i 5 R w p j D 4 q 7 t W s 8 _ f q p u v B 6 k 9 m F x 3 6 - B 0 4 l p E i u 6 C q m 1 D k w k s H 2 9 u y E 0 1 s n H x j i F j v w u N 5 4 g M m x _ v I j 7 q D 1 l 6 4 J o o x f o o w k O w u - X - i 0 P s o 2 z R m 5 x y C u k s g S n i r F t 7 6 x C h q 4 p M v r g 1 B 2 p l 4 I j n 0 f w h 4 w K i h 0 c j t 9 6 N r 7 l h D _ x j p D g 0 t t H q z z T q x 7 g C p t h n G p o 7 q P m g k i C & l t ; / r i n g & g t ; & l t ; / r p o l y g o n s & g t ; & l t ; r p o l y g o n s & g t ; & l t ; i d & g t ; 4 9 8 3 8 6 6 8 7 9 0 9 0 0 9 8 1 8 1 & l t ; / i d & g t ; & l t ; r i n g & g t ; m z 4 4 j - _ s 6 S n q j C k 0 _ u H 5 3 u 5 E h x l y E _ 5 v _ I 5 1 p t E k i C h m l j Z 0 5 n D 5 p m o B 8 l 4 j J 5 h 2 s O v 9 o p D - o 1 7 D 6 w o G w k v 1 Q 7 n x 5 D s z v 3 P q B o 6 9 g T 1 o p 7 B z y 8 g J 7 p v Q i k 0 v G z h j y E l x u F 2 1 n i G w u 1 N l 1 k p I p 4 5 C 9 - t m J x y x C g w q 7 G 8 r z o B 1 q 7 i D 3 - p z L v 9 w 1 B j n E 0 - s s N o m s G h y - x E 6 l u i C 6 t l c 7 p k a 7 v z s W s t i G 9 z 7 V v l u 5 R h p 1 E v z w Z 2 m n g D v s u g E 9 g 6 C u s 3 o O j 1 y R s 4 8 t C 3 u o y D 7 g w 2 T r l o q B n 3 0 q B 6 t m 9 S & l t ; / r i n g & g t ; & l t ; / r p o l y g o n s & g t ; & l t ; r p o l y g o n s & g t ; & l t ; i d & g t ; 4 9 8 4 0 7 3 0 7 1 8 8 0 0 4 4 5 4 8 & l t ; / i d & g t ; & l t ; r i n g & g t ; p 8 6 8 g _ 0 p n S 7 q k u D h y t 7 J t h y E w v h 3 M 3 g m C 9 _ 5 W n g h g O l L x k p v K j y - P x p v Z t 0 - - D k i p x D q y 3 g B p u r c 5 u n r B 7 l v n H 3 1 m r L y i u 2 B k 2 M i 1 i j F j 8 2 j B l 8 2 j B g q g i C 1 g y z E s p w 1 J j x w 5 C r _ u C - u j 3 P 1 j o I u h s 8 J i x b g n 4 k J l p v W s k - 8 H j l i P q h k 0 B 0 i 7 h D z 8 m V r - _ B w g x i U 2 p o 1 K l o q n L - 2 3 G 8 u g 7 J l r w C 3 g q x P 5 8 _ V g 4 x 2 G r q n i J 6 p 1 w C k n w v C 7 i z 1 B z 7 p Y w 0 s L l l p n G m u z - G 4 8 L s p z t D y o r t E q 9 x j C v 8 p Y i 0 s 8 P 6 w 4 J 9 6 8 m H 0 z 3 d n 6 u L w r 2 1 H 7 l w D y 3 s i G m v 1 q C q n j o V y g w L 4 _ 3 D 5 m 0 7 E t 4 - t D 3 3 o B u 8 x p F h j p 7 C 3 j 0 h C 4 g o 9 K y y m C u w 0 k D i h o 3 B l m h 4 J j 2 1 I 8 0 6 N l 0 z i B 1 y 5 9 D 3 t 5 G h 2 w I m i 7 C 1 v o 6 F r p v _ B s j 9 X 7 5 u c o z i L k h 3 _ L p 4 U m s o i S 5 4 v I k t s 0 C l s j g C g 3 k G h o h R t 8 - 8 C z 1 v 2 C - w j 9 E 0 u g 0 H m 9 u G j 4 n D s t n r L n 0 s r D j l - N v h s i B k j z 5 K p 6 1 U 6 n z O u 4 w q F 0 s k x D y x q 2 B l s i w F 9 h 8 k H i i s q B 9 h 7 m E v z y K 0 z r 2 C 2 i u 8 D p p q H q l k 4 N u g D 7 r y w K - h 8 m D t v q j C z v p y K q i 0 B 3 p 2 o J 7 6 p D 8 w g u I 4 - o C _ 9 8 w C v l 0 x F q 7 - 8 J n 3 k i B g 1 p u B z 5 4 5 S 8 8 u H p v u y J y y g M v v 5 m G 9 o p d t 6 k 2 B r 2 v - B u 2 9 i C _ 8 k c n h s s H m l r 2 J i 0 D l t t 0 M u j 3 C 8 5 k D 2 2 z k L q 5 r D h j 0 p K u v _ I 2 p z n M w w y n F y 1 1 F _ q g g F q s z k O x y Q 3 h m 4 P _ u i n C n _ 5 G x i 5 z E u y 5 p G 6 9 7 p M 6 9 7 p M 7 n p B p q u q J y t v q B g n k p H n m 5 n B 9 5 t M 4 l _ y D z w 8 Z 3 2 i g F 0 u r k F 1 p 6 H j 8 2 k H u n m D 9 y 5 s G - _ n 4 B n w 2 x H j 0 3 9 C v j g k J 3 s 5 C w 2 g 3 G 4 z 4 s D y z 7 H 9 g k g L h w h h B 2 8 p P t 6 s c u r h w H & l t ; / r i n g & g t ; & l t ; / r p o l y g o n s & g t ; & l t ; r p o l y g o n s & g t ; & l t ; i d & g t ; 5 0 0 8 2 9 6 1 0 3 3 1 3 9 3 2 2 9 3 & l t ; / i d & g t ; & l t ; r i n g & g t ; 2 g v _ _ g v 7 - R j l r 5 B w h 1 6 B 2 n q 9 B 9 7 j 9 D v 5 z I z 9 4 r Q k q 8 J y x w 8 D r 7 u 9 C z u C h - 7 i I y o r s E 0 k 9 y K x i z 5 B z n v C 7 m n v V g r s p C 1 y 1 x I v g x d z g 0 5 S i m J _ h B p u u x L s 5 _ B l 5 q J 8 n - 6 G - r p 5 E m p p t J - t u C m h 3 t N q 8 p X x 9 4 k D q z x u I w 5 3 k G - g y i C w t y 2 L 9 g l i E 6 7 G h O 0 t 7 7 E 2 g r C l r 2 1 L o i u j B o s s t E m 2 1 - E 4 3 n e 6 _ 3 u K h g u 8 B h 2 1 t B o p _ v K z 2 2 6 C r 2 n y C g n L q h x q F o r l x B 4 h _ i C w x i j E 5 0 2 D n _ C 9 2 _ b x m 3 g H m 0 4 m K r s 4 D u o x l H 3 9 8 J 0 l 7 2 M q v j n E w - v i C 5 3 5 y L p o i u B 5 t - 2 E y j 4 n L 3 p 1 9 C t 0 _ i B j u t l B o 6 l 4 G t - 7 m D u x t m F t 3 k j B 3 n - 5 K q y 0 V v m h Z v p i b 6 - g 9 G 2 v g C 9 0 6 g K m 1 r B p v g 1 E u 5 y 5 K s 7 w C h t 6 z F n 9 q 8 E 7 4 5 2 C 9 i n w J r s z C j p j p B z j l - K 6 9 2 2 B g v 3 v F i _ t w B i 1 t 4 M w n 3 p B 8 y m 0 E m 9 y - J y 5 k g K i g q 9 B t x j w D 6 x l j L n 0 k G s r u C h 2 i w H s 9 p k M t x 6 2 D r o l n C o g w k L 8 g k d o 7 1 6 G q y R i - 9 h F 4 7 5 - C 0 3 - s R 2 j 0 u L l q 6 T 3 n C _ 4 o m L 1 n 8 G o q p m L u z 7 g P u z 7 g P H x v u f & l t ; / r i n g & g t ; & l t ; / r p o l y g o n s & g t ; & l t ; r p o l y g o n s & g t ; & l t ; i d & g t ; 5 0 0 8 3 1 2 8 7 0 8 6 6 2 5 5 8 7 7 & l t ; / i d & g t ; & l t ; r i n g & g t ; w q 1 s - g z r _ R s _ x 9 D 9 v g 9 K _ 6 p 9 K z t 2 s H 0 4 2 V p r m H - - z x R v 5 c j z 9 y M 4 5 F 1 - 2 o C 3 i z q a 0 _ 3 G - n l k E - 0 l 9 G v 2 x s D i 2 o 2 F h k 2 x L m w k t B - z R - y s j J x t 6 - G k r 8 Q - 5 l y Y 8 n s t C 8 9 0 h R p m 7 n C i 9 0 i G 4 t v B i q s m E 5 8 2 v C p 5 r 9 C 9 8 r v D 4 n m x M q o k i B 3 7 r z F z i x l L 2 g u 9 B m 6 w _ G 3 i z b 6 i w 1 K t 5 k z E x s z E t s 3 M v x Q n _ 7 8 L x _ 6 s C 6 n u 7 B - t 4 0 R 5 _ l r C t 9 9 B t 6 r 0 V 9 h _ D z 7 z 1 H w 3 z t C 5 4 g 6 L 5 w E t h 3 t P j m x m D o _ l 7 G 7 5 s D q i u - F & l t ; / r i n g & g t ; & l t ; / r p o l y g o n s & g t ; & l t ; r p o l y g o n s & g t ; & l t ; i d & g t ; 5 0 0 8 3 4 2 3 1 7 1 6 2 0 3 7 2 5 3 & l t ; / i d & g t ; & l t ; r i n g & g t ; n z k s r 1 h g 7 R l 6 z t E x j 1 x N q p g g F X 4 u z _ P n x 9 z G 0 4 h g D o 8 5 F w t t B 9 - h K o s i u L p 5 1 4 C y 4 - j R m o N n h 5 - E q t l y F y i k 6 D u k p V 0 _ 0 5 K v q g - C r 4 v 9 N - t p B 0 z r 3 B o 8 1 5 N n r 0 - B i h l K 1 n 4 k I _ o g l C 8 p p t C 2 o s 7 H o 2 l t D o 5 v p K l y 3 k T 1 0 5 O l k 8 Y r n h o J z v h h C n 2 _ n L 6 k 8 B 8 i 0 s S t g _ s D z 0 l g F - i 0 I - 4 s _ J & l t ; / r i n g & g t ; & l t ; / r p o l y g o n s & g t ; & l t ; r p o l y g o n s & g t ; & l t ; i d & g t ; 5 0 0 8 3 4 7 4 7 1 1 2 2 7 9 2 4 5 3 & l t ; / i d & g t ; & l t ; r i n g & g t ; w m r i r z 4 w 5 R 9 w 1 w F 9 j k 2 O i 1 Q s z 0 u J r h v 0 G 4 s _ X 6 2 j k C 6 v x u J 0 u z x U q n j v C q v 1 4 I m v y i C - 9 5 n G k s u t E _ 5 x w C y _ m 7 D 6 4 q g D p 7 p q E n k 9 1 D t j 1 K 6 g 9 z M 0 9 n u B 3 _ m r B 2 n n 6 I 8 p i v J k t i M 7 q j W o u 0 4 H o s L h m v L 0 7 p o F s p h 1 I w 2 8 n B 8 g u F t 6 m 9 G 9 s 7 b y h m 5 H 2 n y z T 7 9 s B r x 3 9 I p 3 0 K z 8 s i L v v m D 1 p 8 y B r 0 j z F p 0 p n D 2 8 m x D 1 8 j y N l 4 _ i B k i v 0 K - i s F - 0 y 4 B o 9 o 4 J q t n 8 L m 0 o i B s _ w u I y n y w B 8 k N j g i h X - 1 5 5 H n i W v - u r L i u 4 F y u k h M 7 6 3 g D u y h 4 T 0 1 y p C 3 k z 6 K m s p 3 B 7 r y P u z J g g i v C j i m p O v 2 k v B h v w w G 2 x F 4 - 0 t C q s 1 - C 9 p j 8 B t q 5 X 6 w 0 i G w 7 6 x E x w n 5 B r 8 h 4 B 4 o s g H w m 6 1 D j n 6 1 K o I 2 1 0 l B g 9 6 - H - k t s P 1 4 w i E - 9 r r D - t l m M w r y C 2 h h i D s o 6 L o u l u R i z 0 F - t _ 7 B q t q 6 N z o _ 7 D j i 0 h L 9 5 i X u 3 s x L m s x C 3 o k b 2 x x t a 8 k 2 C i t 8 z B q 5 _ 8 H m _ 3 D w 3 0 7 P _ v 3 d v s C y x m n B t y _ l D n m 4 5 B 1 u r 4 G 4 h _ i C 4 h n P 8 i z q L o 0 q N i p - O l w 1 8 O r q - r F 8 h l o E 4 2 D z n l s N 4 5 w I q 0 - 6 J o 9 1 C o 7 o 1 J l g C o 5 - i B 2 j 7 - J p h 6 I 0 n r g V 3 k m 5 B 6 y i y Q i q h J r 6 h j B i y 0 W m t 8 1 U w x 9 I k l r s D n x - y B 0 4 - 1 C y 2 i s E v v n s F t - 8 n K j 8 7 P t p U m 2 m j O q q s N o 2 t h F 2 5 9 x C n s z t C g m G i 2 v 3 K s x n B m q v u K w 4 i 9 C k l w e 7 1 u 7 D 0 o 6 g F p i r 0 B y 2 m k T 3 i J h i - h L q 8 g o F p s l i B h i - h L 8 g s G 7 m j c 3 o m o I y x k c n 2 7 9 D k w 2 s C v 8 9 q B 8 k 0 F - 4 l 2 L w 2 x l B x w t S 3 3 y m F h y w _ B 7 t g 9 B y x g 0 M w 3 0 8 B & l t ; / r i n g & g t ; & l t ; / r p o l y g o n s & g t ; & l t ; r p o l y g o n s & g t ; & l t ; i d & g t ; 5 0 0 9 3 4 9 0 9 1 8 5 5 9 5 8 0 2 1 & l t ; / i d & g t ; & l t ; r i n g & g t ; 8 n 1 m u s k v q R 5 6 _ i C x m 9 j D p 5 u 7 J s n z n N 5 5 8 R z 6 t v B 5 r n 4 O 7 k - S 2 h _ 5 B 2 q s p E l w x q G y _ q h C 1 j 6 j E 5 3 o O x 3 5 r K 3 j 4 u E i _ P - m n Q 4 2 j n T 5 i B 6 2 t z Q 0 2 j h H i 3 y 9 B h 4 h 2 U 9 8 s 4 C i 8 6 3 B 8 v 0 n G o 2 p T t j 8 5 G 0 s q 9 B 4 u z _ P 3 r t m B i l s w I h _ y t C g g u w O 8 k _ d v 8 v R 0 l 3 9 T g g n F o m t 8 N v k _ j B 2 1 j r F _ z x r C g z r 8 E 5 p o p C 2 v 8 x G n _ 5 0 D t 9 - u B - o 1 l F s w s k D 7 - 6 _ H _ 1 p h C x h 6 z B 9 - _ t B l w 7 F r - y 8 K - z 8 8 N _ q o g H u m q m B p 6 q n O 8 k g n O 5 u 3 K - y i _ E q 9 9 z B 5 n g u Y 7 p z I j j k z T 6 1 q v E l g 0 h E q x 2 5 C n p Q v n t 5 E z - o h U 3 z q q H k i s k D l - x j T m _ S 6 9 q v E l 0 z - M x _ 8 l I 9 4 s l I u i 9 2 B q _ n 6 I 0 7 g Q v 1 m 0 M _ 9 0 z D m 0 3 L j _ 6 i B w 8 r k O w 5 3 W s 6 1 l C h y 2 k L 6 q v _ I v h 4 m D g y 0 j E 9 u 7 c m o g n R g u 0 6 C s h i g K 7 3 - l B p o H n 9 3 w K 1 3 - s R g j 4 y B l y 9 7 D p v x q B 5 9 y - R t 1 z C t z v 3 G s 9 x t B i 5 5 - E i n u I 3 k p 7 C x 1 z s G - i - q F l l v G n j u t B m 7 m _ N 2 q o 9 B - 0 6 5 C h 0 j t G 8 h r m B t t - n N s x k H 5 3 w - V i v o v E n _ p 0 G r y 1 3 B 7 6 u z E u - z R o o 2 5 K n 2 T 0 0 h q K 5 o v 5 B _ _ u z C _ o j 5 E u 6 h D i 3 h q B z m w 6 B v u 9 g F _ n i 8 m B w 6 r 9 B h q q t E 8 p u k H l 9 g n B h g j W h j g m B q x 0 3 D l u s 9 B n g 1 8 B o l 9 d n 6 s _ L v j 6 y Q s h i D 5 s k c w 5 l 1 S o 6 t k G 5 o 3 g J i p n s O 6 l l B 7 o t j C t w q m c 1 4 O p p t _ a - o s y D _ t l 2 L g 1 w l I k o i 3 B 2 9 _ K _ 4 m k N i 8 i J o l u l U l 1 5 b 5 1 p 1 M q l u l U t q 9 K 9 g z R q q l 3 J l 5 6 2 T l n t k E g 1 4 4 F 6 i V m s - 2 O s 0 s 3 P _ h 3 7 C p r k l F 8 s 0 n B _ 0 m 8 I v h 9 k R 8 2 7 x B k o 3 d n 4 k f _ r w b 6 q 8 6 Q j V 2 3 - g J h s w z F x H t j 3 o Q i - d i t h 8 C t r r 8 K h l 5 g B g 7 n 3 G y v 5 8 D 1 0 o 8 U 4 z l m G 6 o t q E - j l o G k w s 5 C g 9 6 V - s m 6 D h t o s L k g 3 6 D _ n 0 D 3 h u t E x s m y B 2 z m i T l y 2 p C t x n j I g 5 n U p g o u G u 0 n 0 J p 0 T v 3 r g D o o 3 i Y 8 v m H q r M t z g o L z g 5 8 F t o t d 1 3 j 8 K y m 2 r F 7 t y t B z k i F g 1 h i N 0 n t i Q w g t I 5 - v 6 F g 4 - n F 2 5 p y V k _ - R t l y F h h t z X q x y m B t k v n D m 5 1 n C y r 6 h L m l n k H 4 n Y p x m 7 C 4 6 7 7 H 2 j 5 L v 4 p o P 7 x o z B - v x l P p 4 r S u t 8 g F l 9 q - F o 5 9 l M z u q v B 9 _ r 8 B v i x u L p - s y J g u j W n i 2 5 E 8 o 5 v C u 8 9 m G m n w 0 B n g v h B 5 2 1 h X m 1 7 q C w w v 7 P j 5 p L k h r d 8 0 6 2 N h g p 9 D x i i k B n k h z F 9 7 l 6 G 4 v 4 s C t i 1 F i g t 8 T H n 4 5 3 R n k 9 I - n z 1 L 8 4 h U j _ t - E p g H l j t r H q y w j D v s 5 m K 6 p y 6 D u t - 2 B u - 4 _ H m - 8 s F 1 r g r D 3 j 1 v R 1 p F m 0 5 o E 0 t s h D l n h i z B m r _ P x 5 u v B 4 v n l I m g v t D u 4 3 _ J 4 k m r D m 5 i g B 7 1 w i B n s i 2 E q x w v D t q w S g o l l M 2 8 y x G 3 v y J m m l q B t h 3 t P y 5 a t l p r I 4 l _ S z _ y k C y y 9 j G n - y 2 N i i D l 9 y G p u j c l j w l F 0 l 8 0 L 2 q 0 B z - v 8 D w 7 _ h C o o s C g 6 y _ L - w q z N w v k g B 9 p q 3 B v 4 4 - C r 0 1 8 H z 1 3 Y 7 n 7 H 1 s s Y 7 1 z 2 H 0 m y x I 9 1 k 2 C k t j 6 C k i 7 w N 1 j q Z z y 5 t E 0 3 m 0 B v 8 w R 0 2 3 9 L 8 4 9 P n t k r J j 0 u w N l p x s C q n 3 f l q g z E k x 1 y W 4 y n O g r h 2 B 4 p q g K 7 4 k r R k r 6 F 9 9 V 1 9 s n X 8 v s z D t l 5 0 B x h u s H 6 h g 7 B & l t ; / r i n g & g t ; & l t ; / r p o l y g o n s & g t ; & l t ; / r l i s t & g t ; & l t ; b b o x & g t ; M U L T I P O I N T   ( ( - 1 6 0 . 4 4 5 1 2   1 8 . 6 1 1 2 1 8 9 ) ,   ( - 1 5 3 . 6 7 4 8 6   2 2 . 5 2 8 7 8 0 4 ) ) & l t ; / b b o x & g t ; & l t ; / r e n t r y v a l u e & g t ; & l t ; / r e n t r y & g t ; & l t ; r e n t r y & g t ; & l t ; r e n t r y k e y & g t ; & l t ; l a t & g t ; 4 7 . 0 3 3 5 1 9 7 4 & l t ; / l a t & g t ; & l t ; l o n & g t ; - 1 0 9 . 6 4 5 1 2 6 3 4 & l t ; / l o n & g t ; & l t ; l o d & g t ; 1 & l t ; / l o d & g t ; & l t ; t y p e & g t ; A d m i n D i v i s i o n 1 & l t ; / t y p e & g t ; & l t ; l a n g & g t ; e n - U S & l t ; / l a n g & g t ; & l t ; u r & g t ; U S & l t ; / u r & g t ; & l t ; / r e n t r y k e y & g t ; & l t ; r e n t r y v a l u e & g t ; & l t ; r l i s t & g t ; & l t ; r p o l y g o n s & g t ; & l t ; i d & g t ; 5 0 5 6 0 6 1 3 6 1 3 3 5 8 2 8 4 8 4 & l t ; / i d & g t ; & l t ; r i n g & g t ; p z o k 2 _ _ y h O 6 y s Q _ 1 r 3 B 0 k o n H n q z x B m - 0 I z n o 7 F j l 3 K m u 8 j E l v i Z 8 s 8 t J 3 x 6 1 B o k h C 5 q h K u 0 n v F 1 z g j D u n f 8 p j B l p t 5 Y 2 8 t R 4 p r j C 7 v 4 s C y v 5 2 F 1 - l C 7 t 9 n H u q 7 V s 5 o Q m w 5 O 9 h 2 g B k o J 8 0 T k y t b z z l E o 7 j z E 1 i h y B k r 3 Y h k x c n 2 n G 6 4 m t O l k y 0 Q h 9 - D n s 4 B k - k 8 B l _ u 8 B 5 6 z H 1 l 4 x E v t 4 3 B w p 1 D 3 k P q z z V - 5 m W 3 y - i G o f g w o E w y r G r 8 y h B 1 u 4 n F h r k z G q l x u C g _ l G g w p 1 B 1 h 6 5 B j i g X l l v u C i 7 y d x 4 h j B 3 5 8 C 8 r 4 g H z v 8 B 0 4 s l B y 9 y J g v a x z 0 k Q m t o E u 9 r g B s z r j L 7 2 7 K - v h 4 H u z _ 2 B l u y g D z w 4 o B i 9 i d q u 8 K n v l o F 9 5 0 m B v D 1 2 s 0 G 0 8 o G o x 9 9 C i 9 u E m 4 s k C v l o x G 2 p _ B q 5 k 6 J 0 h t i G h 9 t v B 4 1 4 D 5 8 s 4 B 4 x u u L j i B p g 5 6 F 6 - l i E g p m 8 D u w k E 2 5 o h D j 2 y P h l F n l x 5 O q n m D 2 p k 5 D t 4 g 8 C i 3 9 S - i i n B z r 0 P t v o q B u - n t C z k h o B 6 p S s _ 1 r E - 1 5 z B 2 4 l X 1 r s x E q 2 l a 1 u 6 u B 3 i h g F i 9 5 w B h p 6 z C _ 8 8 F 3 j s Y 9 j l 2 B 6 z 3 o E n u 0 J 2 9 o w L p q h F 1 8 4 E j 1 7 g B m l r o F i 6 r u G g 9 i d l i B u w E x 7 Z 1 l v R 6 z 4 4 F 2 j m 0 C n 4 g y B 8 v 2 t C y z z h C o 8 y O q w h r K i 8 l f j k - - B x m 8 4 D 4 y I h t 9 4 H y v u w E z k r V 7 p n m B m 7 m 9 D h l 2 a g o 5 x H 3 5 v E x j h v I l k h n D 0 l o _ H l 5 q B 1 h 6 x N - 3 q v C j z w D x i _ k B 3 n 0 5 F n x 8 1 G i 7 m F 5 6 0 M m z 9 b 1 g j u G 6 k 7 Z n z t n C o h g 5 B v y t r B 0 N h q g j C w 3 p a m t 4 j D - t n E - 0 s j N q 1 r k D 6 p z 6 F x 3 L 3 2 6 J - g p w B 9 r j w B 8 l q i C l 2 f 9 0 h p I h m u X 0 i l z E r x q g B 8 5 3 E x o j i D 3 r 2 t B t 6 g K t 6 H s o c k - t m J j n 2 k B 6 h o n G 4 3 5 y L 0 0 7 h C i h 2 Q 9 o k n D h r v n R h h V _ h 9 l K 4 q s 1 C t i 5 w D - t h D - j m 1 B u s 1 x B q x B j x i R x s C 0 6 h j E q 4 c 5 q G n h t u D 0 r O 7 - w n F g 1 p 8 B t 1 C h m F j l 7 1 D 5 7 8 j B k 1 v C h r 4 k I y 8 o W 9 3 m h B p 5 k D m i 5 _ C r 9 n k D - 4 7 a m r _ d t 0 0 0 C 0 z 1 - C r y 2 F i z l B s y x i B 4 y 5 e 7 n x M 3 0 n 8 B t j w k B m q u u B x i w v D 1 v k n C v s 1 n C p i j u F 1 5 t B v 9 p p H - q o D y o l B g n s B r 1 3 J h 1 j X q 5 8 x I 7 p 3 z P r w p B x u n t D r v q g E 4 m 8 E r i 9 1 B _ h o r E z n m u D u l H m z 9 m B p x 7 g G 0 q r s B 8 8 0 Z i i t D o 7 n B y 8 3 F 7 0 3 C _ 7 5 d 8 5 3 n B l t 2 1 K k w P t t o I r 1 8 5 B v t 7 v F - g 0 C y n 4 I x 8 4 E r g H 3 _ 6 2 B n 0 o 2 K k i w a l 6 2 F o s u x H 5 u i j B z 6 s m C 6 0 3 o B u i m k C l v o w I j 2 h X p 9 h N 0 o 8 r D h 8 7 v C v o 5 q B i k p 0 D 4 l u 3 D 8 n z D 9 o 4 h C l j o E y t s g F 0 4 n x G p 9 m C - u _ w F 9 - 9 s B o l X g o 1 j C w n x 3 G q u _ O q 0 B h - j E u r s y I x 1 B 3 l 4 4 C 1 0 v t F 2 4 - a 8 3 m R k l h a 5 n i O n m 3 5 O - 7 r k B w _ s t D q g y Q j u y M h U i i E l l 1 y D 1 j t t C x 0 m C 9 g t G q w s o F 0 6 i 8 G 2 h 1 B t y u _ H r 4 y C w p x D - u I u 5 l r O h j 2 k J t 6 t 9 B n u v u l B n i y v l B l z w r J i o 5 r J l 9 h s J w 5 r l G 9 g 0 K i o 5 r J l 9 h s J l z w r J s B _ 0 2 q J n i y v l B i o 5 r J l z w r J n i y v l B i o 5 r J 2 h h r D y z p x B j 8 - v J k z o w J j 8 - v J 1 w 3 P z - 6 d 3 k _ G j h 3 1 G 2 l 0 p J 1 x r p J 5 5 8 p J 2 l 0 p J 2 l 0 p J k r 6 m E 5 g 4 f t v z w z C q 7 s x G y s 9 O 1 4 0 l B t k o 0 B s x 5 1 B u 8 w g O s z s I 6 2 k v B v _ w 9 C q h 4 L z s z r D 6 h 7 2 C 8 2 7 - N h h t B 0 z 0 v C i i p o C 9 1 m n J 8 t 2 8 k B 9 1 m n J 9 1 m n J s p r k C z i y v C z 5 5 m J z 5 5 m J n w 1 m J s s i n J z 5 5 m J z 5 5 m J 1 t x 1 D n h w p C - x z 7 Q 1 z x B w 7 g s D h 1 7 g B j z r R 3 i o J p m _ v F g 2 z T o 8 n B 3 k o 8 N z 5 z H h s i l H y 4 u O 0 - 3 1 J 0 - 3 1 J p 5 g 2 J 4 g h I u s m 6 G n r 1 k J q 5 K i k p k J h 5 6 P 6 g g W t _ m Q s x g t D g 1 x - B o g M 8 t 8 9 I 3 7 0 w l B r p g m H r k 2 E t 1 w r J i 5 1 q F r t g S x 6 o n 0 C t 1 w r J s q 5 r J l r y w I w t U m l x g J 8 n D 8 k s y H g m i H 6 2 n g F x x 8 a t i l B t j 3 q K l w 5 f o y y 5 E - 8 6 j G j 7 s O 5 z _ o J x s t o J k g 2 o J 0 7 N n n p z I 4 3 - n o H 2 n n p J 7 2 c 9 v 6 _ H 7 y o F g 6 g z D q t h 5 B g 1 9 r J g 1 9 r J 9 - 0 r J u m s w l B 9 - 0 r J 1 t q g B r g o t E q 3 y 7 H - r l E q t 6 0 B 7 x 9 o E w k m 7 B p 4 o k D 6 g - 8 k B u s i n J t - q n J 3 k k k J 4 Q 7 5 x S 4 0 m v J m o J h 6 7 x B i 6 h l G _ 1 0 L g k 6 v I 8 7 v Z 0 1 0 o F m t 6 I i w q m F 0 l 1 H m n v 2 C m w s 1 D m 4 g l B v _ k 1 E 8 t 2 8 k B 3 0 u x C t 4 v i C 1 l 8 n J t - q n J t - q n J t - q n J 1 l 8 n J t - q n J t - q n J 2 g u r D s w 2 u B m w t m 0 E i g 2 o J m s j x C z p o j C x s t o J r i p p E m i q e 2 n n p J 2 n n p J 2 n n p J z 7 v p J 2 n n p J 2 n n p J 2 n n p J 2 j m r F 7 5 0 R v 4 r u J v 4 r u J z t y s D y i r v B j z o - y C 4 q g t B j r 1 B p 4 w 6 x p G m 9 w B v s t o J i 5 k o J i 5 k o J 3 _ i 5 E 7 1 2 X n k x l H r k 2 E z - h s J g 4 3 p E q 0 2 f 2 y 2 v C y g u _ 0 n _ G w 8 y i h b h l h c - x h 8 y C q s i n J x 5 5 m J 8 i _ m J q s i n J x 5 5 m J m k v n m H x 5 5 m J x 7 x r z E q s i n J m q 6 6 k B z v r 7 k B 7 y k o m H x 5 5 m J q s i n J r - 4 F 4 v s h j C s y 4 H q s i n J x 5 5 m J v n v m D 6 2 3 x B x 5 5 m J 3 1 m n J x 5 5 m J z v r 7 k B x 5 5 m J x 5 5 m J x 5 5 m J q s i n J m q 6 6 k B x 5 5 m J u m u U 8 w q g F x 5 5 m J x 5 5 m J x 5 5 m J 3 1 m n J m q 6 6 k B q s i n J x 5 5 m J x 5 5 m J x 5 5 m J q s i n J o _ 5 E 4 y - 8 g G m j 7 Z x 5 5 m J x 5 5 m J q s i n J x 5 5 m J x 5 5 m J q s i n J x 5 5 m J x 5 5 m J x 5 5 m J q s i n J x 5 5 m J x 5 5 m J z v r 7 k B m q 6 6 k B x 5 5 m J z v r 7 k B 8 i _ m J z v r 7 k B x 5 5 m J z v r 7 k B x 5 5 m J x 5 5 m J _ 8 u z F n x x k x L l r - o H x 5 5 m J q s i n J x 5 5 m J z v r 7 k B x 5 5 m J m q 6 6 k B q s i n J x 5 5 m J x 5 5 m J z v r 7 k B x 5 5 m J m q 6 6 k B q s i n J m q 6 6 k B q s i n J x 5 5 m J x 5 5 m J x 5 5 m J q s i n J x 5 5 m J x 5 5 m J 7 m 4 u B 7 8 u F 4 l - l C q 3 s h K x 4 j h K o y 1 x g F q 0 1 G _ r z r H q 3 s h K _ y 1 p 6 C q 3 s h K m g i k o B o 3 s h K q 3 s h K 5 m U 0 u x z I 4 h 5 S 7 s l q F g z x t J 8 l 8 2 l B g z x t J 8 l 8 2 l B g z x t J 8 l 8 2 l B s p z h C - q j 2 C n 1 _ t B 1 9 l w D 3 x t 3 l B 7 o 6 t J - 2 l 7 0 C g z x t J 7 o 6 t J 7 o 6 t J 1 h n v H r _ 1 D x 1 v 1 r H p l 8 t D p s x u B 4 q K n w 8 u F 4 4 z p B p s 2 0 D 0 g o 1 E 4 v v 9 q B l 6 m F 6 i p o J y n x h l B 4 z w r D g i p O 7 m q J h j _ m J o w 1 m J 8 1 m n J h j _ m J x i 0 7 k B 8 1 m n J h j _ m J h j _ m J - i _ m J h j _ m J h j _ m J o w 1 m J 8 1 m n J o w l t H v t k D - o v n J - o v n J r v g o J - o v n J 2 k j x D 4 j 5 q B 9 m x m J - i _ m J o m o 9 y C - i _ m J v _ h _ y C o w 1 m J m m o 9 y C o w 1 m J v _ h _ y C o w 1 m J w 8 3 X n 5 8 4 E 6 s y q J y 9 9 3 E 8 o q Y 6 1 z i l B h s g B u j - l I t v p j z C j 8 9 - E x k 2 U i v h a g 2 6 x E v s i n J v s i n J t s i n J j l k h B 5 _ 9 j E 2 y l b n y 2 J 9 j 3 m F 0 z x K k 4 p 2 B s 9 u H h 5 k o J 1 x 2 J t v 9 C p 8 p t D h o g E _ 1 m n J 3 t d m w - m I v s i n J 0 5 5 m J v s i n J _ s D t 8 4 7 I 6 i w d z w 9 P q m _ 8 B o w 1 m J _ k 6 S _ q w k F n q 6 6 k B o w 1 m J 9 m x m J 0 1 0 7 I _ s D v s i n J v s i n J 2 t x 1 D v y o o B - o v n J - o v n J p m 7 _ k B k 8 3 n J m 8 m 5 D _ 5 m m B r 2 x o J 9 - 9 X v 1 0 3 E p z 9 - k B k 8 3 n J 4 i p o J r 3 l X p x 1 5 E 0 r l s z C y s t o J 0 - x q G y 8 7 I y _ 3 R x r j G x 5 1 x D t i 6 C m j l x H x y z n J 2 u q n z C i 1 g o B l 7 2 1 D 9 m x m J 9 k t N r 3 k 3 F k 8 3 n J - o v n J _ 6 i x I t 2 O z 3 n t F 0 4 3 Q 9 m x m J 9 m x m J - i _ m J 9 m x m J n u u c j 3 y i B x o o k B y o j k z C x y z n J u - q n J v y z n J - s h _ k B u - q n J k z y _ k B 1 m H p o k y l 3 B s w 0 E 1 m 6 n C y 5 t n w M u 0 7 4 H l u l q J 8 5 8 p J w i u q J 6 s y f p h m m E v s i n J 0 5 5 m J s - q n J v s i n J 0 5 5 m J v s i n J i 8 3 e l v y B 4 y 9 r D 5 h k 9 B 4 q 7 3 C j 0 o h l B 8 v _ q D h 9 o E p 3 l X o w 1 m J h j _ m J g 0 v 3 C 5 n D h _ o 4 B 9 m x m J o w 1 m J o w 1 m J y 5 5 m J o w 1 m J o w 1 m J 9 m x m J - i _ m J o w 1 m J 9 m x m J - i _ m J o w 1 m J 9 m x m J o w 1 m J - i _ m J 9 m x m J o w 1 m J o w 1 m J y 5 5 m J o w 1 m J o w 1 m J t n v x I w t M 8 1 m n J _ 1 m n J h j _ m J 8 1 m n J m o l 8 k B h j _ m J 8 1 m n J h j _ m J m o l 8 k B z i k y B 0 g 7 l D 9 m x m J g - u 6 H 0 z 5 B h j _ m J - i _ m J g 9 i 7 k B - i _ m J x _ h _ y C - i _ m J x i 0 7 k B o w 1 m J 8 2 7 _ y C o w 1 m J k o l 8 k B o w 1 m J - i _ m J g p n 8 C x h 4 L - 9 u T 4 l 8 n J j 5 k o J h - _ - z E h 5 k o J z o k o z C g y 4 Z o r n p G 9 h v k H o s h h 0 E 4 l 8 n J o s h h 0 E _ 5 5 m J i C _ 5 u g l B t v g o J 4 i p o J t v g o J t v g o J t v g o J 4 i p o J t v g o J y z m 4 F y 1 2 E p 1 i C 8 1 m n J h j _ m J h j _ m J h j _ m J t v 1 - y C h j _ m J 9 t 2 8 k B h j _ m J k o l 8 k B p z x O 5 j M x o t l F v z x O s o y z F 6 x 9 m z C q l s o I 6 4 b 8 5 u g l B 4 r J 2 8 2 0 I _ 1 m n J 9 o v n J _ 1 m n J _ 1 m n J h j _ m J 9 o v n J _ 1 m n J 7 o u 0 C n g 5 - B _ 1 m n J 9 o v n J h j _ m J _ 1 m n J 9 o v n J _ 1 m n J _ 1 m n J _ 1 m n J 8 1 m n J _ 1 m n J _ 1 m n J _ 1 m n J 9 o v n J _ 1 m n J h j _ m J _ 1 m n J 9 o v n J i n U u k - s I t v g o J r v g o J u 7 h r n H t v g o J k 8 3 n J h - _ k t K t v g o J 8 5 u g l B z p 1 o B i - w 0 D h j _ m J - i _ m J o w 1 m J o w 1 m J 9 z a g - - n I y 5 5 m J i 2 0 7 y C y 5 5 m J h u u 8 y C 9 m x m J h u u 8 y C 9 m x m J h u u 8 y C 9 m x m J o w 1 m J n q 6 6 k B x o y s H 8 p l D l g 2 o J j g 2 o J y s t o J l g 2 o J y s t o J j g 2 o J l g 2 o J y s t o J y s t o J 6 z _ o J y s t o J l g 2 o J y s t o J j g 2 o J l g 2 o J y s t o J y s t o J 6 z _ o J y s t o J y s t o J w _ c w 1 r n I o w 1 m J 9 m x m J v i 0 7 k B 9 m x m J o w 1 m J _ 8 i 7 k B g 9 i 7 k B 9 m x m J 9 2 n u z E o w 1 m J 9 m x m J o w 1 m J _ 8 i 7 k B o w 1 m J o w 1 m J _ 8 i 7 k B o w 1 m J 9 m x m J v i 0 7 k B _ 8 i 7 k B o w 1 m J 9 m x m J o w 1 m J _ 8 i 7 k B o w 1 m J _ 8 i 7 k B o w 1 m J - 1 r i C t 6 T 1 z 0 j C 0 5 5 m J t s i n J 0 5 5 m J 9 m x m J 0 5 5 m J t s i n J 0 5 5 m J 9 m x m J t s i n J 0 5 5 m J 0 5 5 m J 2 v r 7 k B 0 5 5 m J 0 5 5 m J 0 5 5 m J y 5 5 m J 0 5 5 m J 0 5 5 m J 0 5 5 m J t s i n J 9 m x m J 0 5 5 m J t s i n J 0 5 5 m J 9 m x m J p 1 8 7 k B 0 5 5 m J 0 5 5 m J 9 m x m J t s i n J 0 5 5 m J 0 5 5 m J 9 m x m J t s i n J 0 5 5 m J 0 5 5 m J t s i n J 9 m x m J 0 5 5 m J 0 5 5 m J t s i n J 9 m x m J g 1 g o B x 0 E r u h u D 4 l 8 n J t u l H 3 v q z G j 5 k o J j 5 k o J j 5 k o J z 8 3 p z C w s t o J j 5 k o J j 5 k o J j 5 k o J w s t o J j 5 k o J z m m g l B w s t o J q t 3 g l B j 5 k o J j 0 o h l B 4 l 8 n J w s t o J j 5 k o J j 5 k o J j 0 o h l B j 5 k o J _ 4 g v B 1 3 2 q D h j _ m J 6 z n 9 k B h j _ m J _ 1 m n J 6 z n 9 k B h j _ m J 6 z n 9 k B _ 1 m n J 6 z n 9 k B h j _ m J _ 1 m n J h j _ m J 9 o v n J h j _ m J _ 1 9 7 C x i l C u k z 1 S s _ g F x q c 0 s E 6 2 0 4 P l z k 6 D 6 g t F 5 n p 9 G t q m 0 C 9 w U k x n 3 C 0 s u 0 U k o l x B 9 x p 7 Q _ _ y o B 7 z u q U p k s I 4 q 3 0 B z 1 6 y Y n 4 n H 6 q 3 - U 2 1 _ 9 P v 2 o q D 2 _ v S k j p i F o r x 9 E 0 j k h I i i C x 0 6 5 R n x j 2 B 1 3 _ h C o s l p L z y i n D 7 g t j I m 4 m L z 7 i r E - k p 0 C h y s g C 8 v m q G w 7 q B 1 v x 6 F - t 2 8 k B _ 1 m n J 6 z n 9 k B h j _ m J 9 o v n J _ z n y B u p o j C z m x D 8 m w 9 k B v y z n J u - q n J u - q n J u - q n J 9 s h _ k B u - q n J u - q n J k z y _ k B u - q n J v y z n J u - q n J u - q n J u - q n J v y z n J u - q n J u - q n J x y z n J v y z n J 8 m w 9 k B u - q n J v y z n J u - q n J u - q n J 9 s h _ k B w k 9 L 6 s G 0 0 h B m w 1 m J m w 1 m J 8 8 i 7 k B m w 1 m J m w 1 m J 9 i _ m J x 3 x 6 k B m w 1 m J 9 i _ m J w 5 5 m J x 3 x 6 k B 9 i _ m J x 3 x 6 k B m w 1 m J 9 i _ m J m w 1 m J m w 1 m J 9 i _ m J 6 5 t y D 7 6 7 p B - t u 8 y C w 5 5 m J m 8 7 n j O m w 1 m J v k q s F 2 x q Q w 5 5 m J y v r 7 k B w 5 5 m J y v r 7 k B w 5 5 m J y v r 7 k B i g l g C 5 l o c 1 i r 6 C 1 o i x B s y w C l w t u B - i 4 g C j w h c 7 n L u - p U 2 1 o V w j 4 7 H i n X k m l 4 F i s r H g n s 7 J w 0 3 l C o _ 5 J v 8 t 4 V s p i P 1 r 6 L 8 x 9 N 3 n v a i 8 j p Z 8 - 3 E 2 s m 5 Y 5 u 5 R _ x 0 c p 2 _ 5 C i 2 0 7 E i 1 9 l H w 1 8 o C s z 7 h B 4 i n w B z n z s D u 1 h 0 D - g - s D q s u s C q 5 m l D m j t x B q s y x G t - u K r Z 6 g h 5 F 2 g m m B q - 8 t E 2 s P g l 0 g H _ w t k E l y o r B i z t t D w h o z F i l s H 9 _ s 0 C 1 5 k K 1 y z m H g p n X k 6 2 z D i o 7 5 D - - _ V 6 u u Y g h x - C g l m 2 D 5 3 2 D x 2 4 - B u i v 9 B n 1 r s B q 8 t v B 4 _ y r B 9 7 6 o B 7 x x 3 B v _ y N v h g 7 H - 6 3 k B n 0 m o F _ k g C p _ r l E y p k g C 5 u 3 B 4 g w z G g s s j B 4 s _ l E n 4 o d - 1 9 O 4 - 4 6 B z v t G 6 p - f m - x y E m - 2 i E p h r B i l 5 V l 6 4 y B 7 4 y C q p o 7 P v h j a h y v g H 7 z 3 C 2 n n E s o _ W u 6 q Q 8 m j D 8 j i q C l 6 _ 5 C v l i C 2 b 3 9 n t N u y t z C 9 q 0 F 5 j 5 F 7 r _ 6 E l m n d y 8 p I 5 - v p B o h x x F 3 1 m u E y k n P q o 0 9 O o y 1 c 7 9 h - J 0 o 7 8 H 7 o o C z 2 q i C 1 w l 4 I l v h p C 7 l l B s n p F q 4 0 B s z 6 j F 2 _ n m C g 8 l s B 9 - l E 2 l 7 u G 6 s h B q o n 6 H l r 4 J - j v 6 F m x 0 r F w o k C j 0 6 u B 9 8 l m F 1 p h p D w 7 B n v 8 - G k g p G m 1 4 r D 3 t q 0 B - n 3 S w o q 8 K 5 y q 4 D 7 n n D r q s U 9 z _ 3 D 7 7 g 9 E 4 8 9 S j x t y C k 0 s i Q j 5 u X h h j G k m x - T o 9 q q B z 8 1 T - o n 9 C 7 2 9 4 B 1 _ 9 j K u 1 _ M n z r n F u g 6 h B p 3 w C y h i 0 K n r 5 z E n v 1 5 C u w 4 G 8 9 q a y m 5 o D p z k 2 D p x 4 8 B y 6 m s L 7 1 s w G 6 - n Y u 8 N n y s y C 2 l t s B j k - v C h 1 7 U m y 1 a w 8 u r D g 4 l 1 F n s v H x _ r _ F w o x 3 C _ n o F m u - o C m 1 v b 6 w l 8 C 9 4 o J v l - 6 L q 3 w F 3 7 p k C 4 g v B h 3 m q G w 8 t 2 D x n C l n u B t y l n L r u g G h 4 1 u I t w t p B 3 I 3 0 4 - E - p i Y 4 x g x F k q J n q u r H m O 4 t g w B l 6 t n C 9 1 r Y z 3 s d m 9 5 s E l 1 6 T 4 _ n B z s n d 7 p 1 h b y 3 0 b j p x n S r v k j J n 5 o t D 6 o 1 D - 2 i 1 N t y 7 n B q w h C 4 r w K 9 z i 8 S w l 1 L 7 w _ k B _ 4 p F o w g L x r n s H w 5 7 C x o 4 3 B u 2 o g G y u e g 7 i n P k w k d 8 1 w H i s 8 p E j r o - D n t 6 N y r h C 2 6 w S 2 u 0 b z 6 n 2 M 0 3 l k C q 3 u w B 2 0 4 Y k x y u B 2 p i r E r q q X l j 5 4 E i 9 r 7 C - r i D v s j I 5 y l l B k u h a z t 6 p B 9 3 l J 9 o l j E r _ 4 X o F 2 o w s C k 6 s Z 6 w j u F j y X g w 7 y B z t 2 L 6 w 2 Z - 8 u 9 E o - i k B 9 v E 0 s R y p c n q 5 h Q j 0 m r B p p n x F g s r B x 5 h - C v 3 r r L 7 8 r t C 1 6 w Y 2 7 6 n F u w 9 C y i i g B 9 - 7 c 1 _ h 6 F v - m k O 6 5 l B i 6 3 r E 7 o 1 p C 3 0 7 T y g 4 m D 1 s 2 o E o _ x l C - y 2 C 9 s 4 - B 2 0 n D r j 0 1 B v h 6 5 B l p m q C p p 9 d m 0 2 f m x w G p _ y z L l h n Q 7 q k K r t g x E 7 7 I k 6 3 F k 1 l W 9 i E - k v B 8 n r 8 B y - r - S 8 g m D 1 9 r H o 2 m 7 B n 5 5 G 4 3 k Q 2 8 l 6 B r i N o j C 6 5 k r B 6 q 7 I g 2 i 1 E y q S o 0 r 2 c g n B p v o W w n h _ D 4 8 h 0 F w l _ C s l 6 p B - 1 l K w j v x C r k 1 l D g y V 2 5 v W 9 w m - F l y y E x 2 t u B 2 n u P m 5 m K w x t k E 3 - z o B 4 p m h H 8 4 t 6 B 1 q w 7 B u 4 3 3 E 7 7 5 V v 5 o 0 J q _ W z z 1 D 5 l 7 E 3 m s V 4 4 l 8 B 2 9 7 w B _ z 2 K 8 r - k D 4 j _ Q 2 _ i E o r _ j F 8 u t s D w z p K r l w p C - 0 - k K r o 1 M 8 u i H 4 r p x N 4 x - _ D i 4 s 5 C i y r 6 C m g q z C 1 x r y L x i l B q v r f 4 o 4 6 H q v h B t h i C z _ p 8 G v 3 k m C i 1 4 C t 4 z n I t r r i B m w u n I q 4 z 5 B 6 2 4 u E - 1 1 5 C g o 1 9 B l 2 y w G t h 6 F y q w w M _ p t q B 8 k r 3 F p 7 v C i 9 p r H i u x h B j u m g B u i v g G h u w j B l 2 g u F r o j q B z 7 4 _ B q x 4 t D 8 9 Y p t h o B 2 r 3 o B g 0 g f - g t c g z v z C t 3 Q v w 3 7 I 3 o v m C 4 r 2 F x 4 k k C h x m B n 5 h g M 3 z 2 U 5 0 p q B n y k k K u - 3 J 3 y a q s p - N l 2 z B l p h l M w - - u C 4 m j v I 5 7 8 B o 5 v 6 C x j 4 G l q - G k y l n B 7 m v _ C v v m i B t r s K 8 g 7 5 B u 0 w l W 7 g 9 K 6 9 m g C g 0 3 r E n y 4 B u 3 t s B 2 1 - p E 3 7 k R n n p D t m o i G 0 3 k m D k 3 9 j G 3 k h Z j 1 o N j 8 o 1 B k s w k B t r o z B k g 2 M 2 - v P z t j K 9 r u r D u _ 6 b 8 2 7 G s q v m D 9 i M 4 h j 2 C 5 j 6 y B v k n n E - _ g M 2 6 2 p C u q 8 N _ 0 - i C 3 r z h B u v 1 t F 2 6 x Q 5 i 5 h G p l 4 u C 4 o z H 3 n n 9 K J 1 p l i B x p n x K 0 - U l 1 j q B g _ 1 0 B 9 _ 6 4 C 3 i W 0 s w 8 E l a _ _ 4 x E - z u l F x j g l B i g u H i y V v 0 6 p C v - Q q l k i J 2 5 6 Q x y 3 G s m C k h g 3 F m 7 _ 3 B 8 2 y L 9 w h - C q 8 9 E s y r k C z x u Z _ 1 r - B 2 _ g l B o 4 m - H _ l 1 C 5 m 1 U k y h t Q g _ r r B 2 o 2 G 8 h w I u l k m D n j u F r 9 x j K 1 0 q 9 B - _ E r p L w x s 9 R g i g w I r 4 B o i m z E 2 6 n i B 7 x v B w m o o D _ 9 w H j 0 y J k m F 5 l n 2 B j g 5 P y 6 i v I t w 3 k D 9 q q J 2 m 9 t C w l 0 s E v 5 k E n 2 i o C p t m x E _ i 1 i D v z i S u 2 y q B y m 6 i F o q - n B y n 9 y B 1 - s g E 2 - 6 x B s q q U _ 1 P 7 z l N k w v j C 7 Z 3 9 z k C y 3 v x D t 2 q E 3 h z x E 0 6 x r D 5 h 5 5 D n h j p B 5 i y _ B q x - o B u i u K 5 v 2 0 C p k K 4 - X y w k 7 G g 3 w u B 2 l - r C v i s Y z w 0 B q r 3 z T x y - P i s q m D n n k w B j 1 o 2 D v l - G n 2 p m B w 8 5 Y y z l E x m p K w - l 1 E l x - s B 3 x m l H i v w V 8 s h H 1 7 n q I t j r x C 6 7 k z B h 3 I _ 7 q - C o 8 h u I 9 6 y D 5 9 g s G 0 i h 7 B x - P h u n B t g C p p 9 g D 3 1 p z R j 3 F _ t B l h - 4 B z g 0 N 7 - _ x N _ w q F 9 k y 5 E 2 j 9 k B r y a 3 y i _ B v 5 h d p n z L x 3 7 _ E k i w C y 3 i 1 F h I o 7 g z B o i v O z m 0 D p 3 S 6 - l 8 B s i 5 - D x t t p B l 6 r B g k r s D q p z J q 3 u 5 B v u q N l 2 i y B _ m s X v 2 p _ D g 5 p Y 8 5 v I 9 u 7 1 B 0 s 8 D 9 9 h f m y k Y l 4 x 0 B 0 t v g L r n t R 2 y 3 9 F h 5 v 5 H x g 8 b h m k T 5 m _ k E z g j 0 B t 7 8 t F s l x m C g 1 5 S h 7 W m y i n C _ 7 8 o D r l p 6 E 1 p i L m 5 M 7 - Z 7 g h q G i u m J m y - K - w z w L w 7 v Z 0 y - 6 F s o 6 h B g t i C 1 - k D o n k h R i v s K 7 o z 7 I 7 _ g j B k h t E i y 3 3 E q 2 q l D y 1 7 E l l w v C 1 u B k l m P 2 3 3 j I w w u V 8 y 8 f r q 6 1 C p m 6 3 C 9 v q B v h y M v p 8 B k r q h C 6 8 t y G r 5 C w h z w B 9 k u p I i - P 9 2 6 q C y 6 l l B 8 2 r I 2 7 u p B h j u - B g x 6 I 2 s 9 5 L w 5 5 C l w m v B 5 _ J x z g 0 H l 8 o 4 F - X n w 2 x G t o 9 o K 2 i 2 B n m 8 I h 6 5 4 S i N _ 0 7 8 I 1 x r U m z 8 D 6 s o y K 0 r P k x 0 9 F l m w c z u 4 f _ n _ v B i j z E i j r j C m 4 M t l h j D z p v H j - v 9 F q j o D 6 u - l B o 5 9 y I w _ _ N 0 s v 2 B g q I 7 - r l E i k 2 E z i u w G n j q r D 0 h - 6 B g i 0 i E m 3 h G p l o i G 3 s w P u x x J 9 v k j I 3 0 l G z s y t D 7 _ g 0 B q 9 w E m - k 0 G - x u v B 3 t 0 H x j m 4 Q m z D 5 w B x x 8 h H 9 - h Y n y r N s 5 g r N t n y w D x h r - O l g 1 F r p n F 6 h p p N t l x B 1 8 0 n N k i x F 4 t t E 2 s w q C j y 8 Z m m 2 r D s 3 k t C p 6 8 q G 0 i 8 U h 6 q D y 7 7 I x _ p R j 7 y G o 1 4 G 4 v t l D u 3 x p D h _ s j D l 6 w L l n z E g _ k 1 D j 6 2 V y q 1 d 7 z g l D p 5 j r B i 7 _ l F p 5 3 m C l m j G l 6 4 X q o t i B u n z D l 0 6 s C - k w 7 C 8 w i l B 1 z q H 9 n r G x u 4 4 C 9 7 E x n y w J 2 z u U w h 8 7 J n j P u 0 3 u B 9 8 6 h C 8 n m a n m 7 L 7 i 0 j C 5 9 q k C 9 y 9 m B u 1 5 v K 2 x o 6 B v g I l u v s K w 2 t z N 9 l m S x u 8 c 5 8 5 w X o 8 9 W q r l r B s 3 l d i j - 6 D _ u 1 k B 3 7 p H x 3 r 5 C l 4 N r k 5 2 V l r 7 W s - - B m s j 1 E t g 6 l J z n 2 D h n 3 n C - t s w F 0 x n t C _ q g H 1 n j V p t 4 m S s t w 5 D m l m C x z m 8 D j i - U n j y i F s 0 t B _ o y m E 0 8 l 3 B n 1 z W 6 h r q E 0 x l F h 8 0 G - 6 5 j H j - o s D g r y z E _ x u h F 6 1 5 C r y o p D 8 y v 5 C o o J y 1 h D v - 3 N w 3 w w B q 3 l p G p y v v B n x C 7 - v o C w 2 l 1 G g 7 9 y H 6 z j B u l x n B r 6 u m B i 4 7 w B 2 x x w C g 5 0 8 D 7 r j - E v g Q 2 y r k F - 7 w x E v l p D t k K n v 1 5 B 0 u 7 h H m z 1 B z z 2 g F o 5 _ u B i g t _ B x q s 8 B g s v g B u h 7 k E w g o J l 4 m j J r w y H w k p t B g t p i B y t - z E l 8 L k 0 q h B i u t 5 W m q 0 B j g n 0 C o z v 8 C 5 r r l C _ p 1 B z v q s B 8 0 t m H 3 i 5 0 B r z p B x r w i B 6 j s v D m g s 4 B 0 m r O t j D 6 x l v B h x 0 B l k s J 5 7 y 5 F h m l _ E l m y _ D r z w l B z h z 6 B 6 4 2 z D v 8 s G m i p B l m m y H y s j Q m 6 7 o E h 9 x I 6 5 4 o E j _ i 0 B j t 7 O n _ m _ F 8 x 3 - C 6 6 0 C 7 p r v Q j m o B 5 _ 8 4 D h 7 4 t F 0 r o h D 0 9 5 j D i z t 0 B q n y w F 1 i u n B g n 5 1 J h 9 3 h F _ y l V 0 j 3 5 E 2 y _ B w h 6 - G 9 7 h 3 B s 8 h _ J r o R x w s V 8 i R h 4 t V j t o n C u g k o C k 8 F v n j 6 I 7 w B r g s 6 B _ j C - 9 g x C 7 4 8 z D k s x B t 6 u q B 3 t 7 3 B 3 o 0 l C 8 h 9 V h p s h E y g u Q 1 2 g 6 G v u w n G 7 4 q B 5 1 j k D u r 4 h B 1 z 1 1 O 1 2 m h D j _ z h B 1 r 2 2 D w g E y 7 h f l j s v C q - y 9 G p i k e i w 6 b z 7 v G s 8 h _ I j 6 u Z 5 z y i B _ 6 l U r x w E 0 j y t H 5 t g G 9 m j m B 8 _ n r D w u X 2 _ s F v 7 9 L i 9 F g 5 3 u D k q t 5 K f q q - k J _ _ g 6 B _ 7 8 R 2 9 - 7 B 3 g j p F 4 g m B g _ g 3 B 5 z 5 0 B p 5 v F l p m B g g s h N u o 7 z B 5 x v j D n u z o E n r u E q 2 u U z 2 u X m 1 g 2 N o 9 7 h O t z r N 0 x i z F 6 x o 7 C 1 5 n s E k u l n F 9 r 3 S j 8 _ t B 1 6 7 g D 1 t y E m - y O u q o r F s 1 3 0 D i q x p B n 3 1 g E 7 u j l K 8 1 t B & l t ; / r i n g & g t ; & l t ; / r p o l y g o n s & g t ; & l t ; / r l i s t & g t ; & l t ; b b o x & g t ; M U L T I P O I N T   ( ( - 1 1 6 . 0 5 1 1 8   4 4 . 3 6 4 5 9 5 ) ,   ( - 1 0 4 . 0 2 3 6 7 2   4 9 . 0 0 0 9 1 ) ) & l t ; / b b o x & g t ; & l t ; / r e n t r y v a l u e & g t ; & l t ; / r e n t r y & g t ; & l t ; r e n t r y & g t ; & l t ; r e n t r y k e y & g t ; & l t ; l a t & g t ; 4 2 . 0 7 4 6 5 7 4 4 & l t ; / l a t & g t ; & l t ; l o n & g t ; - 9 3 . 5 0 0 0 6 1 0 4 & l t ; / l o n & g t ; & l t ; l o d & g t ; 1 & l t ; / l o d & g t ; & l t ; t y p e & g t ; A d m i n D i v i s i o n 1 & l t ; / t y p e & g t ; & l t ; l a n g & g t ; e n - U S & l t ; / l a n g & g t ; & l t ; u r & g t ; U S & l t ; / u r & g t ; & l t ; / r e n t r y k e y & g t ; & l t ; r e n t r y v a l u e & g t ; & l t ; r l i s t & g t ; & l t ; r p o l y g o n s & g t ; & l t ; i d & g t ; 5 0 9 3 3 5 4 3 6 2 3 4 9 0 2 7 3 3 3 & l t ; / i d & g t ; & l t ; r i n g & g t ; y m t t v n 7 i 8 J q 3 k W x t 1 B t r h 5 E s n - C u q 9 o C 0 _ j V 8 2 y i L 8 - s L s i z s K h p 5 v C 7 y 2 a - j 3 i E - q y l G _ p o M g j z v L p 8 Z h q y w I 3 D j s k i U i z m B u p l f y y u i H y y 9 d x 7 Z t r - 1 K 4 l 7 C u y v - H 7 k i 2 T 3 0 z E x p 8 3 K p 0 r L i v y 0 N u w U _ r 0 k I m n k r F u w l T 2 0 0 3 Q y 7 p L - s x J y p w n J i g i i C 6 n - w G 6 n _ 9 J k w 8 S 4 p 8 z C r t 7 3 D k m G 2 g r 8 L g r 7 B _ r v x I 5 p k g F 3 u - p B 5 _ 4 t F g r 3 E - o 7 m C p 1 7 i I n k 7 s D l l 6 W h 9 j 0 O o 2 m 2 B l 3 l E p j g z N 5 7 1 D j 6 _ w B _ p 4 3 Q q n 6 e 7 6 l 9 C s h v e i 5 t l E z r 5 L i 9 t x I 4 8 s U q x z g F 7 l s u B 3 _ m h B 4 o 3 - K 4 4 y H u w t Y w i 3 - N i u r D v w 2 h C 5 w _ G _ n 1 x U k - j C p 3 4 M 2 4 u m b 3 9 6 K o s i H g o z y Q x _ n 0 I 1 u t I 8 3 l q C 7 m k z D _ o 2 j G _ y 8 J 1 t v 0 F g v 7 o B r 5 7 I 8 q p l D l - _ 0 B 1 p O w z E n i 4 j C q 9 x i D v 8 h B 3 y 5 i K r p 7 z D 8 w 2 2 B o p y z K r k 3 H 4 l I y t g D x q 1 s G x 5 H 9 h 7 s E 3 i h E 9 k p i D 8 h y b 6 - l 2 L y u 9 0 E 7 w k _ B 3 x n N 4 v u 1 G x 6 l C x r n Z 4 r s U y 2 i u E u _ 4 G s l h m G 1 _ 5 d q n m u C s l 6 s J _ p j l C w 2 y 7 B 9 v 7 m G y w k 6 I o k P t s r 2 J u 6 3 w E 1 z R u m 1 q J s o E j 6 y 2 B 1 5 8 j G l i 7 K 3 h E 2 2 v 0 C 9 x w 8 E 7 t v g B p 4 4 f 3 3 n K 3 _ w t K n - r L j x - 9 L _ w 8 F 6 V k t n g G z 9 x M l x - 7 C z l h b 4 w q v D r 2 0 J 4 v k 2 J t g 5 N 4 5 o m F n 5 i x H i o e - s l 6 C u g 0 k F k x m - G 0 j u Y n 7 w w D i z y m E v t w D 1 n _ 5 I 2 2 1 K w q 0 n I s 7 g l E j 3 r n C x h l t D z 5 s 3 F i 6 5 C v v 7 d n o 5 j E 7 4 2 w B 0 g _ d 1 6 i w H 3 k s 4 C k g 8 i D k i y i D t 1 i t C p - 7 Q 5 n v g C v w q t B 5 g 5 1 F 8 6 v Z n 0 h x H l 4 t M k g z o K _ _ 5 B 3 o w t I m - o I 5 7 g 9 K z 2 6 E y y B 8 o o _ W o y O p g s g Q 6 j H 3 v 9 D 1 h r o J k o 3 - G q 1 4 D 5 p 8 X 5 - 3 z K y r 8 D v - 2 _ I m 2 p Q r r v 3 M v o w v L j 1 f 4 r x l M h - u _ E 5 n h 0 C r - _ o D s n s B p 7 4 r K 6 1 w n K _ r 0 x D j r 0 K m 4 p u I p 9 r n D t t i W u 6 p h C 4 k 6 4 C h 7 m 6 L 0 o c - x s r G 9 v m Y g y t w B 7 8 l z D 2 r 3 h J s 9 C 2 9 7 5 N 0 2 _ L r - p j D g i q _ D 8 w y Y 3 8 m 8 G l t 1 w C - 5 - O w m 4 7 I m n t B 8 l B y j h 0 I m 8 0 D u v 4 S n l 4 n M m 1 m g B 8 6 6 w H n 9 6 F 6 p 4 s B 5 y n k C 4 8 t 7 F 1 g _ C 9 k k u C t y s 5 H 5 t q F x 7 l b n 6 v 4 G l u l g C i w l g G 9 j k X t l 4 B _ 7 v N g x 5 u C y Z i l i 9 F s n k B 9 h 8 R r w 3 i E 1 y y 6 B z q 0 B 2 8 i K 5 s _ - B q _ q v D j n Z 1 z 5 i H w j g x B h m 3 D m 2 2 l E 0 o s Q l 2 z f 4 _ 0 D 8 k m K g i v E u 9 x 8 D i 5 0 e 8 6 g I 6 o - 5 C 2 _ p _ D _ y q H x j m c p 4 s 8 D g k 7 I p o i y B n q s r E 8 n 3 B 5 7 o o K z 5 z C o w y x D o u s h G t i Y x 6 3 B k _ s - E s m v 8 D v z 8 E x 0 h U m 2 3 4 B 6 y t m C 5 l o w B l t p i B r s p y C R r o 4 q B z _ u k D 5 6 x k N - R g q t F 7 n n i I 2 p l O 4 s w v F u 5 6 c v h h z C l 1 j g E _ 6 q n F 5 u p 5 B y k u 2 I s t o z C t l 2 h B 6 j P r s 6 v E 9 l k p E 4 w g G n t 6 q D m 5 8 C w 6 - 8 H j 4 O 6 9 r t C j k 1 h C v o g 0 C u _ k j E y - h F 9 q z _ C t m X p z r k F 7 6 5 q C m j i n B 0 x v B 4 q z L s 2 n w D l o z z E - y d 5 g 6 k D x k _ 8 B 2 g g F m 4 y 8 D y 6 r Z 6 x t w B 4 x 3 4 B q t 7 p C s z 7 W m e x 9 w l G k n r z I r t m D k 0 p B h i o y L 9 i 3 w D u i n c o x 9 L 0 _ 7 k N k u - y B t 1 t - D 0 v _ h B _ u I i h - 8 H o v w g B 4 r o 9 I n m 2 7 B q 2 5 p F u - e z 9 2 6 F i x h q B o x 0 r D 3 w e k 7 w 9 C y x 9 s B s i 3 g V 9 5 8 F t x i P z r 9 i D 0 t 1 r D j y y L j j h j G l n m b 4 6 - U - 0 _ K 1 w s D 1 g 5 z B 6 g 2 v C t - v W q x u E - 0 9 C r 1 j _ J l r 1 7 E n 9 2 K h l s g S 9 m v R q v n 5 F z x 3 r E 3 4 5 k E v u q 3 F x h v 7 B 8 x 7 S y _ 0 s F 8 o - j D 7 s 0 2 O k C l v V y 3 8 _ J u j t 7 C s 2 7 x D w y 6 p B s p 1 y G _ s 4 m N 0 7 t n C 3 2 p 5 E 4 s s 0 C g 7 n s E o 4 z P _ k r t E 9 u q L 1 _ s 8 E x 5 0 3 B z j 7 y P k 1 m o E 1 y r g C i j z L t o u t B _ g 7 9 J 8 4 i m B k r k t B x p 5 3 D 2 9 l r C 7 q - 1 C 4 9 q 2 G h 2 t H 4 z p H o i u I - y g m D 0 9 8 z D q s v r B n h u r C 9 s j t J v t z D 6 v 5 z N 3 6 p q D v 6 m 2 D p o u K i _ w u E u 8 x p F 9 - l U 8 y 8 l C - v q U 0 0 y 1 D 8 g s h E 7 v x q B s y x v D u 0 2 4 B 6 2 - _ B t z 1 7 E r z 1 k B 5 v o l N 4 o y K w q _ t F w 6 r M i u p L m 6 g 4 K 3 r r r C g 2 s L 6 s v 8 D 5 x o j O w l t G 6 g 3 N z p 9 w J 2 - s D s h i k K n i m g E 2 i H v _ 7 l B 6 - t 1 E x 9 n l B 2 m 2 q J x w n G 4 p x r B _ p o - F 8 1 w D x j w 6 C 5 w z t C 6 o h Q i 0 7 n D s 4 n D k - q q K 7 t m H 9 q i w B x i u j E 8 r 7 9 G 1 u i G - l - i C 9 n 1 4 B q j p t I 5 h l D l i m o C x 9 4 9 C r 8 w t B h 2 8 M u p 4 2 H r S - i p - H h 3 3 p B y i g T _ 7 h p D g o z q G 6 _ p v C w h x o H r u v D 8 h k B l 5 6 1 L 5 _ q n B h j j 5 M 4 p v 4 B s p F q p - x L m 5 l 0 B l v 5 I u k o 5 E 6 w r v D s 4 n m O s i 7 o B 9 k 5 D - q G g g l - S 8 i h g I 0 t 8 7 B - - 6 g B 6 u z l L u s y G y q g g D 5 l y 0 C q x q 7 C o w 1 m J h j _ m J 8 l l j u S t z r C 7 g p 2 H g z 7 1 z C v l r r B g g y 5 D _ p 6 s D _ h t z B r 4 p q J u r 8 d 2 t y - D v 2 I g k h q J r 4 p q J g k h q J 4 s y q J 7 2 u C 7 0 x n E l s v S x 7 _ z J 8 u y x B q o 7 w D 2 9 - 6 J p 2 6 2 C 5 h j k C m h 2 t J 6 p 3 Z j k y r B j n v x B 3 p 3 B r 2 p l H 0 t 0 H 5 0 u y J 5 0 u y J z l u 1 E 5 4 9 a k m w s E g 5 v c - z _ q z C t v g o J 0 m m g E 2 l 0 i B 4 i p o J m 5 z u H _ 5 - D 6 x 1 p D 4 h g l C 7 i 9 x m B u k n K j 2 8 p G t s 8 2 l B q 4 t 3 l B k 7 y 6 B k 5 v i C - k t C 0 g - y E 1 t t b t 7 9 5 B g k o - C m h 2 t J x n w r C s 2 6 t C o _ i 4 J x u 5 h C x v k 0 B 3 s U r m 6 F _ g s 0 J g - r U _ k t k F j u l q J 8 5 8 p J 1 9 s L j o y g G 8 5 8 p J g p 8 L 2 z v - F j 3 2 q J y i u q J j 3 2 q J 2 r - q J j 3 2 q J j 3 2 q J j 3 2 q J m 4 _ B 3 p i 9 H u 1 w r J u 1 w r J s 1 w r J u 1 w r J y 2 3 - I i g E r v _ i K h 8 x o J o 9 R 3 _ 0 j K q _ _ k I v - j D n u 8 1 C 5 n k j C n j 6 g E o 5 0 m B t q n 6 F 1 4 p P _ g s 0 J w 7 3 8 G h k g H 6 z _ o J l g 2 o J l g 2 o J 3 w t j l B l g 2 o J l g 2 o J 6 g h 7 E g _ 6 W x y z n J 4 l 8 n J v p g l n H _ 6 p q D x i r v B r 1 8 7 k B 9 r v I j r n r G s - q n J 4 v r 7 k B s - q n J s 4 v i C k 0 l x C h j _ m J 0 1 W 1 v 1 q I 8 1 m n J v v 1 - y C 8 1 m n J l 5 s k B q z q 8 D t v g o J k 8 3 n J 8 5 u g l B 8 5 u g l B k 8 3 n J 1 4 o P z 6 0 l C n 2 x Y g q 6 o J _ p 6 o J g q 6 o J g q 6 o J g q 6 o J 3 9 i p J r 2 x o J 4 0 m D 6 2 z o B z z w y C 2 7 v p J 3 v 4 p J 5 v 4 p J 2 7 v p J r y k e 0 p s q E 5 v 4 p J 2 7 v p J k p r k B 4 9 u 9 D 1 n n p J l g 2 o J 5 w t j l B 6 z _ o J s 2 5 L 5 2 i _ F 2 T n r t z J h 5 r 4 J _ z 4 6 B 8 z j n D u i 2 h K u i 2 h K s i 2 h K s 8 f q u n j B h w o y D k 0 4 p B k g 7 3 D o n q v J x v x C 8 8 6 6 H _ 0 7 v J _ 0 7 v J _ 0 7 v J 9 r k w J 0 l 7 o F k 9 z U m - p - J p h h - J l w k 0 B 3 i 1 z C q - s B z - u s J z - u s J 8 v 7 r E 0 6 s e l 0 z w 0 C z w q z G h s 7 H - q s r J _ - 0 r J _ - 0 r J 8 - 0 r J _ - 0 r J 8 n 4 u l B 0 z 2 4 E x - t Y t h 7 q J t h 7 q J 7 1 n t 1 E 8 6 q F o w v m H 9 u s q D p o 9 z B j q t z J 6 i u N _ r r g G x 4 z u m B _ s r R 9 7 w y F j q t z J v 7 _ z J 3 q x h C t q x 2 C 4 g z s l B u l x t B 0 o m v D r 4 p q J 6 s y q J r h 7 q J 6 s y q J 1 y 8 p l B r h 7 q J v t g V i 8 w g F 2 7 v p J 5 v 4 p J 3 v 4 p J v k 3 m F 6 n 7 S s 3 j m l B _ j h q J q 6 9 F 7 i 1 6 G l g 2 o J 6 z _ o J l g 2 o J l g 2 o J s w w j C p s j x C 6 z _ o J l g 2 o J 7 9 C p 3 v 9 I 2 u q n z C x y z n J x m m g l B 4 y q s H r 0 r D 8 n 4 u l B - 0 9 r J _ - 0 r J _ - 0 r J 9 x p v l B m j u h I r 2 0 B j q t z J v 7 _ z J j q t z J 4 i 2 z J j q t z J v 7 _ z J _ q n n F 8 r h I m y v D p v r j D h 0 3 d o l 8 v B h x n 4 H 7 t 1 Q 1 z m B 7 4 8 m D 5 2 r s B p 3 9 v B 0 z 4 Y s g g C 8 2 v 6 E t t j F y y o U - n u i C j 8 n 1 B 2 z z x B 9 8 t e 0 1 E 8 8 s s B x l w y X r k k n E l 8 g 9 B n n l i B k r 9 3 D r y t k M r y t k M r y t k M x 9 r 1 C 7 1 i K s 5 y B 9 4 l u E 6 z 9 k B r o H 0 7 o x C 2 i 5 R v h 8 h D u 9 M q - q N 2 g _ P r 6 m u C - h z D q 4 u J g j 1 i B - 2 6 I 4 s 4 R o t o S q 4 F p o - u B p 4 z 2 B 7 k 8 l B 1 m k F z 9 n M x v M j n n c 1 7 1 V 0 g 1 v B l - k l C w w i W m 0 V j h k y B l 8 p X g v n X 2 7 _ 6 C j 3 4 p B 1 m j N r h n l H o 4 x Q 0 r C 5 o q j F w x m L i g w q B m 0 2 3 D 6 v 3 W u s k _ B r i l i B 4 s s F u 7 t i B 0 z 5 k F g l u H w _ y s E o 7 v T j p 2 p K g r t M t 3 w 8 H g l h U q 1 y 7 D _ k j E 0 4 k 1 C 0 k i 7 I 1 0 h k B g 0 t I u 8 7 n G 1 3 2 C 1 y x P 9 m 8 T j 3 m 0 C 7 k i K 8 b - 5 p k E y m m H y u 8 w R 5 u 8 D w y 8 v J s 4 4 M l r c x 2 Q 8 z R p l l i F _ h - n B q m k L h 5 x b 9 k k m C i - - N - u g k B 2 4 m j B g 4 z D _ 8 8 q D k m m q B 6 _ 7 g F g r - E l 8 r S j g 5 O n l P y 8 k d _ y i z B p y h v B r l g a s u 7 l B - y 0 x C 0 u k L 8 5 x 8 C x 7 v H 5 j p R 8 r I 9 3 - G q 2 _ n C 1 8 6 o C 5 o t P k 7 m n B h x 3 z B 4 m l E _ w m M u o q u B z j v M 0 x V _ 7 7 t B t g 6 M y p v C t r r j C p 1 y i B s r D h t 1 t D 7 p p U 8 l y E 1 3 _ k B 0 j r r C 8 k i I z t o m D x C t 4 k a s 5 v T s 6 8 Z v u 8 D z h q q B u w 0 x B 9 6 5 S r l k J 8 m 0 R q l t q B 3 y 3 E p r z c k 2 l 6 C v j 9 n B j w s Q 4 _ 7 B j 6 6 h B r l 9 2 B g l i V u x 3 D x v 2 U y _ _ o B g 9 s n B m 5 e r r 3 r D u 3 q I u 2 h 7 B y s u P m p v E h o F z 4 x K t 9 j G j m l f s i t n B 9 t 9 h D p s B k 2 x 5 L q j l E s 5 o C o u h 4 C 1 q i 7 E j 5 7 z B p 0 s R m p - 6 B y H 2 j z g C n t i b z 2 k R j 9 y 3 C x k 6 M l y 4 u B 8 k n L 7 _ x H 3 n y J t m y K k 4 u F k v k g B v 4 x c n u 1 N h m r U z r 7 S k 1 9 Y 9 6 u _ C 2 r 1 C z o z 5 I 0 3 k o B p q 8 P l p m G n 0 l N w k w w B r r r G r 6 u X o o m R t 9 h B 1 v 9 y B g 1 j 8 G n h g E _ 4 l l F x 3 n z D y 0 _ B u _ 4 u B m o o J k 7 i z D - t D 7 g w P x l 4 o C x k E 0 H 1 v z h B 3 v 6 7 F i w r B 3 4 v y C 5 4 5 7 C 3 m 9 P i x s X z y _ J 7 5 _ y C _ s s X r g h _ B w s k I t 2 6 s C m 8 8 u C z r g 7 B t x k v K 2 i q i G n z - Y r n k 9 D _ 1 o 7 H - I u 3 w e 7 o s 7 F _ 8 6 x B h q v a 0 2 u H r 0 - u E 5 2 9 x B t z 8 h D 6 u 1 s B 7 l t P u s 8 8 C _ - D h k r l B h g o - F - l i K 6 n 1 T s 8 n v C 8 q w l D h j m D j 2 r 8 C 3 r v r C z r 7 q B x i i C r m v w K u s s y D 8 t g H y 5 q h B s 4 t x C r w 0 q G 8 v 1 C u j n f l q 5 i C v 6 p X 8 4 2 p C p v 9 E o 1 1 e t y 9 s D h o v N p u 5 h B z 0 _ s B l l 9 l C u p 9 7 C g v q D w 4 h y C k i R y k h y K u m v i B g v G 3 k x g B p m h 9 H 0 k 6 n B 7 7 - J j w q - L 0 2 g L h 0 n h B g w 0 j P p u k y C 9 r 3 G s 5 7 R 9 h r l C o v 2 v D 7 3 1 B 4 l x 7 F j y 6 f 6 0 l g E 3 u v q C n l P 7 2 g 1 J x m V y s i Q n t 6 z L 1 4 i L o 9 m 7 B - 6 u f 3 u 9 q C 9 q _ C 9 r 3 a x 5 r 0 G z r 0 Y n i j o E z z 4 K u 7 2 1 C j q - B x 8 h s D u 3 d 4 l r 7 E z j z x E 8 g w D k k p C x 4 n B i 3 8 M 5 p m B x _ m z B 4 z 6 2 F 4 j q B 9 j 9 q C p 0 n - B 7 _ n U i i y P s n 9 o C m k 3 v G 0 t 4 1 J 8 2 l V s g g s B u _ F g v y n L s g w u I - 7 w L o u 0 R 9 j z b 6 0 3 n M 2 5 5 m C z 7 - 6 N t l 5 O 0 9 5 i B l - q i B i m 5 B r t v H v k v g I m h 5 B y t m 3 B _ _ 8 f j j l x E 5 6 1 5 C s - i u D j 7 i l C m 5 1 E h 5 p X s 8 7 4 L _ 8 8 D i x t x C 5 g r f o - 5 y F r x p D 3 4 k p H 0 _ _ S q o q u J n 9 q f h l w C t 3 _ l B m m r e h 2 2 l B q w f 8 j y o D - n L 8 0 l t E g 4 l Q i h v k D k v 6 l B 5 m 0 L t r u O 4 q l d p 4 z L s z j v F m g o J 6 i t X u v 8 e p s j v C 3 x y h C 9 5 4 J 1 m 0 I j j d k 5 6 y E w z u w L 6 w s B x j _ F 2 u 4 3 C 2 s 8 s D t t F j s 4 l B l - h z C 5 4 s 6 E - k x B p 7 j h B k o z r B 9 v - g J m _ D o 8 9 P 1 v u i D 5 - 9 h D _ 6 p i B 3 0 w 2 C t 4 8 i B q z - b 7 u r 5 D p y 8 3 C 0 6 u C 2 r i R r k 5 m N 6 n w v B 6 m 6 _ C u u w 7 C 4 l B 1 l 7 P l 4 i m C t 8 p p D - 4 w 3 D v 4 E r u M o _ x C 1 4 4 Z r x 7 n E 5 v u w G o m 5 H 0 z e r 8 z h B m 1 9 F 9 o m w B 3 1 t 5 C 8 z r B o t v y B 2 i z m C w s u J q o h Y o 0 q n C z t D 9 q 5 C h v w n O 3 z s y Q _ 5 _ 6 B g m i z E 3 x g 0 E z i x 8 B 4 3 O 4 u z i B v q 7 E - k 2 m B o 0 1 l F v 2 6 R s j p 7 B w 8 k j H q 5 H 3 3 q w L - 6 8 b h 9 5 M - 6 p 3 D 6 4 m p B n 4 T n k z i C n j k 7 H i o 9 h B g u v P _ v 3 C u r p H w i _ j C 2 m x N y g v 4 M 3 u 3 d i z w G z j w y L 4 3 w 5 B - y 2 u F h J k m l r D x s l K i q w l C - 6 o z B 1 l q v B z o g W i 5 E m t s 4 K 4 u m C g p u B 4 5 1 R g z B 4 l 1 F 3 l 7 F 5 7 w c k 3 k T o u M s n 8 5 B v j s k D l u h 9 C v u 2 J y i 9 u C x m z K g i 6 2 B n 8 t G i _ - i P y v G x 1 z 0 J l o w n B v 0 9 p C 0 5 5 9 D i r 6 Q i i 2 P h m y u D l 4 W k 3 i h B s v g o J s v g o J 7 v 6 C q k n _ H 1 n p T 4 n 1 T w D w 7 y o B 7 t 2 t C j w 9 C p u g o E n _ 5 i G j r _ E y i k R p l g f m x _ p K _ w 4 0 G 7 _ 2 v B s u 6 C 8 q w x H - 3 l M u x 3 C k h u 9 N i 9 5 6 B l x n S j v b i t K _ 2 q 5 E t w w i B 7 p _ 5 C _ 3 3 U r t 4 B 7 p y j C t 7 k a 9 _ v o B 1 7 i r H y l v Y z 1 x b j h k E 1 g l Z 0 k w B w k l 8 Q _ j o D 3 v 3 2 C r i Q 3 l r _ E s 7 w d x h 4 I j g x L - m 8 4 E m 7 z l B _ 4 a 5 5 y p J t n p 6 E g 5 I z 0 - y C i t l e u 4 7 R o q n v B t s t D 5 3 j b p 2 4 b z 6 o h D p t - t C x 4 9 H u u v y B 8 8 - M 2 i v j E t o _ q C x u o g C 5 7 w s B l k n m C 7 g q J r - u 6 B 1 l h 4 B - g o C w y 1 8 B 1 z 5 R 3 q q j C r q m E 5 m 3 E t 1 9 I _ 6 o w F 2 l j q F z z z p H o w m V r 1 2 o E u 7 s p B l t 3 I 6 3 m m B l 5 u K y x n 6 J h 6 4 O 7 1 h q E m 8 j - B o m 9 6 D s i o p O t l k F 0 k r n B 3 v 4 t B 7 v l m D x r k q L h 6 9 B k 0 m p D _ 7 h s F i 5 a n v v n D 0 0 c q p t _ D 9 y o B m p h 2 F u 6 1 x E p 0 9 a w p n E j j g B q m C 0 2 4 z C 3 0 w m B 8 y r 8 D u 1 y L 7 q N w z x n E 9 r o T m l 7 r C q - y u C h 1 3 s J t y l 0 l B p g p t J h 1 3 s J 0 q g t J 2 - u s J V l s 6 t J r 4 t 3 l B m i j u J l s 6 t J l s 6 t J l s 6 t J i p h u C 2 5 k p C - n 7 J x y 1 p G h 1 w 3 B o n 0 h D y - u s J - 0 3 s J i 0 z w 0 C 8 9 C p h i j J r g p t J n x n Q j 6 y x F k 2 x t J r g p t J r g p t J r g p t J v w w z C _ 7 8 j C o i j u J j x 5 l s H v 4 r u J 0 j M j z m Y 8 - k t E p l 9 u J 8 7 l v J x y u v J n t n o 1 C n 8 z 5 C j i v - B 7 o k g m B t g g w J u 3 o w J w 3 o w J p h i L z 1 g n G t g g w J 0 6 Y j 2 4 y I i m 6 w J 3 u x w J 8 u q q B z y 5 1 D w g o r J x q s u C r t r n C w g o r J 7 6 t 9 C - o p 6 B x i u q J i 3 2 q J h 0 q m p H p w r B g q i j I k - j s B i n z w D 7 5 8 p J 5 5 8 p J 2 l 0 p J 2 l 0 p J 2 l 0 p J l t 0 i D z 2 z 1 B - p 6 o J 4 9 i p J x _ 3 R 1 t l u F k i l T 5 w 2 r F 5 x _ w J 5 x _ w J q p n x J z v k C j i 6 - H _ r k w J j j t w J h j t w J j j t w J _ r k w J j j t w J o 0 w P t w 4 o B r 7 1 y B n n q v J g _ y v J 9 6 1 9 l B n n q v J n n q v J g _ y v J n r h D o 5 l 1 H 0 j w u J l z t E r k 6 p H - 5 4 u J z x p h 1 C j _ t w D r 5 j u B o r t t J l h 2 t J q n 8 2 B _ q j j D 5 l j 5 2 E u s o E - j 6 p H 6 - 7 s J p q z s J 6 - 7 s J 4 - 7 s J 6 - 7 s J u s o E q 2 8 t H 3 9 7 4 D s t 4 r B t h P 8 3 7 j J 5 t u v n B 3 u j 8 J 0 2 1 k C j 6 r 4 C r 0 - 2 J m 6 2 2 J p 0 - 2 J v j q g I 7 8 z C v s 8 1 J _ k w 4 m B 5 w 9 - F 7 r k O v s 8 1 J j g u 2 J v s 8 1 J 1 x 4 2 B 0 u 6 n D s n u e 1 3 3 x E n 5 q 1 J 8 - h 1 J 4 _ v 1 I k q b 8 - h 1 J n 5 q 1 J 4 t n t I k j s B t 0 n 0 J t 0 n 0 J r 0 n 0 J t 0 n 0 J t 0 n 0 J r 0 n 0 J t 0 n 0 J 1 j 8 s E k p 3 g B r 0 - 2 J - o x 3 J r g D 1 s z s J 0 u o 3 J 0 u o 3 J - o x 3 J y t t _ I x o Q u s z 5 m B 6 6 h k G p l j N 1 4 h 5 m B l g u 2 J j g u 2 J k 8 0 l C 7 6 3 1 C p 5 q 1 J 4 y z 1 J 6 y z 1 J p 5 q 1 J p 5 q 1 J 6 q t j D q r R k p w v B m l w u J 7 n B r 0 - 2 J r 0 - 2 J - o x 3 J r 0 - 2 J 6 8 5 7 m B y u o 3 J r 0 - 2 J y 0 w P i _ 8 u C h w k 5 E _ 8 T 4 q r O 9 v y p C u h p g H 5 j B o q 0 W m g _ o B z 7 q l B i h r 6 B j x o C 5 y 7 6 B 0 x 3 _ H 8 g B 3 r p 4 N z m 9 1 B m o x q B - v 2 4 B s _ t L 1 2 5 j C x 8 j a k x l b t 3 _ C l 3 y w B y 2 m 6 D 1 o i e 5 5 n U o t 2 B _ k y n C h o 1 q C z k 0 u B 6 y u 0 B z k s J 0 x n o K 5 _ y h B 1 - i t C v i s m E 1 4 y q F 3 y 4 K t 2 k R t x n 5 G k v m 6 D r - h D f 0 D x g 4 z G z _ 4 i C 2 r g K 6 g B r x g 4 I r i 1 U o 1 v e - l q l B 6 v 8 s B g j - m B y 7 7 B x - 7 w D r v 7 J g t 6 k B 7 v 0 S - - 1 j B q 6 r i C & l t ; / r i n g & g t ; & l t ; / r p o l y g o n s & g t ; & l t ; / r l i s t & g t ; & l t ; b b o x & g t ; M U L T I P O I N T   ( ( - 9 6 . 6 4 2 6 3 4   4 0 . 3 6 7 9 5 2 ) ,   ( - 9 0 . 1 5 7 7 1 4 2 4 1   4 3 . 5 0 6 1 9 7 ) ) & l t ; / b b o x & g t ; & l t ; / r e n t r y v a l u e & g t ; & l t ; / r e n t r y & g t ; & l t ; r e n t r y & g t ; & l t ; r e n t r y k e y & g t ; & l t ; l a t & g t ; 3 2 . 6 4 8 2 8 8 7 3 & l t ; / l a t & g t ; & l t ; l o n & g t ; - 8 3 . 4 4 4 3 7 4 0 8 & l t ; / l o n & g t ; & l t ; l o d & g t ; 1 & l t ; / l o d & g t ; & l t ; t y p e & g t ; A d m i n D i v i s i o n 1 & l t ; / t y p e & g t ; & l t ; l a n g & g t ; e n - U S & l t ; / l a n g & g t ; & l t ; u r & g t ; U S & l t ; / u r & g t ; & l t ; / r e n t r y k e y & g t ; & l t ; r e n t r y v a l u e & g t ; & l t ; r l i s t & g t ; & l t ; r p o l y g o n s & g t ; & l t ; i d & g t ; 5 4 9 7 9 6 9 6 9 5 0 6 1 4 4 2 5 6 5 & l t ; / i d & g t ; & l t ; r i n g & g t ; 9 2 o n 8 _ o 8 l H s m p e o j q m B z u B 0 z q f 9 5 6 J x - 2 t B u 9 k U i m q L 0 3 g G y h h i C 8 h v u J l z 1 M y s k B 7 h l v E g 8 s g B m x k 0 C l _ t i B 8 2 0 g H w - j p C m _ 7 E _ r 9 2 B 1 s 9 h C s w 1 Q 8 u - N 8 w s 3 B g o 3 0 C p 8 3 f r y 0 p D 3 4 7 e z 6 q J 0 6 - 9 K j 3 v i F l h v h C o j 4 N - - v k D s 4 v v B 1 x 1 r F x 7 - n F r h q N 3 k j s E l m l p E w 5 t m E z s y h E 3 u 8 N m 2 X w 1 j C t 5 l j C s j j 4 B 6 o 5 P p - - o C u k 5 j D 6 3 s M - m y 8 F r - z l B 5 t m v C 5 j j 2 C w _ 3 I l v m - B h k 2 d n x 5 g D j z 3 D s k H h 0 i w C r k 2 N n o 4 Z 1 r y n B 6 o z 1 D j z 6 F y j 0 a 4 l h P _ l _ v B s s n J m 9 m I y z w t C k j u 8 E p o 8 O v t s C i k 6 7 C 7 1 n E 8 y w w C 7 7 5 1 G i 4 4 q D j h h S v m v Q q _ o h B 8 9 o q B r i 8 c 9 m 0 D 2 5 x h E 0 v _ m D t s 4 0 B v q 5 z C 5 j 5 R j k q v C 5 p U u t v w L z k K o n z z I 4 w v D m s s s B z m y 3 E l p 4 m E i y w 4 C 9 g u w D 4 z h Q - 6 y e 4 l - L j g 6 D i 5 3 G k m g F 2 n z G i x 1 F w j 4 n B h l p w I 3 u n B u n B 2 y l Q k 6 0 I 5 z q I q m 1 z D m y 8 P 0 o z V 8 h 9 j J _ y q J 6 u z r C 1 g o v E r t q i B w 0 t p C q l 1 C u r h x C 7 6 h 6 B m 3 o C y t x x B x 2 8 d m v i N r k - f 2 v _ D t - J o 0 j G 3 2 h G 5 z 5 c 9 2 _ H l n n W n g 8 B g o 6 G g u 5 c k 7 g w C - t p O y w v D _ z r P 7 u t W _ m 4 L p 9 n C i t _ g D 6 k 2 h B j 8 s r C q x 6 D o i u Q z - y l D j m 8 R w t 4 Y - u 0 C 4 r o G 3 4 L 2 t u d p 7 j B k t u W u _ j L y 2 z 4 B n 7 8 H 6 s 3 s E 3 9 2 E m s 4 L 4 - w 4 E q p x B _ y r G - y i e t l y F 8 7 h 4 B h k k R 2 3 p d _ v 9 G 4 4 i E v q m h B 3 y z H o o m J t n 4 j B x x l g D y 2 2 g K w 9 y E 8 8 1 9 D t l h r F 8 v s I v q g g K 6 l s S 5 _ 1 C 4 0 y c 3 5 e y u _ 2 D x h 0 9 E 3 z i B 1 g 4 0 E k _ u n B l k t i F 7 1 t M s p 4 p I y 4 9 2 B _ w l M p 8 o j F 2 u _ 1 F m n 5 2 F s 5 6 9 B 8 o y R j h j m F i s _ h M u 0 j I 4 k y u S l s D 8 t k q H 7 1 8 m Q w q K t 2 x t K t i x T x v g l H - j y C 3 s - t C y g 5 _ I 5 9 _ X z t l - C 8 y 5 2 B x s F l q h g B 8 j - 4 K 8 2 x M v v 3 5 C i - m D 5 j s g D z 7 j l E 3 g 4 x B o i i - B 8 h 2 K 0 - u _ g B t - J q _ h 7 G s u u 9 E 0 u o q B y _ s T s 8 u h I h h q y D n u w Z 1 C y _ g n E k t q 8 C j q x B 7 h 6 o M s k 0 Z n - g 9 I y y 1 U j x 3 1 B i 7 6 F r 3 j J q w z z L j - i L o o u w D x 1 6 z G 1 v z Y h v 9 m E h v r L n t 4 y F s _ x C 6 - w y C t 4 4 O o k 8 r C 7 w w k B 9 x u H _ _ i - E _ y h h F u 7 s Q v 8 i 0 H 1 d - y p 9 I t k g 5 D 1 2 x 6 B u i q v B o h _ E 9 y k 6 K n t - 4 K 8 p x P 8 n j w F 1 y v v C u i q H g m q _ H - 6 8 G 5 l h 9 G w 1 1 - D 0 u s 8 C 2 h w g C 4 k q p C n 1 3 z T 3 h l E 3 9 h b i - s s C p x q S x y 8 k O 6 0 0 y B h 9 l J r 7 5 p Q 7 1 v q C p x 3 s D j j k K w t 5 - B j o _ q F 6 7 X k - 9 1 N 5 p u D l 6 j F 3 9 i 5 L r 5 g c s t k v G _ o 2 V w r i 6 H o w o q B h u q q B q g u 4 B y w v 9 C 3 4 1 2 D 8 s w 8 F m 3 q C y m o 8 B u v q w B t g 8 o D x 2 p Y l u 7 5 F 4 - 4 u K l p D x r o 2 C z x c 4 z m i T 5 x k D z 1 r j E 6 w v m B x 1 t 0 H 4 x 6 q E 5 8 1 7 C s m 7 L w - r 3 B 6 z - s C p g k t C - k K - 7 K v q p m F m z d _ 7 r r E q 1 6 v E p v 9 M j t v 7 H 4 x 2 j B _ j l r H w 0 4 C k v 0 h C r k 6 V t 4 3 7 D m m g F v q 2 y B s 2 k F x t h r R o g 1 I g k 9 x E 0 p l s B 9 w 6 l D 3 6 7 K s q n l C - p h q O 6 r 1 H s g n U 3 s h _ F y 9 7 G 3 6 x o K o y s I 4 h i Z 6 0 9 m E 4 z _ R i w m B 2 1 7 x Q 0 q t D h z 3 9 E k 6 x r L w 4 s 7 B z z i 6 B - z n m V t n n a 7 0 x M j x 4 w O 1 8 v h C 8 9 _ c m j - x E 0 r k D 8 n r h M 1 h b - j n s C v s z p E 6 5 r 5 C 8 1 1 U 2 s j V m r - 3 F s n i K u g 4 x E s i s i G 9 0 w l E m 0 p O 8 w g C 2 6 v n I w r p C 9 3 5 1 H 5 i v y D h v n 2 E s 5 8 9 F 2 y u K 8 x g l F u _ _ t F - q 0 p B i h Y - 8 2 2 P y j 8 J h y 0 4 F 9 v q u B 9 9 8 m G g s x Y h 7 u o N 1 7 g V v y t J w 9 i 7 B g r o y D p j 8 h C 5 1 8 i D t 2 - R 5 z s j B r g 0 O 1 9 q R h w i u C 9 6 s w X 4 2 s z N 4 r 7 R v o 5 n J x t s i G 1 h _ 1 B 3 7 w h D 1 8 r z I 3 s i z U o - 0 P 8 q m x K x k 8 k D g x q m G p 9 z D o j z h D t i v x X h p 1 M 4 l h s H 2 r 3 i J y p P n o z l E y k 4 1 H - q _ s K 6 u 3 F s 2 h x B k z _ s G 8 v n s O h o I 2 _ n k E m s k 9 G n _ o N l j 5 a u 2 u i I m 8 l E u 3 t r Y 5 w r j C h n 1 0 D 3 y 9 m E n y w L u g s h O _ g y N 2 g p z E t 5 v u D s 5 o b m y 8 6 W z 7 4 U y 2 T l t v x K l r i n E n 2 9 S v n k o B 2 8 r W k z l c v 3 _ 9 J h i _ 7 D g k 9 H z 8 z F 6 w D 9 2 z 8 h B 9 m 5 G r 0 7 d s o r n B 4 6 6 X j h 2 9 B 1 p j N w 9 0 p J w J 6 t z v G h 3 9 y B y 4 - k L g s 4 C o p y z K p u E 3 w - v R n v j x B 2 l 9 O 8 h p v D 3 9 x j G 9 1 q m J 8 _ m D l m u k N 8 j 4 M h m q 9 J s p 4 2 F r h y N 0 n 9 8 D u - r - T 0 - 9 1 C y y t Y j 7 7 k F 4 q 0 n G r o k t D 0 8 y 3 M 4 l g g D 4 z 5 5 D 9 l 7 0 E g z h - C 7 k 3 r B u p y 6 E 5 p n 9 D m 6 r h J u j h s B k t I y j 5 2 M x r w G 6 o - G _ s 5 8 I r z 9 n C v - l i N 6 l l H q v r I q z 9 E p o 0 9 E 2 8 7 6 K x i _ n B 6 Y m o h u C k o p Y 0 9 l u N 2 9 l u N y 0 q a 8 j z F 1 _ F x p o p D v 2 k p E 5 l r H p m p 2 C 6 4 r h C 2 r - 1 C 0 _ s j C y 8 p t F r o m 4 C o 9 2 x C z p m l G l 1 j Z k - v 2 C z 6 o l M p 8 l - B x 8 u 6 C p 9 7 k E 3 k h r J j 6 6 E - _ z 9 G w 0 0 0 G j h s h W g r V u h f s t Z y 9 t o D 0 9 s v G r 7 q T g 7 2 9 R j t K 9 h 3 r E x r 7 m G o o q i B 2 h 1 g E r k z s C w y l t H p 6 g k O 4 m G y 6 7 8 I n n g 4 B 6 x 3 p B _ o z V 0 0 s N u v j v C m y x - J 2 m o M 1 4 p z C r 7 t r K k o 7 a h g j u C 1 h 9 y B y k l p K q j S i r l K _ g k 0 B 4 2 6 x I 2 g 8 l E 7 0 p 1 E 6 p l e k m g 9 J t g q 4 D 0 k 8 _ B k r r h C z j 1 l H - z 2 W r 2 n v E t 3 5 t D 3 - - u F t t z h D 4 2 D r r t 2 C t p 5 I p o i J 0 n q v f 2 4 n D 1 7 H v s n h X 4 m x 1 G 6 m i 4 B p v z 1 F w o 6 i B _ _ v - D i 5 v x E j z 3 _ H i 4 z u B 2 _ w p F u 2 p r D k n s c j 8 3 g H 3 p 5 p H 2 u 5 F w m y H i w 7 B q u 5 w M l w N 8 1 6 y K 0 _ m 8 Q k 3 r B p k l 5 Q x v R w q - m E q z k r D - 6 t 2 E 6 n z q E _ _ y J 9 4 l g C 4 u i 6 J 9 2 r q B y v l R u 3 6 t E h h k 2 F r g g M x 7 q m B 2 x _ G w p 6 l C u 1 7 - G y k o i B h 8 7 F p y n n P r n j D k 8 s Q 0 7 t s P m 2 r o O t 8 k B z 1 u 5 H m z 3 T 8 3 u T k 6 i g B r y p s C z 1 q q C 4 h 7 x H 1 l 3 7 B 5 9 j z B o l t 9 E 1 7 r 3 C t - 6 t G 6 6 o 3 C s u 6 7 G r 7 p b t g o k K x 6 9 o B w i t 9 E 5 3 2 0 E 4 h k E p n 2 2 O 9 6 Z m h t 7 D _ p 2 l H 7 m q n C h s x X g o p L y m 2 Y 5 3 k o B t w h n C j v k v B k t m C 8 0 g 8 C - y 1 - D v u z 1 C 8 _ n 4 E p p s 7 B x 0 m J 1 8 x O o m n 0 D v y 7 Z v y 9 C 1 p m k G z z j O g t l D v 1 v 2 B 5 r u 3 C 9 n I x u h I - m j E n i 9 R k n v a 6 o s I - h _ j C u y _ M - p n e 0 m 4 H q q V q 1 9 b 7 r 0 B 7 n u G u 2 2 I k w 8 b _ w o e h t x B 5 i Y 9 8 u O y i y H z v j D 6 V r 9 5 v C o a v i 5 I - g t G x g 3 I i 5 9 M 2 t u O - 0 4 I _ _ 6 C v _ t O x x w H r h 0 D g 7 p o B t k - M 3 0 y B u 3 z B 8 3 m C r y s F y h w G t i 8 C q - s G - z r F t - t G t 6 z V 5 x s B - o j 2 D 0 3 h n B 0 9 9 D 1 z z H 4 3 5 R 3 s _ q B 8 7 7 b 5 u z D 8 g t L x s p S j 2 D - l C v h F p 2 p Q 8 m 6 T 3 s h t B i i e v 7 g w B l y s W _ s 3 F r u h t C h u _ K k q w G 2 t 8 7 B t w k g B n u 1 M p D p 5 q V _ s 3 F 2 p k U 8 5 9 H x y o J t j w R q 4 _ L 8 m 5 i D n 4 1 S o 1 r K s 2 4 h B i 1 9 5 B i q h M 1 3 9 K l y 6 Q o y 8 J i w 7 f u 5 9 E g g i 5 C k p F p p h l B v t h C v 0 u F p l i B q z 4 F 8 r p S t o g W w r Q g 9 p G 7 q m T t g P 5 j 0 F - 1 8 E z z g K q 3 4 e 6 4 P s 3 3 k B o 1 r K q 3 s H 1 v x B x 9 z K x z g K 5 v y r B j 4 l V q 4 k H o y 8 J 5 8 2 B k 1 s M w 7 1 U 2 - y g D o 4 S r y - p C v 1 n F w - h 2 E 8 x 6 7 B 0 w p m B 7 3 _ B - 8 _ E m w 6 r C n q 0 G y k o M 6 9 m C w 7 w D 6 y i K 7 i i I o o 9 C 8 h g n C y p i H y t 2 D 4 r o I g 3 x t B q 0 o 1 C z 4 9 G 5 t 6 B z 2 i M m 4 s t c o 4 B i 8 8 5 B n k 9 V v x 2 E t n 1 Y x s s X w r s L x u F x 1 q a s r v U - C u s k R 7 _ 1 2 N p - p F y 5 x c - 9 y I z 8 Z 4 7 7 W _ h h _ B p m T n u i R n k s Z s 4 x N - q x B i m z L h r p G 4 x h H p s o b 3 y 0 P v 2 2 M 6 r O 8 w u r B 8 6 h j B 2 7 y S n x 8 T 6 y n 3 G - g 2 X 7 g k M 6 y 3 H j 1 u I m v S m t y E u 0 p O u o q E 8 o 5 3 B w 3 y C p 1 7 E 5 n l T 5 v l H h O p r r n B z _ p F - m 3 y D - r n l B - n I 8 s r l C g - - j B j o p k B i p 8 x B 5 j t F _ r P - 2 m P s _ 9 H x p 2 h C r 0 p g B t 7 5 q B s x 9 O m J 5 r r E 7 o u 0 B 7 u t K 4 g 1 9 C 6 C o 5 w - B - R v p h I - m 2 P q u 2 J 6 1 0 B g h k E u o k M h y z E p 1 l B 0 q g R s m w _ B p t x S m 8 y T 8 z m L 7 s i J 6 k u F j t 2 F 5 u 5 N w n t J 4 z p O 0 q y O r 2 7 m C l o - H t 8 q N q 7 q B 1 z i B 6 i i D 6 - 5 L 6 3 s W v 5 7 B - 6 2 B h w 5 n B j 4 3 J m s i Y u k 0 Q j n B 7 y 1 m D 7 6 t J j 5 4 R 6 - u X s k v K j v k C v v s e 0 3 4 K 4 - n M 9 6 i C j z x N p 2 h L 4 l l H x 5 h B 0 1 m Z y 7 3 N - y 8 N 5 4 q e k x T r 1 m P q 0 m B s s 2 J g z U t 0 s G r w h C 5 z s B 4 8 8 d p g q D 3 3 1 P 9 6 g U - 7 s I i 7 j D 9 m 9 J o u n C y v 1 B g x q F j m _ l B 0 s v G l m m P r x 8 H g 3 4 D g n k 8 C _ 4 y Y v h j X g o p L n l 4 F s l s Y s - 0 R 6 8 h a 0 t D 6 _ m H j 5 u c o g i E 0 6 3 S m o s K y w o b 0 3 5 F y - u D r v s T 8 2 G h k l O 9 8 g F 0 7 _ B 4 s y C t m m I 8 4 i Q o n k F l q h U 5 z s f 1 5 _ Q 6 u _ Z 0 q B 9 8 x Z 7 t q V g g 3 I z k 6 E o t 6 T r l 6 d t h 0 g B z 2 8 U v m 4 U 0 1 s d 9 t - b g t y J n 7 o D o _ 0 D o 9 9 L j 1 o D 6 w c g 2 m G 0 j t y B s _ 9 H g 5 j Y o j p a t 8 j N w h 4 N m t 3 m B m h X 5 _ T n s 1 k B 3 0 r G r v 4 I x q g M 4 o p K p v w - C x w 9 r B z 5 y r B y m s Q o 3 8 g B 1 y f 2 w 8 5 B 7 q 0 W n x t i B k 5 x K x k o D p 7 1 X t t 8 U m k 5 E s - 9 N x x - J n p 5 X w 3 q D x y o C g p v N u k 3 E p l Y u - j a n g q D _ 9 k S u o h E j 9 0 L y 4 o v B _ 9 n G u - x B - 0 1 F m 5 u S - 8 _ g B g - 1 D - p x E 9 p n J - 6 x P 6 k r C m m h G s 3 q H 0 t y G j - 3 F 3 j 1 B 2 9 _ S j j h I j 4 1 G g 2 y M u 5 k M h 6 x E 5 u P x 9 n B n z D p 7 z B 7 j 1 H s 2 - F p l i H 7 v q E h k q 2 D x - s K - 4 Z 7 N 7 0 2 O 8 2 t 2 C x 1 r v B 5 i w h B y i V i q p 8 B p l u t B k u h d r 2 g F q v 4 O i k _ 4 B t - 4 D 5 l x 5 B y t r K q l v H 1 8 n 6 B 4 u k R q t g P m m s t C 5 9 2 C y - x d m l j V p h r j G g 8 9 1 B k j n x B _ w Q y n r t B q k - T r r u 3 B _ m p M y r 2 J q 0 3 F o 1 7 V z p 0 m B y p m G n i 0 F r y h I o 1 6 N t 9 Q p j q Q k 5 3 s B s p n Y s 3 o F 7 j r E k 6 z P z 4 4 B 2 k 8 B w y 0 R w 9 q I q 3 q F i 6 r W 9 x o Q q 3 r q C 5 j n C s m 4 y B 3 l r p B 4 y i j B - w w H g - H n o 4 z B y w B 7 u 4 x B 0 j v v B x p w t G - t s Z 1 o 6 Q 1 k C z n 1 N n i l O m t m I 6 - 0 G 1 t w O n v - O m 5 m C y 1 s E 1 k z I 3 x q D 5 k U 4 w o U n 6 p K y 7 v L u 3 j D y 1 g C j s n X 9 y z T j m 1 S 4 p x 8 B q y M p z - m B w _ 2 r B 3 q j i B m j 3 F s o 5 E y x u D m o 6 i B q _ z G o n 2 E 4 6 H t 5 7 B 6 j _ D 2 6 o G _ w l D g g C 3 2 7 L q m t X h 3 G x x r D g x 4 R 5 3 w P r 7 n X h m O - i n K j 4 w G 2 i 7 B 0 9 x J y w k H r 9 r C u 3 X 1 l u G o o 4 K s 5 k M 3 0 6 F q 5 _ J j h r X 0 v j T p B h r 4 G g 7 j D v x 7 M j u 8 N z i l 4 F s o s V t 7 k E r i s Z 8 6 g M _ g k E 5 3 w k C s 5 D n v 6 Q 5 r _ t E 3 0 6 F n 0 y L h v q C n y 6 x C t i - Q 2 6 D m 7 o d r g u E j 3 a n g q D 7 w g H 1 p m W 9 x l r D w 5 4 e 0 0 p B g _ u f s 2 7 J n s 3 D k z o E 2 9 y W k 1 w Q v h 3 G u l H h 1 n K x 2 v E 8 0 q e g k 6 s B y 2 1 n B 5 z W r q n M x 3 z E l z _ B u 3 v P 6 6 7 i B q - p y B 6 x m C j h g C 7 x x L 6 - 0 G q u o Y v 6 v V 9 2 t Z m s l N t q 5 G p l l G u o E 4 i p R 2 p j m B 8 0 _ 2 D 6 y r M n y d l 4 g f i j k B t 0 l a _ 7 1 i B z r 4 k D 9 3 u R _ k w h D 4 z j i D _ s 2 w C 8 _ n C 1 j 3 D h n j k B y z 9 E 6 4 u 2 C t 3 _ O g - 7 S n w _ Q 1 2 t J 8 j j 7 B j x q z B - o o S t r S z _ C 5 t y 1 B l - - B 2 7 u n D 2 x s H k 4 n l H 1 i F s y 0 p B s g 6 j B 5 u w z F n p x 6 D r l q B 6 j B g o z q F p g k i C q 5 u M _ 1 w 0 E 9 n w 5 D 3 7 w S j 4 Z s 5 w O 9 m 5 K s 2 l o B 8 7 y Q l z I 7 9 n S o s k i B k v z X r v 3 o B 7 o p G 0 g g E 5 6 n O 0 - 6 Y t 2 o k B x t v D y 3 m d k s y J x u e g q n u D r v V l v 6 4 D 3 l - 2 B q y l G w 3 9 v B x 1 2 h B q u z l D - j q K r _ 8 h C u 8 n 1 B r 6 u 3 D 7 g 9 D 4 6 2 N u 4 w B 1 t v o P o s v M o q _ z J l 5 z E t k x q C 7 i v 8 J 4 5 w B - m i 0 M 4 w v B i q o y E w q 6 H 7 z 1 n E o o k H o j 9 m C 3 8 8 f l t n y B h t 2 H s 9 z v E u - _ 0 L z g q D 6 1 x t B 5 n s F 4 3 h 9 P t 4 0 k B 9 9 9 n B s z i m B q 9 2 z F k p g _ B 9 5 _ 2 B u y n g C x 1 y I m q n B 8 D v t 9 7 D 9 l t 8 B 1 s s S x o 2 r E w 8 g h E 5 s g H u 6 _ h B s h g T v k v b z h 4 k F q s j r I u v 5 R j g l 3 C 7 r h 2 B 3 8 h i M 2 h y k B 1 q 4 T j 6 9 P _ 1 q 2 G w 4 3 P 6 w 4 O s r o l B 9 3 - V q 9 l 5 B s g g T z - x P 4 _ n V _ 5 7 p C 5 t k s D 3 x u - D h t q 4 H j p k x G l l o g B l 2 1 w B l n 9 B i j j B 1 7 9 h E 6 1 r 8 C k w s V u k l 9 D 0 y 7 W 2 o _ 3 F i n x I r 1 k B r 4 6 X 5 - 3 q B s 5 p H i _ h h B _ r g - E 4 q R 5 - 0 u C r p j t D 2 u v r B g m r F m g 0 l C r s j z B 8 2 n o B m p r g B v 8 9 G q q s 2 B u i y F t x x t N B _ p 7 9 D 9 h q I r _ v 3 U o l c 7 5 1 a r w N 4 u z C u 4 7 U r p u i B n i 8 H n 7 J 4 5 m _ E 0 2 - - C 4 x 8 B y k G 3 i 5 6 L 9 7 5 i B 6 x k 0 C g 9 q i B n 9 i C y 0 q k C 7 h g w I g o j a h p m s B y m u I 5 1 3 2 B t 7 p 4 I k l 1 5 C j m q I 3 l q 8 D g - 0 E t _ o y L j y u 7 B s h u o B 9 s 8 w B _ j _ Z 5 w q x B g i p i C - s r 5 G h 7 l C u x 5 w B 3 k 4 2 B o 6 v 4 C v v 7 k B 5 x g B 2 v 6 m K 5 o k S l u l e j v z H p l 9 s F 9 6 5 i B r 6 t B p l 6 P h r x f m 8 8 v B 5 W m o o e 6 4 o z C l 3 U - j 4 V o h 2 0 C i 5 - S s u 4 w B r r s s B t 8 i h B y 1 4 o B l o 8 2 E u 8 t B x g 6 4 C o n 0 z B r 7 F h k _ 2 B r z w 5 B _ 3 s B m u h D o 3 C h x m E w l r P j j 3 T x 1 o V h y E g 4 P r z p K 7 p n O p n 8 E k 1 i m B 5 v 5 l B s _ w Y y 1 8 d z 4 G 6 8 m H 6 l h q B o - _ y C z 4 I z o l e u 0 u D l z j B u 1 9 s B y 5 g o B k x n V p w 5 g B - 5 y I u 2 4 K p t q b m 4 y M 0 w y x C 1 0 k o B 4 r w s B g s r M o 1 2 B w 3 c 1 G 9 2 4 P z 8 p b m 2 s D u 8 - q D 1 v q z B 8 g j G k _ s R 6 6 o m B v t l V u 7 i 7 B g p 1 z B 9 h 9 D g 1 3 d l p 1 j C l 3 h i B p - 3 E i B 5 i 5 H l 8 p E n m 7 D 0 h - G 4 g 3 B t v 4 C m o k H m 9 2 I x o j F 4 - - G w x 7 T v 4 v Y _ s m B h i o B z p k I 4 6 5 I 6 g 1 U _ i 6 o B 2 - 1 I w 9 q 5 B 9 q i N w 8 u 1 B - 2 t H 2 t o B _ w x d y - p 0 B v u l a 6 k n D k o w i B w l 1 m B 0 k n Y 1 9 v I 8 z w D w 0 1 R w j i d 0 w m C g y q S g j 3 b 2 r y M j _ k q D _ n x c 0 x 5 H k 8 w V 3 i y E u 7 7 E k z s U 0 w 4 e 0 9 r c - o W 3 v 4 h I _ x u D s t 6 s C 4 4 3 P t v 7 - B t 1 q m F - 0 E h t g H 5 i 5 B 1 8 u 0 B q k j J 5 l 4 F j _ 3 6 B j 2 - b 7 g 0 J s j p R 5 r n C p 6 l B h v x N 8 h 9 W 6 1 p j B z 6 x e h h r Q i m D l w 8 R v g l D q 0 _ F 0 - r i B y z r S g x l T 2 m u O 1 _ _ B 0 j h Q o u l K 5 t _ p L w t 0 I m j - v C w 7 i q B 0 9 m n E 2 g t C p - 6 J y o x n E k 6 r I - z n d 6 t _ H k x g J p 8 x D 7 i n B r 9 w t B o 6 2 M q v l a g g x q C 4 _ 5 Q w k w G x v q F g 0 w q B 0 1 I x 6 w e l 6 k Y 5 _ t X 0 0 5 O t - r u E h m l S g i C k 6 j d y n e g j 2 B 5 n 7 z B 4 t q O 6 7 5 K 7 m 1 M - 9 6 E 2 3 - B 3 3 z g B x y u N r 1 9 9 B y z y H l r x a 1 4 0 x B s y 7 0 B 1 i u D p 0 j l C 6 v 8 S s i h C 4 7 p a 3 x 1 l B 9 0 z D 2 6 l D 1 v z x B 4 r w M g w v y C m r s K 9 0 1 x G m p p e - i r J y x 1 F r z 2 N 4 o h Q i t 7 Y 9 v 9 U _ 6 l G z 5 l k B m o i p B 0 w Z 8 6 r s E x - m P 8 - 4 r B m r t V g q r C 1 j v G q U g m x O j 7 v 8 C 9 r h H 6 z l l B u x o e l n q I 1 x n P v n y E i 1 t k H h 4 g B 7 t 1 s B 0 9 s 3 C - k i i B 4 6 s h D _ 0 7 v J _ 0 7 v J 9 r k w J _ 0 7 v J _ 0 7 v J - r k w J 9 r k w J _ 0 7 v J _ 0 7 v J 9 r k w J _ 0 7 v J _ 0 7 v J _ 0 7 v J 9 r k w J _ 0 7 v J - r k w J _ 0 7 v J _ i s G k y 3 y F s m 8 C s m 6 S i j o 1 F 0 z 9 9 B r q v 7 C _ 1 m n J 9 o v n J n u g 4 D 6 3 z R n j _ m B 4 l 8 n J 2 l 8 n J 4 l 8 n J 4 l 8 n J 4 l 8 n J 2 l 8 n J 4 l 8 n J 4 l 8 n J 4 l 8 n J 2 l 8 n J 4 l 8 n J 4 l 8 n J x m m g l B _ h l B 7 w i k I t v g o J y h z 6 D 8 7 1 l B 1 n n p J 8 z _ o J 8 z _ o J 1 n n p J 9 7 7 t I 7 z U r 0 u v t K j g 2 o J l 0 o h l B 8 x 7 g D 5 h m 2 B 0 _ p l z C i 8 3 n J - o v n J 4 x m 8 z E - o v n J p m 7 _ k B - o v n J z t 1 O _ 4 8 x F _ 8 i 7 k B 9 m x m J 9 m x m J - i _ m J 9 m x m J - s _ B o 6 _ 6 H 3 l 9 t G 0 p q I 8 5 u g l B t v g o J 8 5 u g l B k 8 3 n J t v g o J p y t B t w h _ B 7 p r k C t q 5 r J x g o r J u 1 w r J u 1 w r J t q 5 r J u 1 w r J x g o r J 7 8 g v l B u 1 w r J u 1 w r J s 1 w r J 7 l k l C 3 k 4 w C o 4 8 o 0 C u 1 w r J p n V 4 x v t I 5 9 i p J 3 9 i p J t 4 2 - C 4 0 w 3 B g k h q J p 4 p q J g k h q J g k h q J g k h q J p 4 p q J m - q - I 9 u b 8 p v P _ - w d l l 0 p I 6 r o D h _ 8 k L 8 g x w H 7 3 i b z _ _ t N 3 7 k y C 5 t h t E i w g n D 4 H k 9 y m B m 6 z V l 0 0 B v 8 s 4 F 8 2 w e k t 8 w N m t 8 w N 8 y h I l s o q K p 1 y y D 9 9 - E y z q 5 B 3 5 n _ D m x r r C k k 1 _ I g 8 n O v i p y J r 4 y H 1 r 0 I 4 6 y v N k r x p E 7 5 7 x C n t 7 Y x 5 p D 1 g z H p n 7 o B o x 5 W 0 v y l J v 5 k M j z 5 o N 7 m y j C 2 s v y E z o 9 k G g 6 I - l k f 0 7 q J 3 x 8 4 J 9 u w y N 8 x z R 8 j w k J 2 4 _ t K h o g J 0 y q b r j h q H v n _ k N w h B j s w n N s q p u N t 4 q 9 I _ x 6 K - l i o B x r 7 E o 5 v I 7 q v _ C x s 1 y E z 2 o o C - k h _ B o m m j F g l 6 j G 0 g 7 s B g 8 - s N o y m D 6 m s m L 4 l 2 0 I - w 0 Q 3 w 1 s N v 5 r M 1 o v u J z o 6 I p 2 z o I z j i B U 6 _ l l M 0 g v B g n t 3 N v 2 3 3 N y t g O j 7 3 x J _ - 6 O z 3 p f 7 m k i E p 2 z u N m 5 k D m n 4 M r i i 6 G l 0 o P i t x 8 I 7 1 3 _ L k 2 _ B _ p 3 D _ - x Z 1 9 w h C 8 p 2 e s 2 t m M n o 7 B j z y 3 M u h B t 7 y 3 M j 8 x _ M 4 o y p D 1 k 9 l D v h r v C w 9 s a w x r j B w 3 o n O - s z n O z i f o u 5 5 B v r z v D 8 3 k B j v 0 k E t 6 7 x C 5 s _ m C 3 0 t z E k k m n N h 7 7 m N 0 - T 9 0 p x M 5 z g r D h p l 2 C 6 u r B n z 1 x F v 1 r w B 2 t 2 7 M l p s 7 M q 4 _ I g i n R 2 g q 7 E u o q y L 6 H 9 8 0 f 3 k r C z q _ s B 6 q 9 3 B n 2 z g D h r p t D y 6 l B j 6 9 m z D k q l q B s 2 - m E 1 p 5 E y h m y N 1 x 4 B y n 9 y L i k m n N - 9 1 - F s 2 8 t B 1 0 7 n B _ 7 8 u G x 6 g s N o u x t C 9 p m r E 2 g 9 l N k v 2 X p 6 l 0 H j o p T - 5 y E 0 l 6 j G 6 l l 4 0 B m y x m N 2 g 9 l N h n y j C k q 6 3 E m y x m N 6 l l 4 0 B 2 g 9 l N 5 m 7 h D x u o v D 8 K z i H n p 3 l B m w m W 3 9 8 d u 6 z L o m q r B g j o S 4 r x B j 4 r N _ h 6 J j - _ U x x C s - x a 6 q 3 e 0 u j T y m g M k m y h B 3 q K w x 1 T i t g m B t 4 1 V o 3 k q B - 9 p Z 7 2 w g B 1 z h 2 E q z R w z v u K m l 3 D 4 - 0 L 5 t x g B 1 6 w L o p o i H - 7 C q q l J p 3 i L s n 4 o B j q F u h l h B i 3 r r B 7 g j B i 0 v 5 C o 7 v W 4 o 2 H v k t s D l 0 2 p B t _ s E 9 h h 3 C 6 _ 8 w B 7 - 9 R q g l x C o i h 4 C n 8 v g C 4 1 v T 9 r s E - x 8 Q w i g y B y w y P q 1 s p B z 2 J h 1 n B 3 x o z B 8 t 5 V w _ w M 8 y k Y w - 4 B r 6 1 i B 0 6 s P 1 m 8 P 0 1 r J l H p h q - B t x 9 E _ 5 q h B w j s 4 B 5 3 p O m 7 M t G 8 v v 3 D v 9 2 g B r k i S p i _ D l u 8 g B v 7 q t B 3 n k t B g 9 p c w q s m B 7 m 0 Z u p p G m 7 m 9 E w o 3 v D - 1 K 8 8 k n B _ z 3 f 5 q u z B q 1 4 m F 5 g x R _ i h l B y x o H j 5 g s C 6 0 1 I 1 6 P _ v g 7 C 9 5 i F - 2 o x K w k z 8 C x m v X u 6 3 R 4 z R z h 7 n B h r g P u - 2 l L j 9 q 8 C l x _ C 2 2 k B p v o K - i i x B p - N 0 m t x E i w 4 k C z q o C q v - W _ p 8 h B 2 h n m E n k o H r 5 z a _ _ r j B k v r R 8 1 4 E w j R 5 5 N g o r T 9 t n j B j 7 n U y r m D - y 3 L q q 1 m E u 5 6 Q 8 1 h I p t j c 4 1 P w v h y B i 8 u z D o 8 t Z n 4 y F k o 6 y F y 7 t 8 B u x e n p o 9 I r t k - P - x h 7 D p u v x E 0 2 2 K 1 o F 3 6 g p H z g _ k D 5 2 h y F u 7 j O z z 0 4 D m w o H j l y G x 5 2 L 0 j 5 H k s 2 I u k 2 F x n 1 u B s t 9 B w o n p C 1 x 8 n B 3 m s B 3 i 1 h B 3 o z N 5 p 0 z C h i w M o g K 7 2 g t D i s 0 n C l m k q E 7 x x 2 C 3 m q e 7 g 4 b 7 7 _ 5 B u 4 m G 0 u 3 r G r j 9 S y s i x H h 5 2 m B r n 5 1 K q g a v h 1 2 W u 5 t E 3 5 s J m 7 7 g I i u x 3 D y k - W 1 - N q 9 6 E p o j w F 4 r q d l q 1 K h o v J o p h f 1 1 7 o B 7 0 o n B r l P 9 u D p v 2 v B u y g q B r - i 1 B 7 _ 0 B r o 9 n B - h k C l r g l B h s z J 9 w t B s 3 0 K y 5 8 k B 2 7 i o E 6 r u 1 C r x 6 j B i y s a j 8 t l C g p n n B _ 5 x B g 9 2 9 B g d 8 s 6 n K 7 n n 7 C 7 h x m B g 6 3 o O x g q n B 2 y 8 H 7 6 z q H l o g n R r s p U 4 - w b v 4 j e j u d 3 4 5 5 F v 2 y _ D 6 z g H 8 p 2 4 P m g K 7 m 5 4 B 2 n 2 r F x 6 1 x B j o x U 8 p i y D l 9 y 7 B w _ t t F a 0 5 n u F q 8 g F t 6 4 z E y q 9 o C t t x O 1 h x u E q 6 n j D q _ 0 p D k k 3 5 L 5 a h - 3 z F 5 h u o D p u O p g 1 5 Y _ 5 1 e q h z O 6 i m 2 I n 6 r 8 E j x s C n l m u B r h 9 0 E z w 0 s E 9 t i j B 6 2 1 I x z l D h y p g D k 8 u - B m t _ 4 D h 3 p 9 B o h 4 u B w _ s x D m z t 8 B 6 g q Q l 5 o k E - 2 r x C n _ x 2 E r 7 y E 9 - s c 2 v n G g - l z T - z j I z h 2 h J g 1 n N 5 o t i G g 0 1 S h 5 j l C 2 m n x C j o _ v C 7 u q H h t 4 l B _ l n e x - k w B s j y o B 9 o 3 k D p 7 6 M j 5 Y l u o _ L 0 8 4 N 4 g p 6 G g 9 l n B 5 s r 4 D n 4 9 2 B 5 h 8 E 7 2 r Z u y 0 9 G 6 p r Q m m s 9 H 3 8 1 O i 3 _ B r 5 h R l k _ i B 3 - 6 2 E 9 0 g R k r r H 0 g g 8 N g 7 - g B s t p 0 I j h p z B k y u m H 9 p h t E 8 5 - l B o l o m C s x w J 3 3 u f 6 q z V m w n v Q m m 6 J 5 6 2 L u _ y j V l u O h 4 s d g x v T q x r w J x g r D v w 0 _ E r _ 0 G u j _ P s h g 8 F q g q K - 4 t y C 1 4 m 4 G v k y 3 B _ g 1 b r - x w B m 1 1 l B 9 q 6 e o n i 0 B 9 7 7 w E x 2 t F x 0 9 d 0 t l j C v u - w C k k 0 c _ q - i B 3 7 p H 4 n 4 8 B i t 5 z C m l 7 J 4 _ 5 l B i 6 q 0 F q n I k k r r C r t 9 r E y 8 1 _ K - g e n s 7 r F 8 8 k 3 D p - p 2 K i 9 0 p F k x p k B k h - 8 M h 8 0 8 M y l - D 1 w 4 7 C 0 z _ 4 E o m i k H 0 5 7 y B k t 3 - H 0 7 s u D g 8 q j B t n 0 w J 7 n r 8 C p i G g 7 s M 2 k 9 x J j g v N 2 u v l G 5 u j 8 J 0 w r _ E q q k b l u u - J 4 s _ 6 B s 4 3 s D v z p l n F m 6 j r D 7 t 4 8 B k - i j K k o g m J w o W x - 5 i K k - i j K k - i j K z r 8 n J 2 h T 3 3 5 z C n 0 u u C _ h 9 l K 6 r q 4 o B g p s x F u r q W 6 r q 4 o B h p v G r 4 1 w H y _ w 4 F _ i 6 C 8 h z H p n y g K x k k h K p n y g K 6 3 2 7 H v 5 j E y 5 h _ J i l 9 4 n B y 5 h _ J z r 5 7 B m l g m D 3 n 1 V n z 7 t F y 5 h _ J y 5 h _ J 7 v _ o F j n u X y 5 h t H 0 w h G j h 0 l K s g r l K h h 0 l K i 8 4 D 6 t m 3 I y _ 2 D q 6 n n I 0 p z n K p s s o D i - r 9 B n _ z t o B t 6 6 q B 2 7 6 p E 2 u y 4 B 7 5 k g B 7 x z Z y m h n K h o q n K y r m K h n 7 j E - p 2 L p r 8 n K r r 8 n K q - _ w F h 5 - W p r 8 n K k h 8 _ C p m l n C q t 5 4 k I w s m i I q - 5 E 6 s 2 9 H 8 g s F 2 7 2 s K 2 7 2 s K v w _ 0 C x p 5 j B 7 9 u H 2 6 s - D 7 r 6 n B _ n j 0 J w l 4 5 B l 8 g j D l x 2 w I g v j B n y 5 G g 5 7 y H _ _ - u K 8 n 4 5 B j j m w D t z g p K l v u o K 6 g k q B u g p n E r _ m b 1 g r - E n k k H u i 8 N u r x z E p m x 0 B 4 q j 4 D k 0 k s K u _ g 0 D u r v 2 B m i s u D 5 0 u 4 B i g x i K 3 g o i K 2 7 j c g m x n F m q p x K w o 4 8 C n x r q C j r 8 B l 1 x 5 I 6 6 7 p K p 4 y p K 6 1 p p K t 0 u M l w p 2 G 1 3 3 o p B z 9 k q K v p 0 q D 0 - r 9 B s g u q K 2 x w 8 G o t g L t j 3 q K u m g r K n 5 s 2 C 1 s g v C 7 u g r p B u m g r K 7 j n D n 0 u m B 8 i 9 n D p 0 7 r E 8 n q o B 7 y h K k 8 4 - G 4 1 p p K t i G h 7 q 5 J o x 3 o K v z g p K g x r 4 G u s i M q g 9 u I r i 0 D m q p x K j w y x K m q p x K t i h 7 D u j l h B s y r O n _ m i Q r v p F k 1 r c 2 g 0 z I 9 n l B l 2 i r G o v 7 I t o 0 x F 0 q w K h 4 4 9 B q p v 3 D - z u O t m 4 - G i 0 x X 2 j 4 l D q 8 r L p n s 8 B z 0 v 6 D p u v Z q 6 5 g B s q 5 k F r g x g B y 2 6 a u _ g F z w u l M n k s p D 8 8 F o j t K g - 5 - C 7 8 p 0 B 6 x g D 1 _ g s B 5 w w x D g 7 w D i r 0 i F 4 Q 4 R _ w r r B y 9 q G i h 6 Z 3 v s V j m 4 m E - 0 s F m p 5 - B v z n q B 2 s o k B 7 j j f & l t ; / r i n g & g t ; & l t ; / r p o l y g o n s & g t ; & l t ; / r l i s t & g t ; & l t ; b b o x & g t ; M U L T I P O I N T   ( ( - 8 5 . 6 0 9 4 3 0 9 9 9 9 9 9 9   3 0 . 3 5 7 4 6 ) ,   ( - 8 0 . 8 4 0 1 9 1 8 3   3 5 . 0 0 0 0 1 ) ) & l t ; / b b o x & g t ; & l t ; / r e n t r y v a l u e & g t ; & l t ; / r e n t r y & g t ; & l t ; r e n t r y & g t ; & l t ; r e n t r y k e y & g t ; & l t ; l a t & g t ; 3 0 . 9 8 1 0 0 8 5 3 & l t ; / l a t & g t ; & l t ; l o n & g t ; - 9 1 . 8 9 1 8 2 2 8 1 & l t ; / l o n & g t ; & l t ; l o d & g t ; 1 & l t ; / l o d & g t ; & l t ; t y p e & g t ; A d m i n D i v i s i o n 1 & l t ; / t y p e & g t ; & l t ; l a n g & g t ; e n - U S & l t ; / l a n g & g t ; & l t ; u r & g t ; U S & l t ; / u r & g t ; & l t ; / r e n t r y k e y & g t ; & l t ; r e n t r y v a l u e & g t ; & l t ; r l i s t & g t ; & l t ; r p o l y g o n s & g t ; & l t ; i d & g t ; 5 1 1 1 3 4 2 3 4 1 5 7 5 1 4 7 5 2 4 & l t ; / i d & g t ; & l t ; r i n g & g t ; i y r w u o i 1 r I n 5 v s D i h s 9 G 8 r y T q z k F k y 8 i C 6 2 6 - E n h k 9 G y r x C 5 x m w F 2 l 8 p C q v D 0 h q z M h k 2 F y 7 h 1 B 9 6 k L 8 1 5 y G n q M x t u 5 Q r _ m U 1 j l D 9 n w 1 D o 4 8 - E 9 l t s D t t 8 8 G _ p q 3 B n x h I m 1 k l B 4 t G q u o u J 6 2 r Y l 4 q m F s r 2 v C i p - q D u r m u C r W 8 O s h q k G 7 r s v B s m t B p o X l 6 i z F n j 3 v C n u 1 I j v - 9 C x 5 u w B - _ 7 L z 9 w u F x z 4 C 8 p m s D k q u 8 D 8 u 0 G 8 n o 9 B 9 r t s D q m a q l 4 u H 6 4 r T r q s t B r g 8 i C o 0 t 9 C v 4 8 p B 4 1 2 G g v 5 B _ q r 8 D 1 n - u e t 7 v 0 I u g p H l h i g E 7 u 3 B l p - y F j m 7 t B h n l a p m 8 i C r p y J x q y m F y q 9 o C y x q x K 1 8 r B 6 o J p 9 8 w O r y s H 0 1 o 0 C x 9 3 - E i v w H j 6 x d s 8 Y h 1 r p D 9 7 - g C 4 j 6 - C 8 o 2 3 F k o x q B m i j 6 C w 1 3 g D g v h B 9 4 6 r F m 1 v 7 C n i 2 k B g - 8 z H u 6 _ E 8 g 7 s B j 8 4 Z y k 5 3 H & l t ; / r i n g & g t ; & l t ; / r p o l y g o n s & g t ; & l t ; r p o l y g o n s & g t ; & l t ; i d & g t ; 5 1 1 1 4 4 6 2 4 5 4 2 3 9 7 2 3 5 6 & l t ; / i d & g t ; & l t ; r i n g & g t ; j y 8 r v o v p p I p 3 9 T 0 t 1 v C 0 t 1 v C l 8 s n C 5 6 s p B g y u 9 C z l u O 0 u 2 k B 4 l 0 B z i 7 i C o 0 t 9 C & l t ; / r i n g & g t ; & l t ; / r p o l y g o n s & g t ; & l t ; r p o l y g o n s & g t ; & l t ; i d & g t ; 5 1 1 1 4 4 9 3 0 3 4 4 0 6 8 7 1 0 8 & l t ; / i d & g t ; & l t ; r i n g & g t ; 2 - 1 0 x g k k p I w - r 3 B i p n Y 3 1 C 4 r H o - u P g 2 m U - 9 n e i 4 l H & l t ; / r i n g & g t ; & l t ; / r p o l y g o n s & g t ; & l t ; r p o l y g o n s & g t ; & l t ; i d & g t ; 5 1 1 1 4 7 3 2 1 7 8 1 8 5 9 1 2 3 6 & l t ; / i d & g t ; & l t ; r i n g & g t ; z u 6 1 z s h 6 l I s - i L 0 q k y B m U 1 _ z g C h j r E t t 2 r G y - j i D j w z g B p r q j B - s w n G _ w t J 0 6 8 6 I q o z V & l t ; / r i n g & g t ; & l t ; / r p o l y g o n s & g t ; & l t ; r p o l y g o n s & g t ; & l t ; i d & g t ; 5 1 1 1 4 7 4 9 7 0 1 6 5 2 4 8 0 0 5 & l t ; / i d & g t ; & l t ; r i n g & g t ; j 0 2 s w m n s l I 4 h r 3 B j n - 4 C s 9 t 2 B y w t G x o o 3 B - u r j B 6 4 l 6 E 6 j k K w n l z F - l k J h j z u C x 3 6 2 C g w 9 e v x p 9 C 6 6 z 1 G 9 o l G 4 h r 3 B 6 _ k E x 3 2 2 C s _ j S & l t ; / r i n g & g t ; & l t ; / r p o l y g o n s & g t ; & l t ; r p o l y g o n s & g t ; & l t ; i d & g t ; 5 1 1 1 4 7 5 4 1 6 8 4 1 8 4 6 7 8 8 & l t ; / i d & g t ; & l t ; r i n g & g t ; g 9 8 w i n m j l I 4 9 r z F i s y H t j 8 y E t v - 7 B r j 6 1 D 0 7 5 i D 3 w q Y 6 1 0 v C q g 8 p B i _ 0 6 B 4 9 0 o E r 2 d q 6 y n G 3 9 t - B u - o Q 6 m _ B h i q U l _ 3 E q x 2 y B o h D _ 2 k 9 C l q j b t o p j B l 2 s k J v _ q s D x - y b 9 u s N q 5 l z F - 2 i d x - x t F _ 5 o w B 5 h 2 R 2 8 q t E u l 9 T & l t ; / r i n g & g t ; & l t ; / r p o l y g o n s & g t ; & l t ; r p o l y g o n s & g t ; & l t ; i d & g t ; 5 1 1 1 4 9 7 5 7 8 8 7 3 0 9 4 1 4 8 & l t ; / i d & g t ; & l t ; r i n g & g t ; x k g l h m k 0 i I n t w I 3 - l 4 B r q i m G g w U h 8 z 2 L 3 9 8 E 9 n 4 j B 0 2 4 j J 1 4 z 0 C - - 1 _ B l z 6 i B p w 7 g F p 3 x B r v v m F 7 6 q h B 0 r 5 F i u 3 D i x 2 w B 2 x 9 T v q 6 i C j _ N u _ k v E 6 p 7 s B 9 p u p D n l _ a 9 p 1 u B 5 u q k J 5 k 1 0 F n 5 u a q o x z H r - r l B o 0 n E q _ 7 C i g 4 E 4 v _ H & l t ; / r i n g & g t ; & l t ; / r p o l y g o n s & g t ; & l t ; r p o l y g o n s & g t ; & l t ; i d & g t ; 5 1 1 1 5 0 0 8 7 7 4 0 7 9 7 7 4 7 6 & l t ; / i d & g t ; & l t ; r i n g & g t ; l 1 s 7 y m u 3 j I t r 9 T o 9 u w F - 2 z O r _ l b - u _ u G q f n y o D n 2 1 - E x s y s D g o 5 r E r E 7 s g z F 9 s r g D x 6 K t s g 6 C m 1 5 4 N & l t ; / r i n g & g t ; & l t ; / r p o l y g o n s & g t ; & l t ; r p o l y g o n s & g t ; & l t ; i d & g t ; 5 1 1 1 5 0 1 1 5 2 2 8 5 8 8 4 4 2 0 & l t ; / i d & g t ; & l t ; r i n g & g t ; r q 9 l 3 t r 6 j I q y H 0 r k 7 J z l o X o 8 r s D q s 6 T p - 7 3 B z - 5 E r g 8 i C 2 v 0 5 B 6 p 4 B n g 6 s B 3 l u v C w v E - t z g B p u 2 Z s 7 h b 4 z y k E t g 6 Q 3 9 t s D u v q 8 C o t 5 j C 1 z r f 5 4 0 8 B n 2 T z 9 y J 5 n K 8 8 5 P q g 1 r H - 2 w 0 E o j r m D 8 l m P s j v 4 D - g i C p 1 p m J i j i Z i 4 _ 6 M & l t ; / r i n g & g t ; & l t ; / r p o l y g o n s & g t ; & l t ; r p o l y g o n s & g t ; & l t ; i d & g t ; 5 1 1 1 5 0 7 6 1 1 9 1 6 6 9 7 6 0 4 & l t ; / i d & g t ; & l t ; r i n g & g t ; k g j w i g 6 p j I z 6 _ o D 5 l j P 4 s z 9 C 0 6 t q C 7 z i Q n q 3 D 4 n t G w t 3 K 9 _ q 3 D z y r i B 1 q h R j m 4 m H n i u j B & l t ; / r i n g & g t ; & l t ; / r p o l y g o n s & g t ; & l t ; r p o l y g o n s & g t ; & l t ; i d & g t ; 5 4 9 5 6 0 4 9 9 1 0 0 9 7 5 1 0 4 4 & l t ; / i d & g t ; & l t ; r i n g & g t ; 4 i - w 1 v h 9 i I h _ 9 j B l 0 z O 0 h 6 4 G r m n I n l 7 4 I h t 8 k H g v 0 K 2 9 8 5 D t 7 r N i 7 w - C s m 1 B & l t ; / r i n g & g t ; & l t ; / r p o l y g o n s & g t ; & l t ; r p o l y g o n s & g t ; & l t ; i d & g t ; 5 4 9 5 6 0 5 1 2 8 4 4 8 7 0 4 5 1 6 & l t ; / i d & g t ; & l t ; r i n g & g t ; j m t 6 - r - 0 i I t i _ C 5 4 d s h x - I m l g u F i j w w C 2 8 p B k y h g J z 2 h C g p 0 D o o h p H t m p x J y w l 6 C 3 t 7 U l 8 2 _ E h u z 6 F 5 2 5 E o 6 2 B & l t ; / r i n g & g t ; & l t ; / r p o l y g o n s & g t ; & l t ; r p o l y g o n s & g t ; & l t ; i d & g t ; 5 4 9 5 6 0 5 3 6 8 9 6 6 8 7 3 0 9 2 & l t ; / i d & g t ; & l t ; r i n g & g t ; u 6 l s r 6 o x i I n s 5 N 9 t 1 9 J r - k D 4 9 o V - 2 8 s Z 3 q D z g 0 m K 7 i q _ H p h b 7 v z p B 5 w 2 0 N 5 i m N 8 9 4 d k j s i B 8 p d k 5 9 j S x 1 6 C 0 r w B v j 8 m P 2 - l g D _ i 2 g C o 9 4 n E 8 z m v K j 2 - U u u h q C o y 2 s M l x q v D 8 r j D - 7 p 1 B & l t ; / r i n g & g t ; & l t ; / r p o l y g o n s & g t ; & l t ; r p o l y g o n s & g t ; & l t ; i d & g t ; 5 4 9 5 6 1 9 8 3 4 4 1 6 7 2 6 0 2 0 & l t ; / i d & g t ; & l t ; r i n g & g t ; v y 1 k i q 5 t i I 0 4 y - B q t t D h q v y K i 8 8 g D t s n l B 3 t x B n 2 t l B t 1 q i C o l u j E _ 3 y m J 5 s o - B 2 7 w J w n H 7 k j - M & l t ; / r i n g & g t ; & l t ; / r p o l y g o n s & g t ; & l t ; r p o l y g o n s & g t ; & l t ; i d & g t ; 5 4 9 5 6 2 7 4 9 6 6 3 8 3 8 2 0 8 4 & l t ; / i d & g t ; & l t ; r i n g & g t ; v g 6 v o z _ 7 i I w j 9 G 7 t y j B s j o j G y - y T 5 0 w j C x j k w C i k z R 8 _ 3 1 D _ i 2 h B h _ i 2 F 4 r F x 2 u m L z 9 g 7 B r 7 n 5 D s x _ - I 5 9 i D o p 3 7 I 4 2 y 1 H z l s F z n 1 C 6 7 w l O 0 v m q F 7 v 6 g D v i 8 1 B 8 - 6 H i l i u T 3 x 0 1 B u z j - a o m p I 5 3 v s C l y t d x k 4 p E 4 z 1 u C _ 4 u L w 4 2 B w o 5 m Q u q o h F y o i w B t o k - C q 2 h y C 9 o w r L h 8 t d _ v m z K k u u N n 2 k 1 O n v p 1 B t k H q 5 p t a 8 z j M x 2 J s n l E o t h l H 9 l l B u 9 g 9 G - k z j D t o 6 z B _ i _ m J _ z j - Q & l t ; / r i n g & g t ; & l t ; / r p o l y g o n s & g t ; & l t ; r p o l y g o n s & g t ; & l t ; i d & g t ; 5 4 9 5 6 5 0 9 2 9 9 7 9 9 4 9 0 6 0 & l t ; / i d & g t ; & l t ; r i n g & g t ; k 5 3 _ w z 7 - - H 4 4 h r H w v i C l q m h B z z 0 1 B l u 5 6 P 3 m v Q _ 9 6 _ C 8 _ v n F q q 8 l F z m q p F 6 1 - B o 1 g 2 G s r l 3 B 9 k x 5 I 7 4 3 D 5 h m j P y 8 0 D y v o p I r o n e o 3 4 q F 6 4 g W _ l 9 s H j w w 8 C g 9 r 5 D 2 0 3 4 B w 9 w i I 8 t 4 g C _ k _ 9 F q 0 p O p v r 4 Y p _ T 7 _ D s 3 4 2 L o 5 l l F r z 9 X j g h 6 D j r 2 i B 3 n _ _ I y v 3 o J z s 4 B o h 2 0 B l - y C 6 _ k h C g p x K w k 0 C p u w f w s 7 t D 5 w 5 t B g 4 7 4 D 6 0 9 0 B w q 4 F 2 l s r a h s y O z l w y C r 8 y m F 3 7 o B g s 9 g H t k 3 q B i - h t C g _ r h H 3 q t H 1 8 o z B p 6 - v D w l 9 Z 5 g - 2 Q n o y O _ k _ t B q r o F z - o j J 4 z x J 8 p 5 9 C & l t ; / r i n g & g t ; & l t ; / r p o l y g o n s & g t ; & l t ; r p o l y g o n s & g t ; & l t ; i d & g t ; 5 4 9 5 8 0 3 8 3 0 8 1 5 6 8 6 6 6 0 & l t ; / i d & g t ; & l t ; r i n g & g t ; 0 9 n t o s l w i I - i t u C t n s O k _ n 0 H p x u 9 B y 1 y G j 5 t E o w - k B q 8 t j B 0 x n T 6 l k k B 7 8 o Q h 5 1 3 E l 7 2 M k - o l C 3 k 4 s B n s s t E & l t ; / r i n g & g t ; & l t ; / r p o l y g o n s & g t ; & l t ; r p o l y g o n s & g t ; & l t ; i d & g t ; 5 4 9 5 8 0 4 2 0 8 7 7 2 8 0 8 7 0 8 & l t ; / i d & g t ; & l t ; r i n g & g t ; i - 2 5 3 _ - s i I 4 h r 3 B q w v S m _ g g E o 0 7 J z 8 8 0 B w z n 1 B i i y F w _ o z F l r r l B g q o Z y i o 3 B 7 y 3 s B o p g H 4 z 7 y B 7 z - g C & l t ; / r i n g & g t ; & l t ; / r p o l y g o n s & g t ; & l t ; r p o l y g o n s & g t ; & l t ; i d & g t ; 5 4 9 5 8 0 7 7 8 2 1 8 5 5 9 8 9 8 0 & l t ; / i d & g t ; & l t ; r i n g & g t ; y 8 s 5 s 4 x j i I 8 r 2 4 G i i 0 9 C g u w Z l j 7 k F _ 2 p g C p x w y K - 4 t y K n m i 3 C 5 j H m z j 2 B 2 9 8 5 D t h q g D & l t ; / r i n g & g t ; & l t ; / r p o l y g o n s & g t ; & l t ; r p o l y g o n s & g t ; & l t ; i d & g t ; 5 4 9 5 8 3 3 0 7 0 9 5 3 0 3 7 8 2 8 & l t ; / i d & g t ; & l t ; r i n g & g t ; l r p - 2 v q 2 _ H x 3 l 2 D 5 3 s k R m x r g D 1 8 I n v n - X q 2 _ F t h i n L g i i h G m p e 9 l 2 p a 3 o Y 1 j w 0 B o 3 3 r c u 8 0 C - - h m H w z 8 h K 4 o e o j r u K _ 7 w n D i _ 6 l F h i 3 P _ m z x E w h q 8 F 5 h _ i C l v k 0 C v 1 z 3 C v l V g u _ o J v h t E v k x g P r 7 i y B m m q p I 2 5 3 M j x s d o p o j M 6 j o p H s t z P _ 2 o 2 G s g v _ J 7 x j i F h g g 8 C z 9 v 3 G 6 r i b r j h h L x 5 q 2 B k o r v E 9 j 7 s B 5 9 6 J 3 j 7 P u w 1 v J h 9 h m H v r D y s 4 8 c 0 y B 2 v n B 4 r p J 4 3 x 9 H q n g K u l v 3 G j 9 o s F 5 4 7 q B j 0 g R 9 6 z 8 I o h w w C m g 4 l B 2 _ m i J p j _ w C 3 o z x G h v s f 8 5 5 s C q j v 3 F 2 y 8 d 3 r p n E l l r o J v m j C t 8 0 i B n h z v H 0 3 0 C 2 m 8 5 K o g i 1 D 7 h 4 j T 2 8 Y x r g h M 3 n w R _ 0 4 _ F 7 w h z D g t k k C 6 0 u 2 B t 1 8 1 L 6 p t 5 E _ l g w V _ 7 l F u s s 4 I 9 n r D i G 6 g 2 D 8 2 p r K 8 3 4 Z - 7 w z Q 3 x 5 B 4 7 i g E 5 z y l C m w h 5 J l g v 5 B g y j i G 1 o l Y 7 1 - x K i l u h B w i m 5 B 6 m _ n J z v 4 Y m n 4 5 K 9 _ i D k 9 7 D p k - 6 M z x 8 x K m 8 u l B q i 8 8 H 9 u 6 i D o u l x B 9 h _ h G o r _ 6 X z 2 G k 4 2 G r h v y I t m 2 f y z k 2 R u l j a 7 z y w F y 7 y - G 8 s 4 y B x 6 l B u 9 6 8 G 6 w 3 4 D X 5 w 5 N m 1 - 9 M 1 j 5 I s w t _ N l z 8 k B t n v z C j x w 3 G 6 8 v F 2 9 j 2 H 3 _ m p D r h _ t E p 7 9 w E x t x q C 4 z - h P p 2 m q D 3 4 n H _ 2 4 1 G p 1 u 2 G t 2 i y F z n u - I z 4 j p D 3 - _ 0 D h o 7 V g 1 0 6 D y p n N s w x - F i 6 3 j C q 0 x s C 0 5 6 Y 8 t z l C j g n o J y i 9 u D 6 w 8 c h 4 l p F n 7 w k L g 8 i m B 1 q l r B m j x r T w n l m F 6 u k 7 C 0 5 y n B 1 - o 8 F _ v _ i C h n o t I 6 r w d w 7 v u G g - 6 1 C 8 5 p r D 4 n y g D s o p O 8 7 1 M 4 5 s g D i 7 s K 3 x k m H 9 y w U 4 z q q B u h q g D 6 z u D v q 1 t B s 1 1 1 E v 2 7 5 D l p 6 K 4 9 s - E i w s 6 D r s 7 G 2 4 r M 0 j l h M k 6 9 k B 2 j k F u 6 n - D 1 1 t k C g 5 6 6 B 4 p m x H 6 i 4 Q 2 3 v t F 7 n x p B k u x y B z o u - D j x i 5 B l _ m g J x m q P z u 7 5 D l 6 7 L 7 l o 0 Q 0 q 1 K h v N u _ t 2 E 0 h 6 4 G r r n _ F j 9 u z D q 1 m 2 B 8 6 7 7 B k n 1 G s 7 h 2 I o l p m D _ r 1 E g - z t B p r 5 n E 8 7 u 2 E r 7 3 x G 7 _ k 8 F i 4 l W _ 1 n 7 E s s _ k C k v 9 i P l l t 5 B z s q t H 3 8 V o v q i Q r 1 - _ B u k l 1 F _ o 0 v M 9 1 y 1 V 3 _ 0 y B h 2 U 2 - g x V 2 s 2 l B 4 s m z B 2 s x _ D - h h 2 B x v g 2 F o 6 s G k _ g _ L u - i B 6 p 8 6 F l 3 q J 5 k x S v n y 6 M 4 u L p j m _ H 9 - 5 z G 6 x 4 O 9 - 6 g M 0 m c v 0 w 6 B z 4 _ 5 D x k 9 g M 7 7 u 2 E i s 9 O 1 l 7 8 C h o 1 l B s 7 1 1 C 6 u q k F k 3 z h C v h g q D 9 h 4 p C p x G q 3 h g N 2 y c 6 m 1 D y q q 1 M k v z - B 4 j o m C r 4 q i B - j n 5 L 0 n o m B p u 1 g G i z v T 4 m 2 H h o j j L v x 3 4 E 0 - 3 q B 9 0 h H t s 8 C l n 6 0 L v 1 x M _ 6 w t E 2 n h 0 Q - x u D 1 - g x V o r m w G 1 v 8 r E 4 j u x V 8 p t k E _ j z U k 1 2 L r 7 n - H h m n r O 8 2 g q D k g i _ W h t z V - z 0 9 B 7 - 9 1 M z 8 q u C h 0 v I u 2 i 5 G m w z 3 V p 7 j h C - o h v K v 3 H 0 r g g E i h k l C r h _ F p s 5 n L 6 3 r g C 7 i k 4 W n 2 g 6 D 3 3 j n K y 2 g 3 C o - s 0 Y q _ 4 t B j k 6 P s 9 z 4 G - 2 z l B s 8 j J 1 1 4 s H i k 6 s E 1 1 2 w C 1 x 8 c o w 3 v D n g 4 - B - j t 0 C 4 6 7 R r g 1 9 S 6 - 4 4 B r y j 2 K 1 5 j Z p l t g G g 2 G t t o 6 N y 7 i E 6 8 6 - E x q z X 4 r 9 7 D q u v D l l 1 z H r _ e m v 3 j I 0 4 9 d 2 o q s F q 5 3 u I 3 s - v O i z r 8 C l m 9 Q v k s 6 E 8 7 x h B o t 5 p B 5 n g H u 9 x 1 D n y 4 q C h n H 5 7 h T m w x r O 0 o o t D 4 i 3 n C o t 3 p G k w M 7 _ O 6 m 1 l I 1 w r b 7 9 x 5 C o 0 1 p I l u 8 k B v - v 3 N k 1 0 X 1 - k B m 5 t s J w h i h M m n l K l i 2 G z l q Q 5 h 9 k B o r 3 - D 3 9 5 x E l l s v C r j s s J l w x u C i u G 3 r w a n o 4 V t w 0 n M k j p 2 D v r 7 q F p 4 q J i k j B p 1 5 y N w h i h M x s 7 j C 0 i 8 _ E k x w r E 0 8 3 h F 4 1 Z 4 x r - F i w 5 n C h l 0 G 2 y r s B v n 0 p M z s 2 I 3 3 m 4 D t 3 2 B - 2 6 m J p 2 9 J l 4 9 g M 0 v x s B 8 1 w n F p h K z j j r Q q y 8 o B 8 s 3 J z 1 _ 1 G t u v S r m 6 j F l g 3 q C m 9 r 6 F y 1 j x D z o 6 R p y r 1 O h o 9 B 7 u 8 u C 8 2 4 l J w z t z B i 3 r 0 I 1 9 o 0 H g g v s B - 0 w E - w l _ C 8 6 9 _ C l 6 l K y i p C u 5 4 r H _ o 4 9 C u n q y M w o r U l 7 p C _ k 3 v X l u a t m g 6 C o m p 3 B r 8 k N x h n u B j r 1 z H i m 0 C w m 5 6 C - r l r F 1 n 7 w B r l j i C t n j O o r 5 L n 6 6 j L w h m r B i i w 2 F _ 3 4 6 C o k h l C m 7 l F q m o 3 S h f 3 k 4 1 K - 9 y E 9 0 q r I j - o E w n m 8 L s v H n 1 3 7 H 4 q o _ B 2 z l I l h 2 X z 9 7 1 L h 7 0 o C k h J 0 7 t q E 1 m o z F 3 9 m j C p 9 o t E _ 3 u t H 9 n k K p 8 T 9 h 3 D 5 9 y t J m - s 1 B 4 i n r D 0 0 6 5 B j j 8 u B 3 t x 7 E v p v 2 C 3 m u r K 0 6 n C 6 i r - E _ h 2 1 B n y p 3 H 1 s - g B w k 7 1 F 9 z 8 U k x 9 d 7 u h n M 9 4 h J z m y s D u j p u C u o g B g k _ y K z w s r G - v j E 0 k h u B v j 5 6 G s r u C o 6 g x O l 4 n 9 G 9 w s C m v f s t 0 j P k z - R l 4 r h E s m 8 - E y k h q D l k y C p 7 v k J r s 5 2 B m x z j C 7 j z I 4 l 9 o G 7 i h s B u o u h F 8 m o k B 1 0 w p I 9 j r V 8 i w Z w - W x m 6 x g B i 6 B - u y C q 8 _ 5 S k 4 8 p B 7 _ k I - v 3 8 B i 9 2 _ H 5 r _ U p w C r 1 D - n 7 7 H s 3 u y C 2 g 4 1 L 2 m E 8 8 i S i u u p D y 4 q s D 3 - i B o y g m D t t 8 z G 3 w p G 6 k t a 0 i o J x o 7 V x y m O - q o z B 0 6 0 o D 5 r F o - l q F y 8 n 6 C x 3 o C y s 6 V g w z o E q s _ 5 C 1 z _ Q 7 q 9 J k m 5 h B 6 t - - C _ x _ k B y x g F u t p N 3 7 u t B r x r g F r 1 4 C j 4 5 S 8 r 2 D 2 i 6 w L u n - B g i m 8 F y v z u E h u l b y E _ n u b p g r 7 C v 6 2 B y s 3 Y g 7 p j C x _ l H 8 4 k T r w 2 0 B 0 - u X u w 4 9 B v 7 1 1 I w l 8 g B v t q n D 5 3 n l C s y 6 s C - _ i 1 D 2 k K r 0 p i D m z 7 G k i z p C 0 z j q B r y n 9 B x k u _ E s - i 5 H 3 2 0 i C 7 1 E 0 x z h B v 0 v D p W w v p k D q 1 k i D p l x p B i g 2 T w z X 2 u t m E k g u i D 4 3 o v B 1 k 4 3 C x 7 m t E w q y d p w 3 x D n l 6 d 1 4 p V j w r h C 5 x s _ E _ - j F - 8 s g D _ u t F y k o E l 8 0 Y i h 3 F q k s w E l r s G j i 5 l C r _ l p B w h o C h 2 x L 0 9 x - C z w - X 4 t o B i 6 y a o t h 1 B g q 8 G h s - H 4 l x I 8 n 2 v B h k k l D u n 2 r B _ 3 s U h 0 x n B 4 p 7 E g q 8 F v v - o D g h p b 1 6 3 K 7 6 m s B y i z v C o l h M v n 9 j B j 6 G j 3 4 t C s q h m E r j 9 J n 9 6 K r o v C i z g z B j x - O k n E 9 z p 7 C - w g B 7 7 m i C k 7 q 0 B 0 u k 5 C x m _ P w _ 9 B t v t j C j t l w D k z 1 h B j 1 0 v B 7 j h O 3 g G x 7 B _ y r k B x 2 4 G u h 7 L l s n l B 9 p 2 a i u p M q y - l C t k o L r - l c 2 n y K 9 g L y 6 4 n B n y 7 k B 1 0 n i B 6 u k N t g r t C r 4 r 0 C h _ b k 8 l R 6 7 m S p 6 r H 6 v p U t w v i B z _ z j D q 9 5 t B 4 n N r k p l B n m 0 H 9 g 0 w E 9 v m q B _ l x g B w q j c k t 2 D m w n B z z u U h t o i B 7 0 4 1 D 3 _ k G s g - 9 I 6 k g 1 D Z s o m n Q m 8 9 H h k 7 1 D 6 k o u B j o 6 2 B 0 v 2 v G r p h S p r y h B y _ 5 r M 9 3 - o D 5 q x - D y z r Z 1 - _ h C - v 5 k D 6 h 9 U 6 i 0 K 1 5 1 n G u - q n J s - q n J v s i n J 8 n _ y C i m n h C v s i n J s - q n J u - q n J v s i n J v s i n J v y z n J i 7 t 8 k B v y z n J i w _ v E t 8 5 a u - q n J 6 m w 9 k B v s i n J 9 g - 8 k B v y z n J v s i n J y q 0 i G s r u K v s i n J 6 m w 9 k B 1 9 0 9 F 9 x 0 L 6 m w 9 k B u - q n J v s i n J v y z n J w k 8 g z C q h _ _ H 1 - v B u o w j G p q m K 9 g - 8 k B v y z n J v s i n J 2 t p 2 z E v s i n J 6 m w 9 k B 1 y s 2 D 9 l 3 n B v s i n J v y z n J v s i n J 9 g - 8 k B 6 m w 9 k B 9 g - 8 k B v y z n J g 9 2 S n z j l F o 2 v i z C u - q n J 0 5 i 0 C j g j g C v y z n J v s i n J u - q n J v s i n J v y z n J v s i n J 9 g - 8 k B v y z n J v s i n J u - q n J s - q n J u - q n J v s i n J u - q n J 6 m w 9 k B v s i n J u - q n J v y z n J g u n U 9 s 0 1 B y g M g 5 p g C 4 t 0 m I 5 s s v O 1 n - H v j i a n w 7 x a 9 l u H x v g u G x - g 4 C p 8 h z J - r 7 u G y v g i C z 0 o y C 5 6 t - F j s 4 l C g 1 v w P 3 8 7 G 2 j m w X m h u F h k i a v k n M l r t i I s p 5 0 C m t F r 4 k 3 D r t h V w t x 6 C t k u 8 E 0 t k t B i q g t E 1 x v W g h n 9 M 7 m l D q 0 w _ I s t h n F 3 9 4 6 B i m q m B n k p s B 1 3 v P 0 z k r H r _ - m I r _ h J s 8 p n L o q 3 B 6 7 p L 6 8 m m P 3 9 I x 6 8 k E n 3 8 v F 4 9 s h E 8 h _ 1 B 6 2 0 f s h 9 g R j 0 b r w 5 l B 2 k i 8 H n r 4 o B _ 9 4 x F 8 I z n h 2 B - x z a r i l Q k x h E g w v C 1 0 p x B 6 i o C q 4 9 0 D 3 8 q n D j l x M l 5 j w I l 1 o y B r w 0 K j r 3 Q r y _ o D 5 _ o s C 8 x L t h h B p i l 0 H o v z 7 C q y l r D 4 8 t u G 6 7 r G h 4 6 T _ 9 l 3 M 0 y x C 7 5 j o E s 4 v h G 8 - P u 2 u q D t h n D n 3 v l B w p 7 h B 9 3 H g 5 - - R g E r 5 y n C g o 4 _ C q - 7 7 E q _ g t E s _ - k E x u y 0 C 4 l P l 0 S i 8 z m D r z 7 c 8 v u 2 C t 3 9 C 3 s h t B 6 w I 6 v s i B 7 2 d l y N w 2 3 1 B 6 t h w F 1 5 p q E j 7 l g C j _ t M i y r 3 C 7 2 - i G x n u r M x j i a t m v _ D o m - N m x q 9 O - 8 I q m w M m m q a 0 1 v G o 0 u D g k 8 x B m s - _ B h w 5 y B 7 t U j 3 _ 8 L h 9 m F i r w v C 3 9 y Y p 1 9 P 5 3 9 t G r j 1 w B t m - F v w t u D x w r r E _ u j i E o t k Q p 3 _ o B 7 g 9 7 H x _ y P 4 l k 5 C 4 l g K h 2 o F v 6 r N w n 5 l I n _ w 5 E r 3 W 2 v - l B 6 v 4 h J q 7 k o G x n t x B 3 j s L r p 2 m O 8 o w F g q N 7 0 _ i L 4 y 3 5 B 1 y z n B x o 8 q G _ m 4 x J g s k D x z y j J q 7 9 I 2 k 8 l F i p x _ C 3 y 0 U k 2 m y C 8 z - i H z m o F h n q i I h 6 4 u J k l y B 1 j i G _ 1 w 8 G n r p C z 6 y r I 8 u h M 3 h v m F y 9 n D 7 n j 6 B m u u i D y - u v B 8 0 - j B o m p 3 B 6 - 6 v B - y 1 s D l 2 o _ D 5 z g i H p 1 i d k x n n F m 0 3 d _ y j h G x y w 1 H 1 t 6 8 N h 3 k C 1 v z n B 1 j l z D 2 7 i _ B y u p P r p 2 s M m y - B n r j 6 N - j 0 B q i 7 e s l v s D - _ w l B 2 i u 1 C j 5 5 u H u h j E l w E n p 9 2 D _ - u x B 3 q q I 1 i x K n 9 h n D 8 q g j S 7 x d 4 0 s 0 I 2 i u h B t x m k D m u o E y o 6 Z v v q w K r 7 b j z S r z z l H q z 8 D v i 3 s M y 8 C p v i r E z g t n B 4 2 z a 5 4 6 5 B n i w O l n _ T k g 4 d p 0 D 4 r 7 z C h 7 y I k 5 - J _ h t 0 B q m l _ H v 7 8 - C h 4 i l B p g 8 s B 9 _ 5 3 C n z 9 p E t k o X x u n h G 8 3 i 8 C t n 6 _ D g t q O 3 j 2 u C 6 0 u B h m k k L _ 1 o E h r 4 2 B 0 5 7 v C i r 9 1 B y q r K 2 4 o 1 E j z b 8 0 g 8 C n 1 E 3 m k y B r 2 k n F 0 l 7 W 2 s s m C x l x 5 B 1 0 4 T s s k Q v p 1 B y u w x B 7 7 6 i F 3 i s T k s g L 5 5 b 0 3 h _ B 7 y - P r z 8 r B h m g h C 7 3 n p B l y n 4 B 0 0 x t E i g v O r l s y C l 2 m n B 8 0 p 1 H q q 5 Z n u 7 x F 8 4 g g B 1 5 g m B 7 i u 9 C 2 w m u E 3 p t X 1 k h K t 7 1 x G u 3 z d 0 j x B z m y S 2 p w G i f u _ g 1 C x x 6 J v u 9 s E 6 7 1 f i p x w C w x l 5 C x j 4 V 1 7 w F _ 9 7 1 G _ t 4 m E u - 7 y F 9 3 2 u B t z y H _ 3 2 G n r 7 i C h l l C n 3 _ 9 F h 0 v h B q y 1 i B n 2 l m E l b x 7 B x t g i K o l 4 J z 6 l - C i t 9 D x s g 6 C g 2 r R 9 n j o B x u y V l 5 3 m F k i V 9 0 3 B p 2 n p J s 0 _ j G i j 1 M o 7 x G v z 2 J 2 4 9 R m x 4 v I 5 y i T - i - r C 6 - r g D 7 q _ - B 8 - 4 m G r d 5 i w E 6 o 8 j C x 5 u z D n j 2 o C - m 3 7 E u m v T j x 4 O 3 q j f m - 8 Q 8 t 0 h B t _ 4 x C z z 4 E i R s m q q F l q s j B o y l Q m k m M y 5 2 0 E 9 g H 3 7 1 d t 3 3 2 E s t t L m g q W 9 y m o B j g k v E u w m T p z 0 _ G j m j 8 D - w n 1 B 9 _ t 6 E x z p F w 7 - l F 7 o z 2 D m 3 l B r 4 V - z 1 t E 6 1 q q F k y s o P 4 8 2 g M - 0 N i 0 j V p p s m F 3 3 w a _ - 2 i B 2 l 1 k C y u y m D 8 z g V j k 4 e 2 q y _ F s n x p B z z 6 J j n 8 k B s l 2 7 R 3 t h F 7 3 C 0 x w q E 5 q 7 3 L s 6 5 B h r - b s j l y B w 7 X - r n z I 4 r 2 o M v t t q B 5 5 V 7 1 u J 0 q Z y 0 0 q C 3 2 _ v B t m y I g s - P 0 q i q G 8 1 0 J z k _ r B m z 7 q C _ 7 n 1 C h _ r u G - n 8 V h g x i K q 0 m Y 6 r 0 C q t 0 2 F 2 u 7 l C s _ n - D w x 6 T z z w H 1 _ 3 6 B s z 8 D k z q 9 C 6 - j C o i o 4 C h 9 w p C u m 0 N 5 o j x H 0 j v D 6 l t l C i u _ a h 4 h 0 B k 3 t v H u l o M i u 5 Z u h 4 j F 9 t k 9 B y 7 G 9 h _ X v 1 t i K k 9 2 e 6 x h 0 B u 3 h C z o v 2 C i _ 9 C s p j q C z w p n E 8 i 4 m E h 9 5 y E 8 2 n q B 1 1 3 p H m 2 F 6 n 8 g B 8 i y 0 F w u s n F v 7 J t _ q n C z _ h o D u t F q 8 p p B k i k y L w _ z w B 1 w o g E _ q t R 2 6 3 n C q 4 l T s u F - 6 - 3 B 3 0 - j D 0 0 i u C l v r I l j 2 1 K r h x g B i s s 2 J t o t T p 9 t z B 8 u k x C u p 5 v E 3 6 v 0 G i 4 2 r B o m - J 0 s 9 x B j i y 6 B - r i i B j n 7 D - 0 v l H 5 t g f _ 7 z I h 8 z 7 G r 4 k v B - w 2 5 E z s r 1 B g t 4 u C 0 l 6 7 B k 1 2 L w 4 _ m F 9 o h t B 0 h y K x j m H o g v I p n v B 4 x m B s 0 I 6 l u 6 D n k m s D 5 k i U _ 2 j k C n 2 x 8 C 2 i x P 2 4 y T n n v 5 I s 3 i w F o 0 6 M 4 p P r w 6 v C - q v k C 7 g 3 J - s h l B v x o H r 6 9 t E 5 m 4 5 B k v h D v s g 6 C 0 9 _ l E j m H y _ j m G z 9 g i B 9 0 m B 4 8 g H k j h m F w u j n C u 1 - h E 8 y 2 i E 0 1 g 5 E m 5 j x D 7 p C r g u w B n p u w L q g e n i l 4 D z r 7 8 E j 2 p i E u 8 k R j u n 8 G u 1 p y D 7 x S z o 3 n d u l B l q h 0 C 6 1 1 p J z i l i W g k g W u 4 t 6 B j j s 8 H n 1 q K - x 2 g C n p I _ z 5 o C q r l G 5 _ 9 z O l t h B q 6 - 7 K _ - 2 d 5 o g 8 E w h k 3 J y n 0 x B q 3 2 N - w m h E _ g q j C x v 2 X g 1 i F 8 J g z m 4 H 9 p 2 g C 7 s p Z m s x x E 2 o p N i 9 5 j N q 7 6 I r j g v B m w 9 w F s 7 0 n I 6 q 3 F 8 j H t p v j J D v - o 6 D 8 m 0 7 K 9 2 j M y h m 9 H y 0 y R x _ G g k k - E s r r G 6 j r v D m w h v C i Z 2 i w _ B m E i p y 5 E m 1 u p B o - k R m t 9 v D r 3 u p C l p 4 V q 9 w R y o s V q h n 5 D q h 6 W u p x 2 F - z O u 4 _ 3 B 0 2 t M 0 h _ o B 4 m t M 4 4 9 K 0 g 3 P - s r C q r w 7 B w t h O 6 s 6 5 C 9 5 6 N j 5 v m B 5 5 q _ D 8 8 r E 4 s s W _ u 6 x B o y 7 D 4 x 4 1 C n x p 0 D q q 9 5 C n 2 1 x C t x z E 5 s z u C 7 1 n v J 1 g L o x t T 9 j 2 j C 8 - 9 m D z 4 j R z 1 P t r m p B 4 1 1 u B q t 9 g B 4 y _ D v j _ o B u p 7 H z - r L o - u 4 E v x v y B 7 9 z y C 5 6 q N _ 0 p h M 5 m w R u 1 v K y 2 o E x q 8 1 B 1 - O x t 9 S m s 6 t J n i j u J t s 8 2 l B n i 6 g E j p o k B n i j u J t u v - C q r 0 5 B 2 7 o r D y l x w B m - - p 1 E j p 3 U g 2 j i F u g - - B s s j 2 C m w w y B t z o n D u 4 o o l B 9 _ - j H 6 h 7 E o z 9 0 J o z 9 0 J 7 g - x G 4 h u J k j t w J k j t w J 6 _ z o D h 7 3 z B 5 u 0 u J 7 u 0 u J s 2 o J 7 z 0 3 H s n - n B o u u X o o 3 _ B p n 7 2 J w l - w B t t p 1 D t w s i K w 6 U t i h t k C - l z Y y 7 h E k 3 u 7 H 1 k 9 x J p x r m G g 3 o L _ - 0 r J _ - 0 r J - 0 9 r J _ - 0 r J 7 q _ 6 B n k 4 8 C - 0 9 r J k w B 5 x q j J k 2 j r J t h 7 q J i 2 j r J _ t w r l B 1 w g t G o 1 5 I 4 s y q J g k h q J w 4 o o l B 4 s y q J g k h q J 3 u m 7 D y g 8 l B g m 7 3 u K 5 u j _ B v p t 3 C y s t o J 6 z _ o J n i r i l B 3 w t j l B t 8 g W 2 k l _ E z o E y j p _ I t h 7 q J n 3 h s l B t h 7 q J i 2 j r J i 6 n C s m _ 9 H j m 6 w J o - s j m B 9 n z r F u z - S 4 u x w J s Y n s s r J h m 6 w J j m 6 w J x x 0 n E x 2 - h B z 3 _ v 2 C t s - 8 C j k w m B 6 n 5 C 6 p h h B g 7 0 p E l 1 r x J 8 n h n B r 4 1 h B r v y y B - h 5 k B 3 i n C n q j 4 D n i z u C n 0 v t C y n h l l B 2 7 v p J 0 7 v p J k s m l J z N 8 z _ o J m 4 _ j l B z 9 o B i p _ i I 9 _ 7 y G w v p H 8 z _ o J m m n h C 7 z 0 j C t x b z 8 3 p z C j 5 k o J q t 3 g l B t m z r F 8 7 7 Q x y z n J x y z n J j 6 n 8 D x 8 4 k B 2 r - q J y i u q J m j j D y k 5 N j 6 m r E t p t j D 2 s s 1 B v g o r J x g o r J k - s t l B 7 0 8 t H r j z D m t y 2 J i y u v B w - 8 2 Y k 5 z t I 8 i k H 2 l 8 5 J 7 k g a q 6 q - E 3 n 3 U g t t m F u y k t J u y k t J t w 0 D 1 u 7 u H u w q 7 C y l _ 8 B j o t t J u y k t J j o t t J l o t t J r 8 p 1 C 6 t 9 h C n u 3 0 C h - y q C 3 w 4 9 B 7 v x V s l p 2 B x q B g 1 n l B 9 2 h p B y u U o 6 3 y C 0 z t Y i k y Y - w m c n w B 3 6 8 h B h v l 5 B 7 7 2 s B n k 7 B - v 0 f g o 8 h B z v w Q l 8 K k _ 0 V 4 l 4 h B w _ v I l h 0 V z r _ h B 3 2 2 P 2 x 3 W 1 2 1 V 5 v i s C t _ v C 9 m 6 R _ i v F y z x h B - 2 u I 5 7 v e o g _ D g Z g 5 u X q m m 5 B 3 l 8 h B 5 n n O 7 - w Q 4 z 0 V s v w B x _ - U x 6 _ v B 7 v a 0 v 9 h B z 1 q t D - q b 7 4 4 a x 2 w Q x r 6 h B 9 p 0 x C 4 y - I m 8 n K - i k j C 8 w v s B 2 2 3 m K 3 t 2 v C t 3 3 z B 4 s u D v m n p J 4 y _ o J o 7 y L k h z - F v m n p J v m n p J v m n p J s 6 v p J w h u h I n y t B v m n p J l 7 q q G - j h J s 6 v p J v m n p J v m n p J s 6 v p J i l h l l B 4 y _ o J s 6 v p J 0 u t 7 E r x 4 W v m n p J v m n p J s 6 v p J v 9 v k l B v m n p J s 6 v p J z s 5 8 F 0 q 4 M o k m g E i n m n H g y 3 l C v n 0 f q 5 w M 4 l l l F q 9 i X _ v 9 i D r _ y C m p y - U 7 r 4 k B 7 m 9 t J v r 0 D 8 - K m j _ 8 K r u - v E 6 l 0 M x _ m 6 C r 5 n Q - s 8 O _ r 6 B r r l 2 B s q 3 t B w g 1 V 5 m w i B i v _ R 4 3 s 8 C l 5 - F g k 9 Q p 3 0 z B 5 3 w i B s 8 3 2 B v i q y B x t p 7 S y B - 1 0 f u v o t O p x C i n x w E 5 o r M 1 u j _ L 6 7 J 4 w i l D 8 k h D y 9 v j R 3 m o j B q y k x C n o k j J 6 x j K x s m x N 5 h p z C r l x g B g l n s B - p t b q o 8 r G o k 7 J q 2 m H 5 j o 2 H - o q T t 3 9 7 F 9 t q G 5 5 4 w B 5 t 0 F 2 m j l D m i n z E 6 u 1 S 1 j q x H 4 u g M y 5 _ g C 7 8 g i B y w m h G 3 6 N 3 r 9 H x h q s P x z l G q s 0 t J h _ 2 I r 5 h 7 D 5 8 9 r G j 8 x H h 6 7 1 G 9 h 6 2 C h 4 7 3 G 4 r 0 m F i t 1 f 7 7 x r J k 4 y D s k s v C j 3 j X p x o I r _ 4 z E 7 2 g C y w W 0 1 8 v J 7 o k a 1 i l t F 2 6 6 c s l 8 M 7 6 s Q t q l P 6 t g d 4 5 n 0 K 0 h - D g g L p w h v U w k 2 G 0 k s 5 I j 8 3 C w 0 - D w y s G t 5 8 v I n 9 h U m r 8 2 B z o t 0 C 1 m y d o s 8 V q 2 3 g F q - u y C s o 7 N 5 7 v U i 9 h l F u 1 g t B m 3 8 F 8 t h b j s w X r l B x z l o I 4 3 2 8 D - h h T 4 9 x P 7 5 C p u y - G z l x z C m k i v F t w p F v o q w L h 7 z u G 9 7 9 e - d n 2 l w L j 8 6 T 1 6 g w E w i g 7 D 7 u 3 T o i 1 t J 5 4 y z C - t l h C 6 g 7 f p o w _ G s z M _ n s C 9 o r 3 J 3 V p m 9 - E 7 s r _ F 5 k z S 4 3 l B m 5 2 1 G 1 m W 3 6 4 c 7 n n g B 5 n z j C w h i y E q 6 i C t o m B x 7 x z C 3 _ i g H t k p i C u 4 6 C u v _ p G i r m P z j D r i i C p v 3 h E w - 2 H u s u L n x z o F 5 - n h B - 4 v C 4 0 i P - 3 1 Z 7 3 h P w g v P j l r B 5 l 2 u B w 4 h 9 D _ _ g r B w 9 q P w _ k D 5 - 0 E - 4 B t z y E q k 6 K y p 6 O z 3 m r B k o s F 2 5 u _ B 7 2 x T g 1 3 q B n r h d - 3 z 2 B 3 q - K n q s J z 8 u M x m x Y 4 k 0 m B h 3 w P k o 7 Q r 6 6 N - t 5 R 0 w v W h l v X n h h M 7 5 x H j q 8 G 5 j p 9 B j y m Z 8 7 i B 3 z v p B 3 - w E 5 4 w o L o n n a p w h k B 9 4 g Q 6 l h c 6 s 6 z C 5 n h I 2 y k L k 5 z 0 C o 6 d 6 s o L u 6 w e x 1 4 e u 3 8 V h - y a x l 6 D j s 5 w B g i u P z n m r C 1 t s t C 3 6 2 L 7 m y b m s 8 f p w B 2 p i 5 B 9 r r 0 B x t 1 P 3 s d 3 o z b v 1 6 Z 2 T t u s j C z 6 _ v B z q o c y 0 6 m B x h e x 8 k i B 7 _ 5 w C g x j N h m 3 Y k z m n B 8 2 0 Y i s v V y 9 2 x E 8 i j E s s 8 g C r l t B y q 3 7 B 6 q h Y 1 m y i E j 0 7 n B z o 3 N y g 0 V t 8 6 h D j 1 v h B _ l 0 F q z m n B j x w r C u 1 g j B y x k K 3 8 r S 1 8 t G x s 7 w B 7 8 - m C 5 _ s 0 B j _ w P y 8 0 7 C 5 6 0 C 9 0 n 2 B o r m _ B l 2 z L 3 7 3 H h o s j C k s 0 p D 0 4 w T j q t p G n z n c 6 m q K h u t Y t l 0 n N 2 y W i 8 k k E u s 1 B m 1 m 3 C 7 v _ 9 K r x 2 C k r p B t - 5 O h x 3 q G 1 n 2 2 B - q C x x r s D 1 n w 9 D w 1 x N 3 v 6 y B 1 l B j y u k G v r q L 6 x 0 v B y s o O h g 2 J x y O p 7 t B h 4 q U r k 3 D 6 g 5 L t y i _ B 7 p z C r 2 5 s B g _ h I 0 h 4 B 6 l 8 g F h n 4 c w 0 l x B 2 j q D y 8 1 h D 2 g u m D z 0 u T 8 s j R w s w B q v C 1 x p h B j u o n B n - p s B 7 2 3 g C 7 2 x T j 1 2 l B 6 m q H - r 8 H k i v D z g 0 I j w s Q u 3 - a _ 9 8 R 8 6 h y C t x 7 C y v P y g g C y m p E - y 6 D u h _ J - u t O u k _ J o g 5 H o 2 k D m w 2 E o m w V 4 2 B 3 7 0 f l 6 C n u 9 9 F 9 7 k R o o y S v t z W p w p m B 9 1 l J v i m L r l o u B - 8 t G v 5 4 D 6 1 o X x 1 i c t 5 B k l 3 Q 3 k r j B 7 t 9 b 1 5 0 s C i v u h C h w 3 F s i 0 G g - 5 v C p n i s G n 3 o u C _ s 5 B z a g y 8 s B 9 v _ Z z w 0 v E 1 E o m l u B w h - P 5 _ q B k 0 z D v q r 1 D u 3 b 8 z g K z 5 1 v C 4 _ p c t t x W 4 l - C j p s 6 B o y e p u k 0 C r 6 _ 6 G j 7 5 G - t s V h i 6 U p q m u C 6 u 7 h B i l w e t o q l B v 1 8 Q 0 i g G u q Y _ 0 _ x C s 7 0 N 0 m - M j 1 z c 8 i 9 V x g m E 8 5 3 n B o 3 E _ t 5 z B x _ n V - r k l B o 9 p c g h j D v i p _ B - p r q F v 8 _ 1 F s s p 5 C y 9 m B 4 4 s X k t 2 4 C w j 8 p H 5 2 2 q B m v v i F h 2 0 s B 2 x y I 2 2 v d _ t _ o B k u z P r 6 0 t B _ h m 0 D _ o 0 C 8 x n f 0 5 z g B s q v Q g r _ 0 B x 7 j C y j q F - s h T z s c - i w t J u k r x B 2 t t K 1 v _ 4 B 6 9 _ q F l m S m r 1 7 C n q w w C o h l u C w v 8 C j m v a y g 7 i M i 9 r W g n 1 s B 6 s 0 9 O g j l z B l 9 o b 1 3 8 v H 6 1 z i E i m o m I h z 0 C 4 - u 8 E n 0 p m D - x q y D z - k 0 C j _ 1 z B y 1 z l H z 2 3 L o z v s D 0 7 y q D v h 0 N 9 g u F i 0 p _ J g 8 5 N 8 x 6 4 S q y S 3 v k E 9 j o l K l 1 v n B 5 _ t j P 0 z 6 E h m 0 _ D - u y m D u 7 6 c _ 0 u t K q z s n B o w 1 - E u _ w G z u g q H 3 p o k E 7 k i h B l 3 g 1 B _ p l g D o 6 6 5 C 0 0 0 1 G 6 k s f k 1 w H l 9 m q P i k m m B h 2 2 p D 7 i i h B z r s 6 D n u m t J i t 8 4 F x 8 p q C 5 1 9 T _ 8 l p S t j k u C l 4 s v G g o 8 i E 9 u u _ D 5 t k i K n 5 y Q q h k 7 L 9 4 t 7 L 6 i q 2 F 5 8 8 h B 1 q 5 o L 1 m 9 p D g 1 2 M 9 2 l b g v 7 z L _ 4 n t I x _ _ H w 9 7 q L u 9 7 q L 8 o i t E x 1 0 s B 1 v 7 6 J 2 r k 7 J y x l K o x w 8 G 0 p z n K i 3 o n D k k k 9 B y 5 h _ J r l u 9 F 8 r y T y l m 1 H 5 q 7 O 6 j - 9 M 6 j - 9 M 8 u z B - 2 m D m q 5 9 G k 5 7 y J i s 3 W h t t x B g 6 w 5 B y u s z M 1 4 u m B w k s u G - h l v N - h l v N 1 y 4 2 G - 9 q F 7 4 z P 8 3 - i 6 B 9 w 8 w O r v n - B 1 t 9 L _ l _ j F l 6 x k B g j m h H v w i I 2 q o 4 L x 7 3 h C p _ u r B 4 o x y C x u s 0 S w h u v S 7 I p h 0 z S 8 5 k n B l 0 5 2 K 6 u o 2 B _ t h z J v m w r T t 1 x m F h u z v E 6 j j 2 G 8 j v 8 C g t 5 - Q 3 o U g u o 7 P g t 5 - Q 6 g 1 y F 1 u n - B o - o B v 4 5 w 4 B 2 x g m D 4 2 4 3 D k s s z N h z h r B k 6 y s G p 0 3 k B 9 t u 9 F 6 2 n 4 L h v n e s 4 t i G 3 2 r 6 L l z w U h 1 r i H 6 5 s s C 6 q s z C 0 h p G k 7 _ 3 N 9 7 x k C g u _ - E 6 k 2 0 N l 0 v h C 4 7 w 4 E z w 2 t G 2 2 1 h B t j z 6 B w v r 4 D y 9 - 3 F q m t U h 1 v t B 4 z o _ E s y 0 I r j t 9 N x 8 G w 3 p y S k 2 0 D 2 j t H y 3 q - O k j q 1 D 4 v 1 o F 7 n v x C 6 w 6 t G 2 G _ i i 1 L g y l t B s 2 k w E x 2 - p D k k x - B 6 4 u n K - h z I z y u 0 H _ v 3 I - 9 6 s B h - 4 B l j 1 j K u x v B o r 6 H j 9 q R t z 3 h B k i 1 F h y u 9 C 9 8 w s D - z - M x r 5 u D 8 h 3 l C 6 u n 7 E q m o t D 0 p _ 4 B 7 t _ H - x j z F 5 8 q y G 6 g E t q r s D i s u 9 C 3 0 g F 6 h v n G p 6 g g B - p z w B s s t 8 D w v 5 C 1 _ l p P g 2 4 J _ i u - I s 3 s 2 B z 7 J g l 4 P o v j I 1 z s r G i r - s H - 2 V 8 0 l l B o 4 8 - E u p 4 i C 0 g s C w z 9 h C w 3 u n G 3 h u t E 4 8 j E 1 4 g y I o w r M g x q 7 M h j x l G z t r O p z 4 L z s m n F x 7 r Y k v - d 9 4 w 4 I t m m B u g 8 - E y o l i B s m - 4 B 7 t q t H r _ k K l n k 9 G s r _ m B 8 x l H z z u b 4 y y N z v n S o n v k F 3 9 x _ B o s g 8 D h n h B 3 o h 4 B n m P 2 i 7 - E 5 r g i E 8 m y g B l v 4 f k _ w r H t 7 x S 3 r 0 x N 7 j _ K 7 j _ K z 5 g 5 L j 7 w C _ q 9 q W h _ O 6 h 2 B h r w l K 8 _ 2 T p y i y O 8 w - B z v 7 0 N 3 p 8 B x y h Y - l o R o s - B x 1 g _ C x 3 k J i k y l B k i v h B 4 x o 8 D i i o 0 C 4 o 4 2 D r 8 k C - y n z C 4 t u 4 D v 8 g b l j s x B 9 3 y o B i y o z M j i c l n 5 9 I y z n t B 0 6 s s B z r y p G 4 n m 2 B i _ 8 i C - 6 5 M k n q 5 B 7 r z k F g 9 J 1 g r k J k 1 2 s B i 3 j t C i _ 9 1 B 5 _ 0 d k x 6 W 2 t l j P t g w X q _ y B 1 h u u H n g r 0 D z w j L 9 j s m E v m 4 K y x u v C n u 9 x D 9 7 w B 6 1 t o H g k 3 g O h x t h H 3 x 4 h B j m 0 t E u m g F 2 q w _ J 3 6 l o B v 0 l t R 3 1 2 H j 4 d _ k 9 h G 1 m q 2 B x - 7 7 K _ j h P u 5 v - I _ x v W t g 1 q C s i n i I n h 1 K s j x 8 D o 8 g o C k l v m E m 0 h _ B h - 4 0 E u 3 x m B z 9 k q K y t 1 F q n v s D y x 8 I h u p r I 0 x - I j 5 4 s E 6 v z Q l 1 l P h q m 6 H n 9 s g B 3 7 1 i L n 5 p - B k x 7 O _ o 0 U 0 x p Y y u 0 0 I h - w 6 B 8 z r 9 I 7 1 g B h o 1 - O 2 2 o V 2 l 2 m G 6 u t b n j j w J u 5 i R 7 9 w - H 4 4 x L y j 4 M 6 u i 8 E i n s 5 B s n w V r k r B z 6 w B _ y s m F x 6 0 x B 6 g p B h o t v C 6 j 1 t E z z Z q v r u B u p 5 L s 0 o 3 B 4 p 8 2 B 2 u l t B r z 7 _ E 4 v j J t 7 x i G 4 h p P 5 r z C x q u 5 D s 7 p 8 D 8 n 4 I u z p b 1 g Q n p v 4 E 7 u 5 K 8 p - C 5 3 - _ B s z 5 W l s 2 D 3 5 v 8 D j r v _ E 8 n 4 b 1 z 1 - F n k 8 m B s l t l E i x p D _ 9 t b s r 2 v C q n v s D m n t v E k i O h j B s _ s 3 D i z U p 5 H 0 0 k w B p 8 7 K s y t 1 D n r o s D o 4 s w B l 1 p g B k g - 5 B t 1 n E q i 7 t E s r 2 v C 8 4 j L s 9 5 Q v u y v C 4 h r 3 B n i u j B 0 w t 5 K 6 x 1 g C _ 5 x u B 7 5 5 z H 5 m z x N p 4 R 4 h r 3 B r t r s F q 9 l 4 B 2 9 0 l B u n j q F v h s 1 E 0 h q 9 D o 8 _ i B 5 t q m B 2 8 G 7 w 6 9 G w z n s D 0 j 8 N 1 3 s o D 9 q 4 B q 4 n j M 7 0 0 B u q 6 j G p k 8 1 C 9 k _ y M o 9 s 3 B 5 t D 0 h t q F o 8 r s D 0 g - b g y m T m o j o C - z h H 9 h _ K k 1 k W p w 4 F 2 o k b h w g 0 H 1 6 j R z s z 1 E k 5 i b n 4 4 t B y q 0 h C x 9 3 - E 1 v 4 F w w u h B n m z v C _ u v C p i r h C 6 z t n G h E l v 4 h C m j 3 v C 8 5 9 P q g o g B - 4 5 i C l Z 3 p w g C h m 1 l E o y k B 0 _ x t E 8 n 1 6 C g 7 Y l 2 r - C k p i T j 4 z v C l 3 p v C g q _ I l 3 o s D j 3 4 J m 2 k 1 B s r 9 T u 6 6 s E i l T 4 q x v C _ k q t E 6 l 0 H 4 p v P u 3 1 s B l s z v C h _ p 3 B _ r p E s 9 _ u B 4 q x v C 7 k 6 i C w 3 u n G k 5 q m C g 4 _ Y j v _ T g t y 8 D h 1 3 p B 0 - o m B u y l D w 9 - f 3 v v 9 C m q n m C v z 1 B g k 0 v C r 5 2 4 C x m C z x - D - q 2 d t q t j B s j k P 1 p x q B 2 w n 3 B 1 8 6 i C k q j D h h z m D w 2 o D i j v L i 5 3 a 7 1 n t B k 0 r N o h 3 b 8 0 p s D g 2 g s C h g 8 C m y s t E z 5 O - w 4 t D 0 2 5 R q g C _ y y 8 D 8 s - T x l p 9 C p j y Y t u - m C 6 p m s D - i q 4 B 4 p 0 E h y j I x _ - U h 0 s s D s r 9 T x z p j B k 8 1 - E s x - i C x y x C r - q G 7 u p D 3 m l 8 D u 1 h b 3 h u t E z q 7 I l g n I y j P v 2 5 c h p r j B p 9 - i C 3 l 8 h B r 3 z C u 1 h b x v n B x n v X h z 5 i C 1 o - - D o o n p D n q n D i o y k N 2 j O 4 1 3 n G 6 p x m K j 9 j 1 H r i y F s u t x F m h i 5 B 8 2 3 n B 8 l w - U 6 h t x J w 1 4 H q 0 0 N z s 6 s M r q u t M o 6 _ D m m 3 l I 7 k n x I 0 p m D 6 l w q P l 3 4 h B i y 4 Y u g w 4 P v k u C 0 x 2 r I 5 9 l E - 3 2 v P k t N - w m z D 0 s 9 n D w w x j H n u 6 Y s g r l K s g r l K - v u Z h h - g J y - p 5 E l o i L - g u 0 _ C g y 3 v D 1 0 i g K n z 7 W h w - 0 C w 5 y 2 M y x 0 i H _ z u 3 D u 3 x R r l s v G z 2 0 R p 5 t 6 F s z 5 5 K 3 u _ K t m v L l z x s D p j s 5 H q 8 q Z 9 l 1 2 C q s 1 Q h u o s D t y - E w 6 7 - E j v _ T 0 t 1 v C h u 4 X - 7 - j D j t 5 i C 1 y 9 v J 5 y F 3 7 4 _ J z 4 9 h B 3 4 h L x 9 I 0 2 t 9 G 6 _ v B y x t 7 B y v g 0 I t 8 H 7 q l 9 G m 7 3 6 B 6 0 u k C 7 q 0 D l w 0 r I y k 0 9 C 1 m o z F 1 u v 3 C 1 2 j B - u r j B o w r v B 9 8 j E w 5 1 v C 2 r 2 g E s 8 1 B t o 6 v C j 3 v g I o 0 i X j v 5 h B k 7 u - D 6 j j Q 5 k p N 7 x g E l 7 z D r j 7 P s m 7 p G 6 r i s D s w - N o s s t E j z r 6 H l 6 k S 4 t 5 n N m x e z l w 8 D 6 3 k j B 1 h x 3 B 7 s 4 v C 7 q p y C o r q E q w 6 V t p 8 r C j m j z F g p q E n s q V r 3 - i C q x s 3 B o 9 s 3 B o n n o C s 9 3 9 B p s 8 i C _ l - 5 C l 3 b z n 8 s B 9 u 7 2 B - i i O t q p v C 7 6 n C 8 t 0 Q 3 o q B q x i j B 7 3 n I m 7 i w E 5 7 v v E 7 m O m 0 i z F w _ y q H 0 q j B 7 n v 8 D v 2 4 h G 8 i y v B o 9 2 v C u s v W 1 - m H n _ t 8 D 4 2 9 7 B - 2 q B 1 t p C t l r J p 1 u i B o v x 8 D t o 6 v C 6 6 X - w 0 1 B 4 1 g D x 2 t 5 E o 9 s 3 B p z x z B g x l G 0 w g U z x j z D s y 0 D 9 7 u 8 D 1 m l B i z k _ F h h u o B 4 2 1 e y y h x D x _ - D - o 4 t E v u 7 i C 8 w _ 1 L g x 2 I r _ - s B j u s s D i 0 5 o B g n j Q u 3 1 s B 2 1 v 9 C k q i I t t v u B k i B v g h p E u 8 7 I o k y 7 D i p h J r 7 h b t r 9 T t s l b m n 5 i C - _ i w B r 1 - D 2 y z 9 C 0 8 v S g 1 t V y 4 9 h G 1 o B l p _ T 0 t 1 v C 0 r p p B j v 0 K g 4 u T 1 D v k t j B k y z v C n F r n q N k 9 y D j r 8 I i 1 h X - 2 w s D n w 8 0 C 6 y n H j 4 z v C o t 7 G y m 5 x B 2 _ r 9 C 4 k 0 e 0 q h R 3 z v 8 D 0 r u v C _ N m z y 1 B s 6 w M r u - y C 7 n o 9 C i 5 t B 5 g g 1 C _ 3 6 s B _ v 9 i C 8 1 E g 1 m R o 9 p N - g 3 s B 7 1 q 3 B s r 9 T v s F v i 0 j E 0 8 x v C s y l b g k 9 i C 4 r o 8 D q q 1 - E 7 2 j b 9 s y M g y 3 l C h 4 p 3 B m _ o B j k 4 o C o 6 j y D - 4 6 L 7 q 6 i C k 6 i z F _ p 0 v C q k m P p 7 u M i s 6 s B - m b t 1 u q B h _ z v C p 0 m E z n 4 C q 4 z H m _ s h D 5 4 3 s B - 7 u 8 D 3 h u t E z u w J - 1 k w F 9 w j b l 8 n h C q 3 g 2 F l 1 D i 2 v 3 K l j v B t 5 w 9 C l x o s D 8 y O 6 w 6 h N q w v p B m p u y W v v h q G m w o g F l 7 g y W m j 2 B 0 w 8 n B o 3 u e i 9 7 k H q x 5 0 P 8 o 0 e x x S g 9 o 2 Z 2 2 q 9 B x n z z L i 4 6 j H 5 3 z r C g 8 7 3 D - n 4 c o 0 0 l J o q o I i 5 2 u M 3 x v I m v x m F 9 1 4 2 M v - _ B m l z 9 B v o y _ G 9 6 9 n C 8 _ w n G n j g j C m 7 x 8 D p 4 _ 6 B q 7 l r C g w l D i r s q C 8 - n b 5 n 1 k J v l - i C l p _ T r 1 u c t 9 y U 2 2 n M 0 9 7 N w o y n G _ r v j B i q _ I 0 r 4 I 0 k s 9 C 3 u 1 m B 6 g 7 D w k t j B 5 0 q 7 B y x p Y 0 l w 8 D x 9 k 3 B _ 5 h B 3 l - 3 C t l 2 v C 4 g 8 Z z u y J 7 l 6 z B 6 4 k W j v _ T m l B s h l 7 E p h i b h 7 _ T o k q Q n z 4 X t y h d l l 6 H h w n 9 C 1 j 5 u B g 8 5 C k y s v C k 6 7 S q m 4 K 3 w x 2 C 3 i 4 y D s l h _ B 4 _ - s B q x 2 v C s o 5 s B z 5 _ i C l m p O g p h C k 3 q j B k p 3 v C 6 6 0 t B z y g C y 0 7 - E 9 l r i D l 7 H t q t j B _ i G 3 0 2 K s w t j B g g 5 l D j o j B u j K v K 2 r 8 b p 0 8 I k 4 9 I 9 n 2 I h 1 i t B p t p c _ s 8 B 7 1 0 v C 0 u 5 T x 8 9 m D 4 m C 7 _ D n 9 m y B n q 6 B 6 y 9 k B z n p j B 8 v q 3 B 4 9 v j B 8 2 j b 6 s r l B g z 9 H t r 9 T 2 j s z F m 7 - E x - 8 T x t 8 s B r 0 j k B - - t N u 0 y v C u q t j B x 3 _ F 4 q h t C 8 o O _ p 9 i C 0 n l F r s z 2 B 5 g 4 N o p 2 s B s w t j B r v l 3 B j 6 y O q 8 - S u v 4 - E v x 1 t B z 5 O p z 9 N 2 k 4 s B y z 1 v C 3 7 7 s B t 9 B o v h - B 4 x 7 N q k 4 z H k y 8 i C _ p 0 v C g j 9 B l 4 n M - - o D l o u j B 5 g q s D u u j j C 5 p v 9 C _ k o E j 8 u V 6 g q s D q 3 g x B v r 3 D n 6 6 v C o n m i D m j I q o 1 9 C y y 4 N - q l k B z 4 7 r B v g 0 _ f i 4 z n G y y 4 N 0 y s j B t q m 8 D l v q 9 C z 8 D r _ q _ B 4 4 t I 8 y M 4 w _ u D 5 p v 9 C y y 4 N s s l b r v o B o g p 2 C s j x 8 D p 7 0 2 C 2 3 8 n B u i M 4 6 7 w E 5 4 4 v C h n s k B 8 3 t i B 2 z v E n - v F t 6 7 i C p u 5 s B 8 s 6 E l 6 r t B p m s t E u m l b 2 m 3 J r k 8 q B 9 p q 3 B j i n H l 7 h j D _ g x t E i 6 u j B z 9 j y E y m K 5 8 r 8 D h s u 9 C m - z M k o 5 c 5 p 1 t E _ m _ v B h 6 y B 7 h p 9 G l - 0 6 E 4 1 3 V v 9 _ E - r 0 t E l - 3 B l l 5 l C 5 h _ i C 8 t _ B 9 n 2 4 B 6 9 x n E _ k g B q s 8 - E m l y - E 7 8 9 D 7 s h 6 F t w - - C - w 3 S q 2 5 i B r C 6 6 r j B r B l j 1 h B 8 - s F q 3 - i C - - t o B q r z G r 1 4 - E z q 3 H 0 k u t B n q Z o g j 9 E j k 9 U s n r D 1 i - Q i s z g C i m 9 j C 8 4 u C s i t 9 C _ r 4 0 G 1 q i j D _ s s S 4 w u V t 0 o 3 B l r 7 K t v 3 y B i g j z F 8 0 z C j h w P j 8 8 0 D l z i b w 2 s 9 C r 4 6 G u 9 z x B 6 k n 3 B q t q n C o m r H g t w v C h 7 z 0 D q z 9 1 E o p 2 s B w o o 3 B - o v 4 C - - f 4 r o 8 D - z 0 H r _ 1 v B u x o H v t n y D o o 4 v C x 3 3 S 8 q p j N 7 y 4 e l m b n w 1 x X k B 7 0 y 7 L s 5 n y C i l 0 u D u _ o I 3 k i y J q 1 r k D i _ 4 9 D 5 7 j p C i r i k O j m y g C l j p g E t 6 7 G 3 9 m 9 B g 1 o 8 S 5 j p C n w h 2 D i l 0 F h z v h B q g 3 C 1 _ p 9 I 4 j l E w 9 x U k u y h D 9 r k v D r y s r E t 0 t i C v 7 6 w D 9 2 j E 0 w 1 _ M - z 6 z B 2 7 y T 8 3 4 5 B 1 i t o D g v x E 8 q 9 z H v s s P 1 5 n y K j 7 _ a h y 5 r I 4 i w q F r y O s 4 E z z k g W 8 j _ V 9 n 1 r I p 5 r F 4 s s 6 G v g j h C z p w J w w r L 1 i i k D 1 1 9 r F t 3 u 0 C 6 g 3 9 B s o m o C 8 h n z F x q t P 7 8 8 p B i y k l R 1 3 1 u B o q 7 l B v 7 v z I 4 2 u j M s 5 4 s C 3 g m D n - 0 n P x r t r R z 9 s E u 5 x q N & l t ; / r i n g & g t ; & l t ; / r p o l y g o n s & g t ; & l t ; / r l i s t & g t ; & l t ; b b o x & g t ; M U L T I P O I N T   ( ( - 9 4 . 0 4 8 2 5 7 9 9 9 9 9 9 9   2 8 . 8 9 4 7 9 9 3 8 1 ) ,   ( - 8 8 . 8 1 6 2 9 3 0 5   3 3 . 0 2 8 2 1 6 ) ) & l t ; / b b o x & g t ; & l t ; / r e n t r y v a l u e & g t ; & l t ; / r e n t r y & g t ; & l t ; r e n t r y & g t ; & l t ; r e n t r y k e y & g t ; & l t ; l a t & g t ; 2 8 . 5 9 5 5 1 2 3 9 & l t ; / l a t & g t ; & l t ; l o n & g t ; - 8 2 . 4 8 7 3 4 2 8 3 & l t ; / l o n & g t ; & l t ; l o d & g t ; 1 & l t ; / l o d & g t ; & l t ; t y p e & g t ; A d m i n D i v i s i o n 1 & l t ; / t y p e & g t ; & l t ; l a n g & g t ; e n - U S & l t ; / l a n g & g t ; & l t ; u r & g t ; U S & l t ; / u r & g t ; & l t ; / r e n t r y k e y & g t ; & l t ; r e n t r y v a l u e & g t ; & l t ; r l i s t & g t ; & l t ; r p o l y g o n s & g t ; & l t ; i d & g t ; 5 4 9 6 3 5 4 3 4 1 5 5 3 9 6 3 0 1 2 & l t ; / i d & g t ; & l t ; r i n g & g t ; g w x 0 z 8 p o u H 5 k l t D q m r i O - j o j K s p q O t x v 1 D 6 l h h G i m - k L i _ 0 1 C u 2 q o C o q k D j p P 4 p z h K 2 u u N - t k s B 8 p r w C 7 5 r n L 5 t 2 C q l g h B 9 u n s I t 1 v M s 5 q 8 H r 0 n q G 9 h v 8 D & l t ; / r i n g & g t ; & l t ; / r p o l y g o n s & g t ; & l t ; r p o l y g o n s & g t ; & l t ; i d & g t ; 5 5 0 2 4 8 2 8 1 3 2 0 8 7 5 6 2 2 8 & l t ; / i d & g t ; & l t ; r i n g & g t ; q q g z 9 v z x t G 0 l o r C s u i F k - m 2 B - _ u l B n 2 2 v C z q 2 B u 9 7 d 7 o - l D & l t ; / r i n g & g t ; & l t ; / r p o l y g o n s & g t ; & l t ; r p o l y g o n s & g t ; & l t ; i d & g t ; 5 5 0 2 4 8 2 9 8 5 0 0 7 4 4 8 0 6 8 & l t ; / i d & g t ; & l t ; r i n g & g t ; r 3 j v 1 1 m 5 t G r q h F 8 v o G q l 3 z B r y h E l 2 1 w B u _ g O p 6 p - B k q n C _ 3 i u C & l t ; / r i n g & g t ; & l t ; / r p o l y g o n s & g t ; & l t ; r p o l y g o n s & g t ; & l t ; i d & g t ; 5 5 0 2 4 8 3 0 1 9 3 6 7 1 8 6 4 3 6 & l t ; / i d & g t ; & l t ; r i n g & g t ; z 1 x k p y 4 4 t G m 8 s P 3 4 w k D 1 w 1 w C s n 6 B m 7 g - C r k I q i w D 0 i m s E 8 5 n i B & l t ; / r i n g & g t ; & l t ; / r p o l y g o n s & g t ; & l t ; r p o l y g o n s & g t ; & l t ; i d & g t ; 5 5 0 2 4 8 3 5 0 0 4 0 3 5 2 3 5 8 8 & l t ; / i d & g t ; & l t ; r i n g & g t ; x v t u k l 5 x t G 5 5 t h C j r v R g r n h B 3 y 5 1 B 0 4 h 8 B 3 3 t g D 7 8 i c r v 8 l C w y y 4 B m 4 G 8 0 E n m 3 s B 3 p r - C & l t ; / r i n g & g t ; & l t ; / r p o l y g o n s & g t ; & l t ; r p o l y g o n s & g t ; & l t ; i d & g t ; 5 5 0 2 4 8 3 5 3 4 7 6 3 2 6 1 9 5 6 & l t ; / i d & g t ; & l t ; r i n g & g t ; t x h _ _ 3 p t t G - o 4 6 B 1 j x h E n 1 4 q L & l t ; / r i n g & g t ; & l t ; / r p o l y g o n s & g t ; & l t ; r p o l y g o n s & g t ; & l t ; i d & g t ; 5 5 0 2 5 2 0 1 2 7 8 8 4 6 2 3 8 7 6 & l t ; / i d & g t ; & l t ; r i n g & g t ; s g 8 3 s v q _ u G x z 1 o D y 8 o j E r x 6 j V p _ w C k 6 t g J 0 g n _ N z s o C 8 2 v 1 H u w - w P 7 r r x C l 7 q 2 L p 3 4 h G l x 6 6 K j i 4 8 G & l t ; / r i n g & g t ; & l t ; / r p o l y g o n s & g t ; & l t ; r p o l y g o n s & g t ; & l t ; i d & g t ; 5 5 0 2 5 2 1 8 8 0 2 3 1 2 8 0 6 4 4 & l t ; / i d & g t ; & l t ; r i n g & g t ; 5 q v 2 3 h 1 t u G s q d 7 _ g 3 B 6 - h c 4 3 9 B y y _ T i 4 0 0 C 6 _ j p B & l t ; / r i n g & g t ; & l t ; / r p o l y g o n s & g t ; & l t ; r p o l y g o n s & g t ; & l t ; i d & g t ; 5 5 0 2 5 2 2 2 9 2 5 4 8 1 4 1 0 6 0 & l t ; / i d & g t ; & l t ; r i n g & g t ; _ h k j w 8 3 o u G j 0 5 5 C n _ 9 l C p 0 9 o E & l t ; / r i n g & g t ; & l t ; / r p o l y g o n s & g t ; & l t ; r p o l y g o n s & g t ; & l t ; i d & g t ; 5 5 0 2 5 2 2 4 2 9 9 8 7 0 9 4 5 3 5 & l t ; / i d & g t ; & l t ; r i n g & g t ; 0 8 s 2 j 1 k k u G s g x 8 D z 8 j p B r o 6 s B l 3 1 q C & l t ; / r i n g & g t ; & l t ; / r p o l y g o n s & g t ; & l t ; r p o l y g o n s & g t ; & l t ; i d & g t ; 5 5 0 2 5 2 2 4 2 9 9 8 7 0 9 4 5 3 6 & l t ; / i d & g t ; & l t ; r i n g & g t ; 6 4 0 g q g 5 l u G 8 y i 9 B u l v D g u j d p j k p B 3 7 4 s B y 3 h D i h y M & l t ; / r i n g & g t ; & l t ; / r p o l y g o n s & g t ; & l t ; r p o l y g o n s & g t ; & l t ; i d & g t ; 5 5 0 2 5 2 8 7 8 6 5 3 8 6 9 2 6 1 2 & l t ; / i d & g t ; & l t ; r i n g & g t ; y h k 6 8 w w 4 t G 2 7 0 u B h - t n H 9 m 0 K t i 7 m F z p 2 4 B v 9 O h j y u M p p w T t 7 4 j E y q v H 8 6 4 9 B p - 7 k D v l 5 3 E w j - G - w 6 2 H k l 7 _ D g u 2 F v 6 v 8 D 8 u v w B y x k L q 5 x 0 B v u 9 v E _ - i f r g 3 z G - _ 2 M _ y x v C n r g f s 1 6 z H y k P r 8 o y C g k 5 j B 1 y 2 i L 8 B l g t Q 1 u - Z 4 q 5 i H & l t ; / r i n g & g t ; & l t ; / r p o l y g o n s & g t ; & l t ; r p o l y g o n s & g t ; & l t ; i d & g t ; 5 5 0 2 5 3 0 4 7 0 1 6 5 8 7 2 6 4 4 & l t ; / i d & g t ; & l t ; r i n g & g t ; 8 s g 6 2 o t t t G l 2 t k F 1 x i Q 3 t n 3 B h g 7 k D - h v Q t 0 r B q w v - E 7 v 9 T s l 4 l B j 4 y P w n v 7 D x x 5 v E 6 n S l s t q B 0 - 9 1 B u 7 1 B p 8 o w D 3 y j s D g i 3 B n v j p B 2 v v 0 B s r z q C l 5 o N 8 7 z H p x h B q q 0 D 1 z 2 3 L 5 2 4 j M x s c i m n - C g 8 w 0 H _ X y 6 s j B 2 j u L - 2 j W & l t ; / r i n g & g t ; & l t ; / r p o l y g o n s & g t ; & l t ; r p o l y g o n s & g t ; & l t ; i d & g t ; 5 5 0 2 5 3 0 8 1 3 7 6 3 2 5 6 3 2 4 & l t ; / i d & g t ; & l t ; r i n g & g t ; j 9 l 6 k z 5 l t G o q 7 m E u u z K w q j e x o y o B s w U z j o k C z u 8 - C w 5 5 x H n y n 3 B - 5 f y 9 s N 0 t i F p z j - L g o d n k j - L 0 0 Y 2 i 6 o D r p 1 Y h _ z 1 E i 3 o i C 9 5 1 F 6 u 5 o C 3 t 6 F g 3 l 7 T 9 u _ H 9 0 b j - 8 h U m x t v B w 7 u l B - q u 2 C 2 _ u G t v m y C 4 _ 0 0 B 0 t m K m 9 s t B u - u 2 C 4 j m Q x v 8 Q 9 o p U t u L 1 k j B 4 n y q B 8 3 7 M 2 t 0 1 I n 5 C 4 x K j z g 9 C 3 h 7 2 B i w q J w u v Q g p w U 8 v K k x 9 r C o m u i D o 4 S 0 0 5 U 8 5 l S r j 5 5 H 9 6 - p C 6 n u E t v 8 _ C o n J l k n h C r 4 - 7 F z 7 p 3 D o 2 w w B u 4 i V i C r 8 1 p B 8 t x F z 8 g U 3 j i P u 7 v O r 6 p B l i v j B 8 y w c y p 2 p C - p n y E 1 g q m C z u B l 7 k J 2 8 P 7 D y 6 m - H v p u T 4 0 5 t C w - t O g w i K k s 4 m F x p U q i 7 z B y 4 l 3 B o v l J 4 0 q t B j z t k B y 5 r 2 B l v - R 1 o 7 9 B o 9 c h r 5 c o 7 r P 5 4 T 6 o s 5 B m q 5 Z 2 1 6 T 4 z 4 X 7 m h g B - 9 x I m 1 6 6 B _ 7 3 6 B t 8 t k B r v u U 6 g 8 v D j 5 r i G o m p 3 B 3 1 q i B n r t O l h y W & l t ; / r i n g & g t ; & l t ; / r p o l y g o n s & g t ; & l t ; r p o l y g o n s & g t ; & l t ; i d & g t ; 5 5 0 2 8 5 5 0 3 2 2 5 4 4 9 6 7 7 2 & l t ; / i d & g t ; & l t ; r i n g & g t ; x s g 5 u 5 w t t G u 4 t F p m x G 8 v k - C 1 i x T _ x r 8 D g h 0 C _ l n n B & l t ; / r i n g & g t ; & l t ; / r p o l y g o n s & g t ; & l t ; r p o l y g o n s & g t ; & l t ; i d & g t ; 5 5 0 2 8 5 5 5 4 7 6 5 0 5 7 2 2 9 2 & l t ; / i d & g t ; & l t ; r i n g & g t ; 9 r x v 8 9 z k t G - 0 V s 3 w Q u o l f u r 6 N x z - U r 4 k W k 9 6 X & l t ; / r i n g & g t ; & l t ; / r p o l y g o n s & g t ; & l t ; r p o l y g o n s & g t ; & l t ; i d & g t ; 5 5 0 2 8 5 7 9 8 7 1 9 1 9 9 6 4 2 0 & l t ; / i d & g t ; & l t ; r i n g & g t ; s g 9 v n - l u t G r 4 v t B n k m B y x j S r - t s E r a 5 7 v z E 9 0 K 0 t - l B p 5 z P & l t ; / r i n g & g t ; & l t ; / r p o l y g o n s & g t ; & l t ; r p o l y g o n s & g t ; & l t ; i d & g t ; 5 5 0 2 8 5 8 2 6 2 0 6 9 9 0 3 3 6 4 & l t ; / i d & g t ; & l t ; r i n g & g t ; g u 5 v j w v o t G - 7 o X p r 2 F j y 2 - I 4 z k - F p t 2 J 0 t H 7 - d - w 7 m B & l t ; / r i n g & g t ; & l t ; / r p o l y g o n s & g t ; & l t ; r p o l y g o n s & g t ; & l t ; i d & g t ; 5 5 0 2 8 5 8 4 6 8 2 2 8 3 3 3 5 7 2 & l t ; / i d & g t ; & l t ; r i n g & g t ; m 0 _ - m t w k t G 4 u 7 N 9 w u v E 3 m m v C l g y x I k n i a m 6 2 6 C 5 v t t B l h z N s g 7 k B 3 n l a 6 v V j 5 u 1 B & l t ; / r i n g & g t ; & l t ; / r p o l y g o n s & g t ; & l t ; r p o l y g o n s & g t ; & l t ; i d & g t ; 5 5 0 2 8 5 8 8 1 1 8 2 5 7 1 7 2 5 2 & l t ; / i d & g t ; & l t ; r i n g & g t ; k i - z 1 6 p 9 s G x x 1 o D 0 0 0 B 0 g p k E 9 g s i B m 8 y p B l w s 1 N s 7 0 v B g 4 o O k _ _ D l l 8 j E m h w T o 6 2 n G 5 l 0 D & l t ; / r i n g & g t ; & l t ; / r p o l y g o n s & g t ; & l t ; r p o l y g o n s & g t ; & l t ; i d & g t ; 5 5 0 2 8 5 9 3 6 1 5 8 1 5 3 1 1 4 0 & l t ; / i d & g t ; & l t ; r i n g & g t ; q q o 4 z i v 7 s G 2 3 2 8 C l l - E p 6 4 1 F v i v V p g y f v s w 6 B s q o _ B 1 6 2 g G - _ l W m 3 o R y 7 _ 0 L s l 1 Y k x 1 g B H s 4 t J h 8 - y B k u 1 4 B 7 6 p j B p t 2 D t 0 g T 1 j 2 M t i 0 7 N 2 j 1 v G x w B _ t _ m M q z h f h 4 _ x E 5 k o _ B & l t ; / r i n g & g t ; & l t ; / r p o l y g o n s & g t ; & l t ; r p o l y g o n s & g t ; & l t ; i d & g t ; 5 5 0 2 8 5 9 7 7 3 8 9 8 3 9 1 5 5 6 & l t ; / i d & g t ; & l t ; r i n g & g t ; g 4 - - - _ h 3 s G 7 4 z 9 G n D t g u N 1 7 _ m E n v u 8 B l 1 k o C v j i q C v 3 4 m B j l x k H z s 4 q B l 5 k - C 1 m q k D s 0 6 a 2 z k p B 6 v n s C k s D w p p t D 6 9 s 9 E z m 3 D 7 w l l F 0 5 n 0 D k g _ 3 I u 4 8 T 0 2 o 7 E g 6 h z D x 4 y k B r 9 L 9 x 7 t H 5 o x w B g 4 I g 3 j s D x l l H g - y B o i h m C & l t ; / r i n g & g t ; & l t ; / r p o l y g o n s & g t ; & l t ; r p o l y g o n s & g t ; & l t ; i d & g t ; 5 5 0 2 8 5 9 9 1 1 3 3 7 3 4 5 0 3 1 & l t ; / i d & g t ; & l t ; r i n g & g t ; _ 1 r 9 m y 8 w s G v k s C t h h H h 7 l B 7 h - y H z q 1 L v t q C g 5 h 4 I h w - l C u n n x B o h f j i - D 5 h x h E v u 4 - H s v q y B - _ x 6 D z q 2 w B v 3 4 z B z v y 2 C w j o X m x q u B j 2 q o C t h 6 F t l b - 8 w U r h l 8 J l n 1 s E u w z H y k 6 3 D m p r 3 B 2 5 v k B 5 2 p 3 C 6 v k J 8 g w g E p _ s z B h i y a z s m 5 B l k 4 r C l _ s 3 D 2 0 s S w o 6 d & l t ; / r i n g & g t ; & l t ; / r p o l y g o n s & g t ; & l t ; r p o l y g o n s & g t ; & l t ; i d & g t ; 5 5 0 2 8 5 9 9 1 1 3 3 7 3 4 5 0 3 2 & l t ; / i d & g t ; & l t ; r i n g & g t ; w t l w 4 g o y s G g u 1 k C y l y r C 2 z 1 r B o 7 m w D p k 8 m E 0 _ - p C w _ k B 6 1 v j C 9 2 s 2 C 7 7 5 U v j t O & l t ; / r i n g & g t ; & l t ; / r p o l y g o n s & g t ; & l t ; r p o l y g o n s & g t ; & l t ; i d & g t ; 5 5 0 2 8 5 9 9 8 0 0 5 6 8 2 1 7 6 4 & l t ; / i d & g t ; & l t ; r i n g & g t ; 8 y v 4 w y 5 u s G 9 m 7 v G w 4 8 y K 4 2 k W u _ 9 E 6 q 1 y L i 5 v 7 C p i u _ B r g g 0 B 0 l 1 O m x o k O 7 9 p I 9 4 l H z z 1 r L _ o 0 k B 5 p 9 t C s n y K 7 9 m 3 B r z - z B m y n 3 B j n q C x 4 k b 5 2 u _ B i q o a t 1 u v I 9 g 4 p B _ q 6 8 D l w 4 T 0 l 1 T r 8 u j D z 7 _ l C h v o n B 1 8 k n E m 8 i f l n t y C _ 7 2 O t l 5 _ F 5 m 6 X m p 5 r B 8 9 t y B 3 z _ x G k h l B y 3 0 I h 2 y p B 8 3 8 m D 5 0 8 9 F x 9 u m B i 0 W 3 4 _ a 1 7 o U 6 u j Z 2 1 p 9 E 7 t q W u t s C 3 q h i L i q 3 C 4 r g d 8 1 j l J & l t ; / r i n g & g t ; & l t ; / r p o l y g o n s & g t ; & l t ; r p o l y g o n s & g t ; & l t ; i d & g t ; 5 5 0 2 8 6 0 0 1 4 4 1 6 5 6 0 1 3 2 & l t ; / i d & g t ; & l t ; r i n g & g t ; 5 2 8 7 k _ j 9 s G 8 4 k a g _ t o D - z 0 h B o z 5 3 E & l t ; / r i n g & g t ; & l t ; / r p o l y g o n s & g t ; & l t ; r p o l y g o n s & g t ; & l t ; i d & g t ; 5 5 0 2 8 6 0 2 5 4 9 3 4 7 2 8 7 0 8 & l t ; / i d & g t ; & l t ; r i n g & g t ; s l k 6 n r o 1 s G p g n f j p q C m 7 p H q q o P 8 w h m B h p h B n m 4 h C 4 n 4 T & l t ; / r i n g & g t ; & l t ; / r p o l y g o n s & g t ; & l t ; r p o l y g o n s & g t ; & l t ; i d & g t ; 5 5 0 2 8 6 0 2 8 9 2 9 4 4 6 7 0 7 6 & l t ; / i d & g t ; & l t ; r i n g & g t ; q _ g u p 7 _ 5 s G 2 n 5 E u v j s B u 8 x 4 I k t s c 2 3 7 x B z 8 _ D 7 2 u t B 6 n k 6 B 5 g 0 i E m y 4 6 B _ 0 - 9 C k l o D p 7 8 d 4 5 u i G z p x 6 C y h r j E o i F _ 6 1 h B & l t ; / r i n g & g t ; & l t ; / r p o l y g o n s & g t ; & l t ; r p o l y g o n s & g t ; & l t ; i d & g t ; 5 5 0 2 8 6 0 4 2 6 7 3 3 4 2 0 5 4 8 & l t ; / i d & g t ; & l t ; r i n g & g t ; t g i q 2 _ j 0 s G n h g 9 B w q K o s j a v 0 l P x - 5 C m i i f s 7 o 8 D & l t ; / r i n g & g t ; & l t ; / r p o l y g o n s & g t ; & l t ; r p o l y g o n s & g t ; & l t ; i d & g t ; 5 5 0 2 8 6 0 5 2 9 8 1 2 6 3 5 6 5 2 & l t ; / i d & g t ; & l t ; r i n g & g t ; 9 v - s x i i u s G 1 v u N 0 3 0 D 4 - - D 7 7 i D z 6 7 L g 8 _ t C 2 6 s p F - 9 3 H 6 t g R 2 _ 8 I 2 s n v D w 9 k _ B 3 o 4 P x 3 r t D h h t v F r _ p 3 B z i y T i 1 w K t - z P & l t ; / r i n g & g t ; & l t ; / r p o l y g o n s & g t ; & l t ; r p o l y g o n s & g t ; & l t ; i d & g t ; 5 5 0 2 8 6 0 5 6 4 1 7 2 3 7 4 0 2 0 & l t ; / i d & g t ; & l t ; r i n g & g t ; i u t v 5 h v y s G w 8 o t D 0 p 7 6 B l k 7 h B 6 0 k i C 5 h j f & l t ; / r i n g & g t ; & l t ; / r p o l y g o n s & g t ; & l t ; r p o l y g o n s & g t ; & l t ; i d & g t ; 5 5 0 2 8 6 0 6 3 2 8 9 1 8 5 0 7 5 6 & l t ; / i d & g t ; & l t ; r i n g & g t ; 6 9 j k g m u x s G 3 n M w t 2 M 4 4 o t D 2 n 6 N 5 v k 3 B l m 7 p C 9 z x l D - T & l t ; / r i n g & g t ; & l t ; / r p o l y g o n s & g t ; & l t ; r p o l y g o n s & g t ; & l t ; i d & g t ; 5 5 0 2 8 6 1 3 5 4 4 4 6 3 5 6 4 8 4 & l t ; / i d & g t ; & l t ; r i n g & g t ; j s 1 g o 1 4 p s G m z t W w y 4 Q 1 7 n - C _ h 7 k C h x r O l k n C 1 g 5 v E k x h - C 6 g t _ B j 5 s D h v - 3 E w _ g m C 8 m s 6 C 3 0 v F 0 8 k J z z 6 p C & l t ; / r i n g & g t ; & l t ; / r p o l y g o n s & g t ; & l t ; r p o l y g o n s & g t ; & l t ; i d & g t ; 5 5 0 2 8 6 1 7 3 2 4 0 3 4 7 8 5 3 2 & l t ; / i d & g t ; & l t ; r i n g & g t ; w y u 5 z h s k s G 2 - 4 a 0 1 3 v B y 4 t j F k p s M w 5 5 e h i v t B v 4 8 F 6 2 q B 8 7 y S p 4 g D _ 4 z p E 7 r 2 z B 1 j l f 3 y k 3 B & l t ; / r i n g & g t ; & l t ; / r p o l y g o n s & g t ; & l t ; r p o l y g o n s & g t ; & l t ; i d & g t ; 5 5 0 2 8 6 8 2 6 0 7 5 3 7 6 8 4 5 2 & l t ; / i d & g t ; & l t ; r i n g & g t ; t g v _ 2 3 n 0 r G y u g j F 0 m y h I - n 5 I l s z j D x y u 7 N s t 9 9 C j i g 0 F g v 0 g D 0 g p I p 2 t h C u j 8 m P y m G n 2 5 i S 3 x x e u j h w S u 1 g Q h _ s s N g n K 9 - 3 z K q 8 h N z 6 0 2 L q 9 q u D 6 _ 5 n G i s 7 0 N n 1 T r 9 j 1 M t 8 1 n B i 9 h 9 M z p u j D n v p j B i 0 y 6 E h 6 9 v W s q M n p v z E i x l u G I s t t a l x 5 X z u l o I - 3 j 7 V 2 q g d z q i E k v 1 h G w n h x M l 1 v 7 C 3 r z p L o p D s q w g E & l t ; / r i n g & g t ; & l t ; / r p o l y g o n s & g t ; & l t ; r p o l y g o n s & g t ; & l t ; i d & g t ; 5 5 0 2 8 8 9 6 6 6 8 7 0 7 7 1 7 1 6 & l t ; / i d & g t ; & l t ; r i n g & g t ; h - 8 i y 5 n 6 q G v g 5 C 3 z i j E u 4 z v E w n u h C o u 5 T i h u Q 6 - r f j w l D & l t ; / r i n g & g t ; & l t ; / r p o l y g o n s & g t ; & l t ; r p o l y g o n s & g t ; & l t ; i d & g t ; 5 5 0 2 8 9 0 1 4 7 9 0 7 1 0 8 8 6 8 & l t ; / i d & g t ; & l t ; r i n g & g t ; i j 1 s p q r 7 q G 6 x l 7 H j 0 u 4 H i - _ _ G 2 _ 3 k C 8 o 6 1 I w r r J v v m w J l _ _ w C 3 3 q 5 J h y 3 P & l t ; / r i n g & g t ; & l t ; / r p o l y g o n s & g t ; & l t ; r p o l y g o n s & g t ; & l t ; i d & g t ; 5 5 0 2 8 9 0 3 5 4 0 6 5 5 3 9 0 7 6 & l t ; / i d & g t ; & l t ; r i n g & g t ; p n p z t p 8 4 q G k i y O r 4 m v B q k 0 0 E i w n o C 7 h 1 a x 8 n 1 N y o n L j 4 2 s B & l t ; / r i n g & g t ; & l t ; / r p o l y g o n s & g t ; & l t ; r p o l y g o n s & g t ; & l t ; i d & g t ; 5 5 0 2 8 9 0 3 8 8 4 2 5 2 7 7 4 4 4 & l t ; / i d & g t ; & l t ; r i n g & g t ; 2 z _ g j o u 4 q G t 7 y 5 B u g h G 2 8 o b j p g g L m g q 2 E i - 9 n C g z z I j v g F p h q h C & l t ; / r i n g & g t ; & l t ; / r p o l y g o n s & g t ; & l t ; r p o l y g o n s & g t ; & l t ; i d & g t ; 5 5 0 2 8 9 0 8 6 9 4 6 1 6 1 4 5 9 6 & l t ; / i d & g t ; & l t ; r i n g & g t ; g g 0 n t 9 h 5 q G l u z m C p 9 I 3 _ C j 8 s s B i j m 2 D r 0 2 s B & l t ; / r i n g & g t ; & l t ; / r p o l y g o n s & g t ; & l t ; r p o l y g o n s & g t ; & l t ; i d & g t ; 5 5 0 2 8 9 1 1 0 9 9 7 9 7 8 3 1 7 2 & l t ; / i d & g t ; & l t ; r i n g & g t ; 8 k 4 o u g z 1 q G l v m 9 b o 2 7 j C w p t 6 P x g p w F i t r S l n v l D 1 x q 9 T - 5 8 0 C o u _ d 3 7 h h K 7 x _ q G g x _ 9 P j - a n j 0 h E u m y g B w i i h C k w 3 g P u 2 t L s 1 q 4 B g o u - C t 7 h i D l 7 3 - U 8 _ s C p y r 5 B 2 0 s k L - k x 7 V s s t B s 0 _ p S 2 h l W s y v y C 7 s r j a t x 9 F 3 y s l Q s l m w B 3 3 o 5 D z 6 0 t G 4 n x i U n t p w E i p m g H m 2 x 3 W k 4 4 b v 6 h 5 E w 2 x n D n v u 8 M g 1 v y C 7 4 1 _ a k 7 - G j v C 1 2 0 0 R y 5 r - T 4 _ p B _ 7 w 5 V i 9 k j I w 7 u _ M _ i l g B o o 4 - P 5 0 v r Q z 2 _ l B u w 3 Q 5 x t q U t f 3 o 8 u B i x v 6 W 8 3 V u z 1 j e v s o C r w 2 B r u i T 7 t h 6 Q o w 5 - M w r _ v C p m n 7 k B 8 h _ 9 R j 7 9 y B g g y K h u i P z z y 1 V s n 1 i h B y 3 9 X _ s j n G 3 7 o 6 B t 2 4 4 O n 9 l V h r j u I r j g z N x 2 0 K 5 p u 1 J t t 9 Z 8 w s k M p 1 x j L 8 z l 0 B 3 2 8 n V x y j T 0 r g u D m w z 9 F 9 1 t y Y h h m B m y t x a 4 o 5 l E u 4 2 k D t z - i B k 0 l w C y y u o S j i 7 c 2 h p z c 0 k 1 Q n 8 l Y t m i - F n 2 4 i M y 7 u i M u x t d p y s w C h u w l z B 8 m o u E m p i z B g 4 l v J i o n 7 l B t l z r D i k r y B j 1 m x 6 E i v x C 7 l 3 s J z o p r L _ u l W t - j u G 1 o p r L z o p r L 7 h z 8 C z _ 4 m D 3 0 7 i N 5 0 7 i N t o o t J y t 2 J 3 0 7 i N 1 8 p 5 J t 8 2 G l n i w L j n i w L o 0 4 v L j n i w L l n i w L _ k x D s v r _ G i x 8 F j k 3 5 L n y q 6 L j k 3 5 L j k 3 5 L j k 3 5 L w m g v E p w s 5 B 8 5 p m F y i 7 t B v 2 o i M _ w y i M g 4 x v B w g y q E g _ k o K h x 0 - o B 9 - t o K q 7 r Z x 6 o 9 E 6 z _ t J i g w u J 6 z _ t J z m m l E l l 2 0 B k v g z O - o r z O u k B 2 o _ q O k v g z O v 1 1 y O i l j 4 H 8 z k H o r 6 L t n _ 5 P t n _ 5 P t n _ 5 P q n u C i w t 2 N 7 m s h D 5 s k x G n y x k H s y n x D 7 2 p 4 U x k 3 h H t 7 m G w t u z B t w _ 4 _ B k w 4 8 J 9 v q V y 8 m o F h 7 7 g E l 1 5 _ S 4 8 o F 1 y n 1 W - h o o K s h y B 3 - u t B 0 p p - R t p 1 - R x o q Q v l 7 t M o j n - P 1 r k C z 9 i t G _ x - 3 D 5 g 5 _ T g h k q J h s s g C 5 g 5 _ T m n m 4 M y z l D u s x I r v - m - B x 7 k w P 2 q B r w y l - B t j i u P s k D 7 0 j K 2 s h _ Q q l 9 5 B s - x l I v p q _ C 1 q 6 o F j 0 6 j Q 4 o v j Q j 5 u v E x y i z D z y 6 1 B p 6 v h K 3 0 i v K _ z p j C t 3 7 9 V l y j l G p o p 7 E t n 2 _ V 6 j s - C n 4 t m G m z 8 G s 6 x z V y 4 1 m B j g v z M n - _ z V 2 k m J - 4 1 9 Q m 0 r r V m Z l - _ z V 4 s h l I x u n 0 B 3 p 7 G q j p q U g _ 9 y S 6 t n B r 7 1 q U q y r q D s k g n F p z 3 j E 6 o u o D y 2 s 2 O 6 s i 3 O y 2 s 2 O 5 h v w B z 8 B 7 8 s i F 1 w t v t B j y 3 r L 7 q z 7 F 7 q k Z 3 l 8 5 J 7 8 t 6 J m h l 6 J z o 4 B 4 t _ o N v x m g C h 1 t r G 5 1 h D m o p 7 U 9 8 7 1 B 2 k 8 7 B h 5 g v F j n 3 1 S 0 m n k B - v P u o p s E 9 z j l G 9 v _ 9 U v h n 6 D 0 x 8 7 G 3 k s i F v i u l D x 1 w p M - y 2 z K x p s F s 2 K 1 r w k g B 9 u _ Q t v v u Z g x 4 X v u w K 1 z n n O 6 w 2 3 N o s 4 _ B o 2 8 x D - r m t M s w o B 4 6 p h d h 6 m y B 2 4 g 5 S w o 0 q F o g 5 m E v s s m B j n t m S z m u Q y 8 x 6 Y m j 8 n E s v p x I - x - s X 5 x V 5 5 7 m V 3 i 4 E 3 p - t G u n j v G _ m q 8 Y u h J q 2 y 6 Z 0 4 0 x F x r z t H s - g k X 5 6 r C s 2 y 6 Z 6 3 - 3 E l p t z C v x _ p B 3 8 o s U 6 4 - y C 2 r 2 y H u h i B p r z j V n y i Z p i z l Z n 3 _ E l p k S j 2 o r P 8 1 k 6 V h j F 3 g i m V x u w u Q 3 8 i M h y V p 4 q 1 T 8 r 9 o O 8 m x U g u r _ U 5 i z k N j t - c g u r _ U l 4 i i M n s l n B m _ o 2 D w n - r G 5 z k - Q l 7 3 B 7 g 6 _ S 9 g 6 _ S y t 4 k B o h z 4 K l 6 - h D p j 2 r H 3 n u t D z r 9 m H p 2 1 y U 9 _ 6 4 D i i p 3 G 2 7 o y U l 4 5 k E l 7 0 b x w x m C q o j s S u x h 1 M 9 4 i R r s v s S t s v s S 1 x h l B x o 8 2 C g g k t C o v 5 j S r n 9 w J w n 2 r B q v 5 j S j u t j S i n p D 6 w 0 Z 9 m r v G q 8 x 7 H w 6 9 X x 3 n k v D w 6 k q J 2 k k B - 4 7 H 1 g k i b s e g x 4 w H v - w u B u w 8 4 P _ 6 7 o P 8 5 D r l s 5 N n r g m B n x k 8 G 8 q t l 3 B w r q E m g v 6 L 5 - 8 p E 5 t i h D x i g y O g 8 q y O x i g y O v h y 5 B o k l C 5 z - j F y x 3 k P r x s k P x m p h O 6 l V 9 q g g F m v 5 9 B v 3 g 2 K 0 v 3 1 K p 2 g 0 B 7 q 7 z D 6 - 6 2 J 6 1 m w B 9 q 9 z H 9 y m 7 K 3 i - D k p h N 7 y 7 o K g 1 k p K 4 p m 0 E s s j 9 G w y j C u k 5 n F 8 s 2 s Q 2 i 0 k D 3 x 4 7 K q 2 8 p K m 6 4 t M s 7 z h O t 2 4 4 O o 4 0 k D h j w _ D 7 _ 0 z N 7 _ 0 z N 5 - 0 V 1 k 9 0 G 0 s r g L 4 9 q E 8 g 1 2 I 4 _ _ a z i t K 6 h t m E j q e o - v c 6 _ 1 C 7 l s S w q g g K 9 v s I u l h r F 9 8 1 9 D o 7 x E i 4 t g K 1 0 g g D 5 n 1 j B n o m J 2 y z H r u j h B 5 4 i E - v 9 G 3 3 p d i k k R k k _ 3 B u l y F g z i e - y r G r p x B 5 - w 4 E n s 4 L 4 9 2 E i v x s E o 7 8 H z 2 z 4 B v _ j L s h s W t q j B _ 2 r d j v L 4 j n G g v 0 C x t 4 Y v i 6 R 0 - y l D p i u Q i y 5 D n x o r C 7 k 2 h B y v 5 g D q 9 n C - m 4 L 8 u t W 2 y t P z w v D g u p O l 7 g w C h u 5 c o _ 4 G r q 7 B 5 7 k W 8 2 _ H 4 z 5 c 2 2 h G 4 s i G x 2 J _ v 9 D s k - f n v i N y 2 8 d z t x x B n 3 o C - g _ 5 B u 7 8 w C r l 1 C x 0 t p C s t q i B 2 g o v E 7 u z r C - y q J 9 h 9 j J 1 o z V u y 6 P q 6 v z D 1 l p I k r z I 3 y l Q v n B 4 u n B i l p w I x j 4 n B j x 1 F 3 n z G s i - E y v 2 G k g 6 D 5 l - L g 7 y e 5 z h Q p 3 o w D y 7 r 4 C m p 4 m E 0 m y 3 E n s s s B 5 w v D p n z z I 0 k K v t v w L 6 p U k k q v C 6 j 5 R j 4 0 z C u s 4 0 B 1 v _ m D 3 5 x h E _ m 0 D s i 8 c 8 1 l q B i i m h B z l t Q n 9 _ R 6 y z q D - x y 1 G s j s w C - 0 m E 6 q 1 7 C w t s C q o 8 O l j u 8 E z z w t C n 9 m I t s n J m 3 6 v B 4 n - O i x x a i z 6 F 5 o z 1 D 0 r y n B j 3 1 Z n p 0 N 9 k _ v C 8 8 G n 0 2 D 7 z 0 g D 9 s z d h w i - B o v 2 I t v _ 1 C 4 t m v C q - z l B r r r 8 F y - q M 2 k 0 j D 1 2 7 o C q p 3 P 0 r - 3 B s 5 l j C v 1 j C l 2 X 2 u 8 N y s y h E v 5 t m E k m l p E 2 k j s E q h q N w 7 - n F 0 x 1 r F r 4 v v B _ - v k D g o 2 N 5 - q h C n r p i F s v 2 9 K y 6 q J 2 4 7 e - t v p D o 8 3 f - n 3 0 C 8 5 o 3 B k z 9 N k v z Q 0 s 9 h C u 1 5 2 B _ 6 6 E 4 2 - o C k n t g H k _ t i B l x k 0 C g h q g B v i - u E y 7 j B p 6 z M 7 h v u J x h h i C z 3 g G q w o L 2 1 i U t z z t B 5 n 5 J k 6 n f n r B o g n m B s u m e 8 j j f 3 s o k B w z n q B u p 1 - B 7 v r F k m 4 m E 4 v s V 6 v 3 Z q 1 p G - w r r B 5 R 4 O i - t i F g 9 v D 6 w w x D x 0 9 r B i 2 - C 8 8 p 0 B h - 5 - C p j t K 9 8 F o k s p D 0 w u l M v _ g F z 2 6 a s g x g B t q 5 k F r 6 5 g B q u v Z 3 l 1 6 D 1 j w 8 B q y t L 3 j 4 l D j 0 x X 5 1 - - G 7 w w O r p v 3 D i 4 4 9 B 1 q w K u o 0 x F p v 7 I m 2 i r G _ n l B 3 g 0 z I s q u c n 0 q F j p y i Q t y r O v j l h B u i h 7 D n q p x K k w y x K n q p x K s i 0 D r g 9 u I v s i M h x r 4 G w z g p K p x 3 o K i 7 q 5 J u i G 5 1 p p K l 8 4 - G 8 y h K 9 n q o B q 0 7 r E 9 i 9 n D o 0 u m B 8 j n D v m g r K 8 u g r p B 2 s g v C o 5 s 2 C v m g r K u j 3 q K p t g L 3 x w 8 G t g u q K 1 - r 9 B w p 0 q D 0 9 k q K 2 3 3 o p B m w p 2 G u 0 u M 7 1 p p K q 4 y p K 7 6 7 p K m 1 x 5 I k r 8 B o x r q C x o 4 8 C n q p x K h m x n F 3 7 j c 4 g o i K j g x i K 6 0 u 4 B n i s u D v r v 2 B v _ g 0 D l 0 k s K 5 q j 4 D q m x 0 B v r x z E v i 8 N o k k H 2 g r - E s _ m b v g p n E 7 g k q B m v u o K u z g p K k j m w D 9 n 4 5 B - _ - u K h 5 7 y H o y 5 G h v j B m x 2 w I m 8 g j D x l 4 5 B - n j 0 J 8 r 6 n B 3 6 s - D 8 9 u H y p 5 j B w w _ 0 C 3 7 2 s K 3 7 2 s K 9 g s F 7 s 2 9 H r - 5 E x s m i I r t 5 4 k I q m l n C l h 8 _ C q r 8 n K i 5 - W r - _ w F s r 8 n K q r 8 n K g q 2 L i n 7 j E z r m K i o q n K z m h n K 8 x z Z 8 5 k g B 3 u y 4 B 3 7 6 p E u 6 6 q B o _ z t o B j - r 9 B q s s o D 1 p z n K r 6 n n I z _ 2 D 7 t m 3 I j 8 4 D i h 0 l K t g r l K k h 0 l K 1 w h G z 5 h t H k n u X 8 v _ o F z 5 h _ J z 5 h _ J o z 7 t F 4 n 1 V n l g m D 0 r 5 7 B z 5 h _ J j l 9 4 n B z 5 h _ J w 5 j E 7 3 2 7 H q n y g K y k k h K q n y g K 9 h z H - i 6 C z _ w 4 F s 4 1 w H i p v G 7 r q 4 o B v r q W h p s x F 7 r q 4 o B - h 9 l K o 0 u u C 4 3 5 z C 3 h T 0 r 8 n J l - i j K l - i j K y - 5 i K x o W l o g m J l - i j K 8 t 4 8 B n 6 j r D w z p l n F t 4 3 s D 5 s _ 6 B m u u - J r q k b 1 w r _ E 6 u j 8 J 3 u v l G k g v N 3 k 9 x J h 7 s M q i G 8 n r 8 C u n 0 w J h 8 q j B 1 7 s u D l t 3 - H 1 5 7 y B p m i k H 1 z _ 4 E 2 w 4 7 C z l - D i 8 0 8 M l h - 8 M l x p k B j 9 0 p F q - p 2 K 9 8 k 3 D o s 7 r F g h e z 8 1 _ K s t 9 r E l k r r C r n I j 6 q 0 F 5 _ 5 l B u 3 8 J y - 9 z C w k 8 8 B 4 7 p H - q - i B l k 0 c w u - w C 1 t l j C y 0 9 d y 2 t F x 8 h x E k _ i B w w t n C r 9 1 h z C s - q n J 8 m w 9 k B s - q n J z i 4 o s K v s i n J 6 m w 9 k B 9 g - 8 k B v y z n J v s i n J u - q n J 5 q 1 j E 3 _ y g B - y 1 E z 0 0 h H u - q n J 3 h n 1 z E v s i n J 0 6 u 8 3 w B u - q n J u - q n J s - q n J u - q n J 0 w 3 4 C j 9 k 8 B u - q n J 6 m w 9 k B 6 m w 9 k B v s i n J o - 1 n C m u - r C 6 m w 9 k B u - q n J p 9 1 h z C u - q n J u - q n J p r 7 6 D 2 w j l B v y z n J v s i n J x i 4 o s K u - q n J 3 h n 1 z E 5 y l W 5 2 z 7 E v s i n J v y z n J v s i n J h _ h 6 E x x 4 W o 2 v i z C v s i n J k - 5 H s 5 x z G s g p t J n 2 x t J s g p t J l 2 x t J n 2 x t J s g p t J n 2 x t J l 2 x t J s g p t J n 2 x t J s g p t J 2 9 2 l F u u n U s g p t J s g p t J w g r 2 l B n 2 x t J s g p t J 7 g s 5 F q x h O n 2 x t J z i l z E r m o b s t n u J 6 8 _ o B m 9 7 4 D s t n u J s t n u J s t n u J z j w u J o z q 5 l B z j w u J 1 j w u J 4 9 x 5 D 8 l 3 J o 1 2 r H h q s 5 C 9 w q _ D r o q L v 0 - 4 M r x 6 6 D p z 5 s F k t j m G x m 1 _ D p x 7 8 B 0 2 u _ B x j y 4 C w 4 t f x j 1 t C x g 1 5 C i m 6 c w r r p B 0 8 y h G k r h I 3 m n z D 7 g u 3 P t y 1 s F l _ n x M 6 8 u C i p l l F m m 7 k B r s 9 1 G 4 p t l B w o k C 2 k w e l 0 x 0 G z h m k B 6 8 z B j 5 D - u p 3 C i 0 b 8 n y i O h 1 m x B 0 p S m 7 Y z w v h D r 3 x w B q m z 7 C s m 3 j B 0 4 y 4 B 6 k l e s x t N r 5 2 Q 1 9 1 o C 8 x i l D _ h _ W o 5 3 2 B - 6 z - F 0 z 7 Z 9 7 P 5 1 0 F o x q b _ x g l J _ y q u E 7 2 1 z B t _ t U l j x D - u r w B j v 6 i G m o i I h r z 6 G 0 9 5 S n t h g B n z q H 2 r 2 P z y 3 F i 9 v y B s g _ _ B w 8 2 G 3 1 t L l r l t C 8 u 0 y C 9 v 8 D 3 6 _ v B k 4 x B 3 w j t O i o 9 D r v n r C v 7 m r C m l q b i S w v q Q i 4 _ 2 B p 3 3 C n 9 g P 3 o x P 2 j o f t 4 5 E m m - g B p y i e v v 1 _ G h t 8 G 8 8 3 t D v s 4 J j z q l C 5 j g D _ x 2 8 C p i z z B 8 w y i C r w r j D 1 t D - r - v E 1 o o 8 L m 3 p Y x u O u 0 n R _ k q w G r g 8 8 D 9 7 8 9 P 7 v o b v n j h E k 8 q d p g u T - t q y E u 0 w p C i n x K g j h a m j F - m r 7 B 0 8 x v C n u 4 D 2 r h r E m q u G 7 o n 9 K g r z D x i o 3 B 1 n w - H u 2 e 6 n _ 1 H h v U h 4 0 q R g 1 n m B p i _ L - 6 p 9 K 1 y I y v o 6 N x 3 0 L 9 9 t p E k 9 j i C i u o i D 0 q m n D u i i 1 L 3 x N j p d o 4 g x E s u n j F 1 5 g g B k 5 o l C z i 1 6 B v 0 v 7 G 9 g r s B m k 0 B l y g o C 1 s q B 2 s r k N 5 0 1 k N - - r g H s _ z e 7 0 1 k N 7 4 p o J 4 r 8 K m v x i B y 5 v w Q 3 5 t C i m p W - l p s K 7 4 u x C u j u 6 D 1 4 q o M l i p H 5 v 4 0 I y k i H z m m V - u n j K 5 4 1 9 B p _ v 0 D 4 _ 8 x E z 4 l 4 F o 7 j _ H s 2 p a t 4 k v D 7 r 2 o G g 7 2 v O i 6 B 0 u 7 j B n - 7 v G p u t g C n x 7 r D v 7 3 3 B r y q s G 1 m 7 5 B o o 6 r C g _ k m E r g 5 m B r y i T s h s y G i h i v B j _ 5 s K _ v Q 4 z k 9 D 0 9 r - E y l y K 6 r 6 U v 2 8 s B k y B y - l x E 5 0 D j u m - I z o - l C i x n 4 I m 6 n p L n i p 8 B n m p 8 N y k w B 3 _ 3 s B z u w l I 4 z h Y 7 j 6 n C l z 3 i D 3 j r r L t 6 1 B s 8 - l B 4 m 8 r C p 5 g s E 8 w 8 X x 1 p l J 8 b k o u r O q _ G j _ r j C z 5 2 N u g t z C s x - i H k 0 o N 0 1 t q C v 5 1 k B s h h x C j y v m F 6 5 s 9 G v l 5 9 D h k 4 Z w l 0 v C s 4 6 h C h i p 0 N u n h g B i i C z 1 i W 3 x t k F i n u 5 D j o 3 o C h o p 0 B r g n l C l q l F - - l s G u n i p D 7 o w w D z y n y G o p u P 5 2 l r E h h g B 9 o v j I u u s B 4 0 s w D u i l 8 E y n o B u l 8 2 N l 2 - 5 C k 0 4 k D g 6 6 5 C _ o - 5 H l 0 a w 7 m B p - r B j - p 8 B 5 7 k s B i l z f n s j a - o i Y - o p f u w x 4 J u 1 z - B n t g 6 G m 6 l a 6 m z p F g 5 9 m E 1 o 7 m B 9 x t 2 E - 1 h c h i _ F x n 5 q E - t i o D h i 9 7 M h w h h B l 3 i q B q n t v B 5 r o 8 D z 9 i L v s w 8 D p 9 2 5 E k _ 4 _ F 4 r x y H r o o z G j t i k D _ 2 w d i i o y Q w o k u B j v u u B r q x u J i k j q F y w v k C r z m 6 I - s s B 1 4 8 1 K m z h O g 6 q o K 1 v r m K 3 0 2 V 4 - m _ F m 0 9 3 I o 1 u 5 n B z - 9 H y v _ K q u j w D g 9 j h S t x 3 d _ 5 M o p N s j 0 0 E - v 5 3 C z _ 4 j P z o 1 9 M h o 3 C m z 5 o D 1 r m 4 D 2 s r k N w 3 q w I q x 1 O 7 g r 6 v B 9 v m p E 7 7 G 6 3 y 3 B o 0 9 k M q 0 9 k M w C j h 4 5 J 7 n t 7 J t 7 9 4 G - q r L s 9 p k M s 9 p k M s 2 y 3 F t 3 9 f _ q h 4 o B 1 q 4 E 0 9 w B i 0 B 1 h 7 7 G 7 q h L o n 1 y L 5 i j C 7 y 6 E 7 i x l D y 2 q n B 5 w k u K s 1 t u K z z w x D 2 8 q 4 B m g _ r o B 3 n i m B m k 8 q B q s s 2 G 5 r g I 9 r k l C 2 i m o D p - n 8 B t g w E n 7 7 H 6 y n - F r i q I t _ u r B x n a 4 1 j 1 C p 3 p i G w 8 h 2 D V s v n 6 F l n s C 8 m x _ C u h 8 h F g o r g D o 2 _ v B - y j D w 6 9 w H 4 0 u a y n z h I 7 _ v q I t m C - _ 9 s E 1 9 1 2 E n z h E 8 p i p E p u 2 g C 8 s 9 i C 0 7 t l K i 3 k o B n h i F 6 i g s c w m v c 2 0 x C i k y g B n 0 i l B r x n 1 B n 6 y e o 2 3 I y 6 3 G y k y 6 O y 2 8 B x r - p L 6 s j G v w 5 j P 1 2 g B j m g r B u x z - B 2 u 3 l C h r z X i 2 g 4 F j i n W z t j M h _ g y K g w m j G y r 5 - D z 9 h 8 B m u o H g u t j F - H s r y T s _ t p E l h t 5 E p 4 g Y s v p 5 C - h 9 8 D l 2 n B - x z 2 D z 6 9 r K n k G 9 r 2 G n t 2 3 B r u t k F 9 m j G 3 l p s O q u r B y h O k 9 x w F p u 0 g B 6 7 6 j C m k 1 7 F s j U p - R p z h 9 F u n 3 O 9 z 8 9 D j 5 7 l D 7 2 i l C 7 p w N w g o s B 0 2 9 8 E w m 0 q D 0 8 l y J 9 l - C 7 - u x P h s K t y 9 C o 2 t 8 O k 0 h H g l - r Q r 3 p c i k 9 v B 9 4 v k M x k s X k q j i G y 2 2 h F o u v F 5 x m p E n r 8 g D i o o 7 E r y p 8 F q k 1 M h 4 h n K o g i C w o w k K 7 1 j l E l 5 4 1 D g g 4 z F w r v J v h x 2 E y 3 - u C 5 m u i O s 9 x E s 3 v R 1 z g s D x j q h B p y y 4 B v p i 1 E y Y 0 2 3 m R v m n 7 D j k n 4 C 7 n n n C o o - v F o 4 w B v 8 t F L x u u z I v g k d w 1 g p C 3 1 6 4 B 0 9 k w C y l 3 b l l 9 2 G 4 w r i D 3 u j h H 1 r z _ E t 7 w g B 7 s r I s s s y I 5 u r k K s r 7 C v t p _ I - m z z r B 8 x b - 5 9 3 K q t j 9 L x 9 9 g F l 1 4 0 B r z 2 t G 4 x 9 o B 7 x 7 t N z n q 0 L k l q C 1 u _ j P q 4 u q K _ y 2 O 1 9 o x 8 B - u o j P Q 0 i x z B k 2 5 2 H g 5 j v h C z 1 0 z B 5 6 x 2 H 2 0 8 r P 3 _ R v r 3 m S p l g D l j g 2 P 4 t j n S 8 1 3 k F 8 n t t D 1 u Y r u _ p T 5 j j u M x h i Y k 8 q q T t 8 u s K v 5 h n B 9 _ f 2 v j m X i u v q K 0 p - x C 0 v j m X t l w m D t 6 2 k J 3 v o x I h l s p D q 7 g F w x w 1 f - i l K 8 p t E r 9 x D v q 5 7 X m y s g B z v y C g h 7 n B 3 y o x O 8 n o r B 1 y t g B - u 8 E 5 _ j j H 2 2 q w D 7 1 w z O 3 w 1 g B 5 j 4 m I l n 8 u C y r 9 x G 9 - l F y q h Z 5 x v I l j 8 v Q p 6 h g N x g p N t x p m T i l u H 3 6 v 1 B 1 8 l f t 5 t v C 3 u r g F 4 m 0 f k t O j n y n L q w b v j l s M k j n 6 B t l 9 L 9 h n 9 J j m u 4 C 5 u 3 2 E j i x I 0 1 s u G y r 0 _ D g - u v K j 7 t B w j k g G m _ p 3 F y i 3 j B y q 0 l B 9 v w z V 2 1 z E n g _ i H 3 p 6 k D _ v 7 G 5 y 2 2 J 0 2 c i 8 u E 5 y v 3 B 0 l g 1 E 4 i _ h G z _ t Z 2 3 o N 6 2 m o N 5 1 l 1 C _ m t x I 5 s z I w j n F x i 1 H u k y z F - p h 6 P v j 5 G 4 y 3 6 I p y r H v t w R 5 4 5 t N y j r 0 D _ 2 1 v F p o y 2 B g m g B i _ 5 7 I y n 3 h G 3 0 0 9 L l q r w B w n X r 2 h x B 2 s i G l n 1 9 H m p 2 b 7 t 0 3 I 9 j 3 M x 3 v j B 3 x 3 E 6 w u r G 0 y u v J l j i u B 3 s h p E u 8 4 L m x g e 1 m 5 4 G r 7 7 w E k j z 6 E l n w G l 0 o 6 I t h i n F g l t u C z u 6 u C 7 g 4 5 C _ _ y l I r t x 4 H 3 o F 7 v _ h B 1 r w j O v h 2 D 1 i 1 5 Q i i 5 5 B 0 _ m 7 B m p j 4 F 2 n j 4 D - n m 4 G n 2 y E 6 i 4 3 C 0 w s u H z r l _ I x h - I z h l 2 D l 8 l _ B 3 t 8 O w r 6 F 3 t q 5 D 5 o 0 p I r k 5 y B 6 _ y V h q 1 5 K 3 k n h B m 2 l 0 D h x m 9 F n 8 r l C x s i p S 1 l m E s 6 p x B o 0 g p G p 6 m j B g _ 9 i B g 9 m 3 O 9 x 4 7 B 2 q s y D 7 - B x 1 0 s I 2 t 8 x C 3 z 6 v F s r v h R 8 4 h B 0 1 o D s 5 9 e 1 4 _ v I v 3 7 B 5 s 3 5 B t y i o G g w j p D 2 z 8 1 C p 4 i p F g 8 m 4 D 0 m 4 - E 2 4 u M 1 k - y F m u q 0 B 9 1 h z K z - q n B j 2 _ h D x 5 i Z 2 i i m I 4 8 9 Z g w _ v M r 5 E 1 h j h P g x 5 1 F l u 8 i C z 6 0 m D h i 7 4 B 3 p _ o B u - r r H 0 2 n G 3 x q n L w y J 1 6 2 u J 6 j s k B 7 h 5 r G 3 i i G 7 _ l t B l 6 x I _ k r 2 C q s 7 y F w n 9 k D w k P j j q 7 N r q 6 C 7 1 0 x U 0 s C _ j r - W 1 x 4 K l 7 r Q j y q _ F - 3 x c y z u w L n o 2 l B q 0 7 L 8 j _ z E k u l o G i 4 3 _ H r 4 W _ o 5 _ E - i _ - Z 6 w d _ 7 n 6 W 1 j c p y m _ E 9 5 x y L 4 8 v 8 I r n z B 2 k g _ E 7 i k h M h n o i C 1 4 n U m n x s M _ t k 1 R v w T p k 2 0 C _ o u - M h j 8 k N m t - x C _ 2 r G k 4 m v Q m h u 2 D 7 l i 6 M v l N 5 8 5 2 Q g 8 k p B 8 m g s B n m s t Q _ C z _ f y l r 7 N - i y B 1 v 5 y K 7 6 3 m B i 8 - v J l p 1 j E v 5 _ r B 7 m z 3 L 5 m z 3 L s 4 g t F r 7 z 7 B u u s 9 N 9 0 Q 8 1 k L m y 0 H g r o k H r z z T p h t j L 2 y z y R r 4 z C - z - 6 B v u j m C q 5 4 X q s z 8 Q q s z 8 Q r x z H j k 2 e p o 3 n E s 0 l 7 C 4 r 7 i C h s y N 0 t g y T z _ j x M 1 6 4 v R 4 v 0 J h 2 h Z w 1 5 2 M 2 k v 0 E s h t _ B 7 - 9 s M z u _ m C n x - r D 7 9 0 H r 4 3 n Q o 3 k 1 C - 7 u w G q w u _ G i z l 3 C o l 6 3 D 8 p w 8 I n 6 y p C q r _ r P 2 z D u 5 F 9 5 2 9 E 4 n 3 y E 7 6 0 n F u h m j L 3 h s E t k 8 z K n 7 v r E i 2 0 3 B x 0 3 q K 0 - v G 0 s 5 g C 5 q 5 h G 1 y _ w Q k q G g w m y B q j x 8 L t u k x J 9 g n x B i p w e i q w q D 3 x z 4 E q p n x J 5 o 9 D o i i s D v h q o G q m g 1 D u h 2 g F 1 8 j B w 1 K k l g p S n 5 i C q 5 C 3 v m y L y l m B y 3 n h F r 5 p _ B 2 i 5 w D z _ h 9 C t - _ g L i 8 n P k h 3 i H h l q B v r x y C 6 3 p X k 3 h n F g 4 n i F x j j m D 6 i t y O 3 o y t C u y 6 j F 2 l _ u E n u j r C h y s 4 L 1 5 b g 0 i - I 5 h p 8 G x 1 i J w m g r K w m g r K - r w 9 C p x 2 9 E p o i m Q m y o E 6 9 1 1 T v p 6 m J j v s u B k u 0 v J y i 8 Y n _ g e - 1 8 8 P l 3 3 h B 6 n p I 3 3 q o B y _ 3 w I t _ n p E z k m m D y w 3 u D o r 2 s E 9 q 6 g I m t g x C r m q g G 7 z u q H 5 p w i B _ 6 q i G y y x 5 B - h t G _ x i B h 5 5 F t j _ s G t w i p E q i 8 X z s z M l u o z B z 3 w r K x 7 i p O i x n X - o 4 t E s h 9 i E h - 1 b y 4 0 l D y y l w J t 9 j i G j 1 8 q D j 6 m Q 2 z u r N m v i x O _ _ o K y y 1 2 D y m 3 5 F n v 3 7 G n w k 0 D v 6 j B z 1 q h W y s - 1 B 3 t l s E 3 - t h C _ 8 j k K 7 j w 7 B p l r l O 5 g a 9 2 f q 7 v 3 W 9 o w m G n 6 l Y o - 9 l C x 4 x j Y l 8 4 p C _ p C q w 4 6 I m k 0 6 H 3 o 7 k D w h 3 q C t 3 3 r F h m w T m 1 j r M o h C z 5 m i G u 6 t 6 B 8 g _ 9 I 4 u 7 7 B 0 G k t v i H 1 2 1 T n h h p D _ 9 2 3 C w 7 w z B 5 t 8 6 F i k t u I j k q l B t 9 0 q N u K 0 m 7 e 8 u 2 k C h q _ 5 D 2 5 y T 4 6 m 4 I u t u B 8 0 s v K _ 2 7 x B m n n 9 C p t t 3 B o 8 v w B u 3 q 5 D m w t 5 B i - 6 g H 1 g z d 6 4 s p F o q 2 y B r g p o B 2 s y q G o - t C r p v _ B r z h f t g o p F _ j l r H z q 7 D l w j w D k t k k D t 0 7 1 G x m z 2 B 6 n _ q B 3 r u n D k i 1 a q _ E s 1 2 m C - - _ H 4 t p 9 G l p 2 x B _ 9 o H p 4 y o D m o h u C p g 5 v G l _ z H v n p p D x p o n B k p D w 8 g F 9 8 p G 6 4 o 4 f w 0 I 5 5 6 B k x 0 B 5 _ i 3 P - 1 1 v J _ q - H o 0 l E k l x w B 2 x r C m 6 _ u M r m - Y x m x c g 2 j i C m u g u C n z y x B p z 4 1 I o - y O z v 7 9 M p - k r L 1 o t 8 D 7 4 1 m D n x h B 5 q 1 1 F n 3 2 i E n 3 h B i p w n C k x m r F 3 x X j o 2 B w j 7 J q t m 6 C 7 4 q D r 6 q q M x 3 7 g B 4 9 j p H 3 1 g B i y w E o w n x H t 3 1 w B 6 _ 2 o I - 9 t p F p o C g z p w C t o h r F m o j 8 B k j h X q u - 1 E z 8 5 k B j v t B v p y w B i x 8 N l r z y J p 0 k G k _ y 7 K g 5 F 1 1 s x B z - s n D 7 n v 8 D 2 5 9 t H - 9 i 2 B t o n 3 G _ r _ m B v _ l t J o 5 t d 1 w r 0 G 8 3 q s B 2 3 h w E w 3 0 C l k o a h v u 6 G y g 3 D _ x - m E n u k y E g 2 h 3 B i 6 0 K m 5 k n B x 3 u _ R q 0 q R y x g w C u p 9 t K - v t h B x n t R q k h 2 B u k g 3 E l u - 4 S t n a 7 2 4 l J t g v v B t m y 1 D q h p 5 H u m z p F - - g B v t i 3 H y h - t C - i k n E 5 9 z C 1 6 z j F q - q 1 B 1 m 7 W h - 9 8 C s m p n G q 0 h x D q p z k B m _ x 7 F h q o K m u g x F 5 m r h F o 0 q 3 O v n 1 J x v 8 l B s 4 0 w B 1 y _ t C r 2 8 5 B o 4 z 4 C h h s 3 L 4 y i z I m w m P 9 7 t o L n n j m B r s r r N 7 7 u 4 C 6 t x L g n x z B x _ k 9 O l i l F - i r z D i j q 5 B x s t T v h 2 r B 6 n 3 8 B 7 h s I 3 8 2 j D 4 8 l C s 5 l g E g t r 9 G z 0 m m H p x B 8 q o 7 D - m q r N u 7 z T 1 9 n q B 0 u 7 7 J 1 2 l m D 4 u o y D 2 8 g w C w p y 9 M h 6 - _ B t _ 1 T q k z t J m t g J 4 y 6 k H y k w a u w 2 1 C j j o - C s 3 o 3 B h E 4 _ 9 h E 2 q 5 5 B g o 1 b h l t l F t 4 n d s 2 q n G x p n _ C - o e n k s h L z y 1 8 F 7 5 j d w 5 7 5 B o 2 g l H j r x C 5 8 w o D 2 9 1 9 F 4 8 _ b 2 2 n O _ j 3 j B 0 4 l z E y 2 v 2 B s h 2 3 L u 1 1 F 9 - 0 6 I 1 n h 5 C x 9 5 z C m o l s C g t p - K s 5 j x B 2 - t s C z g n 4 F t j m e v 5 t h H 1 m q _ F _ z j z C - v n y G 8 - j L 5 i p x M 3 t Z g r 6 C j 7 i k W 7 w I y t r 7 J k 1 t 1 C 1 5 j t C r 8 q - C p h m q E 2 8 0 J 9 z 3 a r 7 j 0 F i 0 h k J x p 6 t B 3 o 1 E 2 i v u I q n j u B x r o p F s 6 p Q n _ f 1 7 r o Q 0 4 5 y E j q 8 r E n p j j G 6 g 1 m D 7 9 x B 7 4 p 9 G 9 r g F p 9 0 h B g 3 x B i p m 9 I k l w Y t l r i K g t y Q p n 7 C g r q p L l 4 - - C j 6 o 0 D l z y 9 C 8 s t m G w 5 3 B g o k 1 C i l x u J y k 4 c _ 1 5 o D 4 k t 9 G z w 5 H o 7 w v B 6 5 x l B k v 9 3 J 5 8 - b l 8 h U 0 o m p F p u t j B z v y 8 K x 3 q - C 4 x 8 6 C 4 n q t D m _ 4 r D g v i 8 O 9 y h H 3 7 k m J 4 0 q g D 4 q _ 3 G 7 3 w B k h 6 J g m 8 o B w y 1 o I 8 - 6 l G j z 5 2 F v 4 Y 0 y - 8 K q x t 9 C 1 i w i I 7 4 N o 7 H 6 3 - C k x - - Q g 1 5 l C w 2 9 _ C - 2 s w E w l r W 3 7 _ w J 6 2 g o G p z 0 6 C o 9 r E x 4 6 1 C 4 3 q p K 6 h p k C h 4 t 9 K h 4 t 9 K l w 5 d p 9 x t C l q i q F g u t i I y z n P _ 8 p 4 L h r 3 b 4 8 v 0 c l r 4 Q 5 _ 0 h N h y q 8 F 1 h i M 7 v w j E q i v 1 E m k 8 v F n _ m g B v u 4 7 J k s _ l E r 9 6 H 0 i l i W j 9 o N z w u x B l _ 5 M j p p 2 K 9 t g T t l m w L 3 h l j J 2 n m I q k s l J g 0 g r I n x 5 Q 3 n 7 x G 2 q i 2 B z k q m J l C w D k h g v B l z t x c t 0 H r u r 8 W _ l r m D h w 3 k G x k 4 k C m 9 - x G y y 3 U j 7 n H m u s a 2 o s k T p 0 7 t G w w t z D 1 v 3 q N m u r T q p n y I x 0 m B k z n l V n p _ B y h t 3 I v 9 r t B m x t E _ 7 k i G l p h s C - i w 4 C v k i i C y 8 y P w q _ y B h t 2 h J r 0 q l B u x _ z F - q 5 1 E i s k y J 1 z o t D 1 g j J q 5 3 8 L l 8 5 F h - 8 i E n x g 8 Q s h o v C - x p 0 F y y 9 Z 7 w 2 3 C 0 6 g j B 4 x z p E 8 u j u C l o t H q 2 o 3 K x y g 5 B 9 m 4 G t j t u K k 6 1 2 C 1 u w 1 F r 3 4 D 0 z o 0 M 9 z 1 H p 4 7 p G m g m x B y k - j B 7 _ v 7 M 6 9 k G s o 9 F m u 9 r C 4 3 q _ R N l _ l 6 F j 9 u 2 E 4 q 3 j B s p 2 n K o h n _ M m 0 x H 0 x 4 9 J l r x z I v l h C r 6 p s 0 B 7 2 l N h v l - H x g F y g 5 s M k - j R y o 7 n J _ v y h N 9 y 2 C h j 4 8 F 2 g 1 l G m q - i C w 4 x s I z p 4 1 H u - M j o s 3 C 5 0 4 j D 3 1 z p I t n t w F 8 4 4 1 D 8 0 _ B g t _ v I q x 6 X l 5 8 - P m 1 y r B 2 s h I n y 7 o O m p - N m y r v I u 6 k s N 9 g g t G l p h l M w - - C h 3 x 1 J 5 m o o C q x _ Q 3 t 9 o O h k N h t 4 u C s l 5 i L k _ p i C y v t 2 G r n l 5 C x n 0 j C 1 y _ t C 8 v 7 - B 7 - p l B o t 2 2 I 0 h x N i y q i G 0 q p P o g j O 3 2 o y Q z 4 v D l - j v K x _ z 7 C m 9 t g E g p p 0 H p k u M 8 - l q C r q r 6 S _ 6 u 6 D h r 2 S o n u n D _ w v 9 D v k 4 5 E v i 1 b n j p n P i 7 s E v o q 4 Y 8 - i l C v y s i C y l s z E n q m 3 V 0 v H t v e t p t 4 T q 3 0 t P 8 j t T n s _ j L 6 p x 2 C k 3 g l V 5 l h e o 6 6 v e o o g B 6 5 y 9 B z r 3 h H 5 - s I 2 i z y L v - 6 3 I s 2 x k M 8 2 4 G z 9 x p Y p z k n H s - 2 j E k 6 o h J u 3 r m B 9 u y 7 N h k _ g F _ g o m C x v u D g 1 q l I - l K o _ i 2 T s i 9 R h m z 0 M 9 0 m 9 F y o 3 p C 5 v t y C v x m 3 N t r n _ C _ j t 5 O v p z v C h n u E o o w k O q o w k O y 0 m l C k s r x P 4 x w 2 C 0 w 0 4 U z 9 k j B h w V w h m 9 F w n 9 8 D 8 w l P y p 3 x H s x p f m p k q C 8 j 7 q 6 B o 0 - B o 4 y x P w 9 1 g N r 0 0 m C h o R n _ x 4 K q 0 l 7 K 5 l p s D 8 j 4 2 B l 3 h j C 2 0 n h E - g u 7 D 6 j s 5 I q s r i I 3 _ E o i z p G 7 z r h K 3 j w z B h t m o D o 4 t 0 E s 2 w - D w p g k Z 1 5 1 O p t 2 - G 9 9 8 h F 2 r 4 i E t l r Z 7 1 z 5 E 3 - o t I i o w g D t i r k E z 2 k 6 G 3 n h s H 4 5 6 4 S k m z f p y 2 C i 8 v n T 4 9 u 3 H q 8 v 8 B k 3 8 L z 0 v 0 O w x g v B j 7 k 6 D 0 z w s C 3 i k o M m r s 2 C v 4 8 u F l _ z _ K m r p C h i z i L 6 0 1 k N 2 1 L g r j l B o t 3 m K k j 9 Q t l g o O w 6 o r J k v 4 v D 8 2 6 s K 8 6 _ 0 M v 4 n s N 2 s l I 0 q o S 3 5 - j G v h 6 9 I 8 r r 3 O v t 5 C 2 7 k n B 1 9 g 3 U x y 9 R n t 7 t J v 8 h D 4 s y v B y o g _ S g v z V 4 w 8 w B 0 k q k K q 6 _ l Q 2 s 3 j B o 3 9 i D 7 3 i j B y 5 _ j M 9 j o x D v 2 4 r C x h 2 m L s x t E z k p v H m 9 1 y F u j t 2 Q o x y 2 C w j 5 D q u l 6 L x 6 g s N u 0 0 M 1 h n _ D s u o 2 E l o 9 r E - l 9 x E 6 g i i N y - C 8 w 6 1 B 5 l z o I l n u t R g - o 0 Q 9 h J s 6 G i v t l c k h i n C 6 x 0 s P s v P o t l l L l o 4 - B v r k 1 X 0 g g n D t 1 r t J z z z w W i m Q v w M _ p 4 8 Y 3 j t o G m 6 _ 3 G 1 r v h H y h 7 8 E y g g C y s g u a n x j i E - 6 p 4 J m 1 s Z 4 y o 0 K 2 r t 0 H 9 i 3 E 0 g u N 7 w y o K t x k 3 F l _ x s I k l v h P w x 3 T o 8 j m B 4 1 h y L 4 1 h y L 8 k 0 4 H 9 6 u Q j v 9 3 P _ 7 w Q 1 3 i B 6 6 u 5 J 4 j s i K j j 1 i K v y 9 7 C t q u Q 6 s 5 w B n _ g w R n _ g w R g t 5 i C - z w w H l u u G v v k 1 I q 9 5 j R _ 0 j D 6 0 q E 7 w 4 x C m 3 v z K 6 v u j H y 6 g w I r n m J w - 7 h B p 9 3 g V r i 7 n B g m s _ L 0 q o n H 6 t q r B 8 4 k n Z l _ 6 o 0 B l 7 i Q m n u 2 G s 7 4 u V s g _ v C 8 Q 5 C _ 6 4 k O 2 m - 3 B m t J p 8 7 p V m u 3 h B 6 B l w r v H - p z t M 4 g 0 U _ g 5 m f o 3 q a 2 o 7 5 P 6 u m 7 B v s 0 0 B l _ 8 3 N 2 y 3 Q k w m 9 I 8 t _ y E y x h _ D o u m N o z v i G 6 g s u B o k p 0 M 0 o u v B g k u S t 2 o r E 0 g n i W h q 3 m B q 8 q M n w y r F 4 1 y 3 O 5 g 1 C 5 t l F v m v p M p k l r D m s k - G - q 9 j C 1 j 5 _ P r m 6 a 8 g 6 o G h 6 v S 2 - g O r h 6 l V u k n x G _ 6 s n B k _ u v B r 4 l Q 5 y 8 8 K 6 _ v o C u j w j C 5 q l _ H n l 0 u B v 4 y v Q w u i T w - o r X 6 r n w G k k i Q 1 l k n B r u 2 6 B 7 k 6 l E u _ I w y u F 6 s 2 6 d u 0 B k 6 _ E k o r 7 N k o r 7 N j 5 1 7 N 4 g 4 0 M n _ 9 D g D - 2 0 x X l 4 q r K 6 l y 2 C 1 k n 0 X t r v u C v m h 8 K 3 w 4 m E u s h 7 G l - v m M p i j i B p 5 5 u U h g - o D _ 2 k V - r 9 j G x 5 i 2 B t z g 7 I p s g 1 B 9 w 9 p b y 3 l C y i 1 0 L h j o _ B p 8 9 5 J 2 3 z u C t o 6 m D 3 s n 9 K 3 m 3 c 8 x p k U s u h 2 F y y 5 q C 7 7 8 r B 0 p w x R y y 6 o K - t _ e x u k x R i _ j z F p n n r C 9 - 9 s M z n o w D n p h 3 C 7 - 9 s M 6 r s m L 8 y f 7 7 - x x D 3 3 z 1 D o m u 1 C 3 4 1 u G q t 6 1 B p i j 3 U 5 z w h C i 2 v 3 J s _ v 3 U q 1 0 h C i 2 v 3 J 6 p z 7 C 9 v z y F r l v u H 0 o - h D l n x m I y w y n F p m g Z y u 3 i U l p R 9 p 9 o V v 2 _ g R w 3 w H 2 r j j Q 9 w h - O g 3 j G p h _ T v s u y L s 3 9 h K m 1 9 7 Q k n _ h V 1 l w m D t u x p J v _ n C 9 m s 6 T h l z L t 9 5 7 Q 2 z k y T k o 1 C - u 4 q K r l m r C w 2 1 3 K w 7 _ s C g 9 r q X z _ 7 l D x m g p J 4 z p v G r r q 5 D 9 u 6 6 C l _ u 9 F k u g B 4 5 m 7 K n v 5 j S z 5 r x G s m w 8 C i w l n N 5 y 0 2 L n 3 k u B y m r v E v 9 8 6 F i i o g B q 5 s o N 2 o m f n _ q 8 G q 2 0 7 G 9 2 w 3 I _ 4 r 3 N 2 p h l B x m y K 6 _ y - g C y l r 4 C 0 t x z F u 9 h 2 B g 1 5 y M 6 o 7 w C p o w v J q 5 - 1 H 9 1 4 t O v z t h B p k g 2 V y w z V t u 8 u R 4 5 m f y r r 9 D z v s 4 E u k h w H n 4 3 s B r t k _ L 7 z h t E w 6 9 n B 5 _ r 6 O k n z G 8 k C t v u _ K v g 7 x G m s u f 7 - x h G 1 g s s C y i u 3 F n m k v C h n 1 3 P m u g 4 P q o 7 u L n y 5 K m - 5 x E t x o k E 4 W y 5 m k T q g - r T 7 2 l g B 0 - l h G 5 p 4 u C w n z p F w z t z N 5 x w i B t y 7 W u 3 0 u U s v 2 z B x 7 m y Q 7 1 w 1 N z _ o D u k 7 j M m o p 5 G n t y Z r 6 t 1 M r 6 t 1 M - v 1 u C y i - _ D r 6 t 1 M z z r H r q 9 v G 8 i z K g 9 r l J 7 r q 1 R _ 5 J i u u k Q p s _ 3 K _ m x L 0 q 1 q g D 6 7 3 T z 1 S t 9 - 2 W 1 c l s u N 8 x 9 g V h - 2 g O 8 - y W x 6 9 p D l 5 7 o F 3 y h w O u r s w O m 8 z L D 0 g _ 9 J 8 5 7 j 4 B z t g v F n y l h C z u 1 g C u h n 0 F s q r s O t l 5 _ K 0 k z v B j 3 s t C 5 p i 2 P u 4 l a j 9 6 n B x j p 3 W 2 u _ h F 5 _ S t v 4 7 J j 6 1 g F o 3 v r M h s n O 7 4 v - O m 9 - r C v h v 1 I o z j r K 1 g - J s p r 4 C 4 z i W 6 z 1 u H 4 v 7 i F k 7 v Y 9 - x 1 I y u o 3 K n 6 l g H x x 1 m F 9 x z 8 B r l z n E 9 G h v 3 0 C k 4 6 x E 2 i h 7 E 2 g _ q D o z 2 _ C y y r V h 6 3 m C s v n a l 4 2 h U z u P 6 t h m E 7 _ 5 w E z s u e v p t R y p 1 8 D x 4 o w M 7 7 5 J v o 3 5 G j 0 g U g 9 q 0 K u m t 4 B 5 y - z D q o n 8 G w 2 4 v C & l t ; / r i n g & g t ; & l t ; / r p o l y g o n s & g t ; & l t ; / r l i s t & g t ; & l t ; b b o x & g t ; M U L T I P O I N T   ( ( - 8 7 . 6 3 2 6 7   2 4 . 5 2 3 6 8 5 9 2 5 ) ,   ( - 8 0 . 0 3 1 8 4 6 7 0 7   3 1 . 0 0 3 9 1 4 ) ) & l t ; / b b o x & g t ; & l t ; / r e n t r y v a l u e & g t ; & l t ; / r e n t r y & g t ; & l t ; r e n t r y & g t ; & l t ; r e n t r y k e y & g t ; & l t ; l a t & g t ; 4 4 . 6 3 9 9 5 3 6 1 & l t ; / l a t & g t ; & l t ; l o n & g t ; - 8 9 . 7 3 2 9 5 5 9 3 & l t ; / l o n & g t ; & l t ; l o d & g t ; 1 & l t ; / l o d & g t ; & l t ; t y p e & g t ; A d m i n D i v i s i o n 1 & l t ; / t y p e & g t ; & l t ; l a n g & g t ; e n - U S & l t ; / l a n g & g t ; & l t ; u r & g t ; U S & l t ; / u r & g t ; & l t ; / r e n t r y k e y & g t ; & l t ; r e n t r y v a l u e & g t ; & l t ; r l i s t & g t ; & l t ; r p o l y g o n s & g t ; & l t ; i d & g t ; 4 8 9 9 5 7 5 3 0 2 4 3 6 4 2 1 6 3 6 & l t ; / i d & g t ; & l t ; r i n g & g t ; 2 1 0 h k u 5 h 6 K 9 g o r H 7 _ t x O 4 t R 5 1 n r H 5 q x y F 8 o v h N 5 n j B p 1 z 3 I n g p x C n 0 y E i 7 3 0 G u 4 w M & l t ; / r i n g & g t ; & l t ; / r p o l y g o n s & g t ; & l t ; r p o l y g o n s & g t ; & l t ; i d & g t ; 4 8 9 9 5 7 7 2 6 0 9 4 1 5 0 8 6 1 4 & l t ; / i d & g t ; & l t ; r i n g & g t ; k 8 3 2 p 2 p m 5 K 3 5 2 8 D y p h p F j 2 c v y 7 p O 0 n a 9 p _ p C 5 8 m t B - v p O w 9 w l J & l t ; / r i n g & g t ; & l t ; / r p o l y g o n s & g t ; & l t ; r p o l y g o n s & g t ; & l t ; i d & g t ; 4 8 9 9 5 7 7 4 6 7 0 9 9 9 3 8 8 2 0 & l t ; / i d & g t ; & l t ; r i n g & g t ; 9 j 6 z s 9 2 7 4 K r x _ Y o 8 v u S 5 x _ H 6 t s n K w 0 _ l E w 6 t m D v p t L s 5 v i G & l t ; / r i n g & g t ; & l t ; / r p o l y g o n s & g t ; & l t ; r p o l y g o n s & g t ; & l t ; i d & g t ; 4 8 9 9 5 8 0 6 6 2 5 5 5 6 0 7 0 4 4 & l t ; / i d & g t ; & l t ; r i n g & g t ; r h w h g u k 1 4 K k m w 5 a o _ y k G 6 y 3 B m y u 8 D j r i 2 T - j g K z m B k o 7 z J - j j d 6 m l J k o j m K j s 4 t G 3 s i r B g h 0 h C m w s z H & l t ; / r i n g & g t ; & l t ; / r p o l y g o n s & g t ; & l t ; r p o l y g o n s & g t ; & l t ; i d & g t ; 4 8 9 9 5 8 1 6 5 8 9 8 8 0 1 9 7 1 6 & l t ; / i d & g t ; & l t ; r i n g & g t ; w q k v y 0 - r 4 K l _ s r E j s q Y 5 l q p F q q _ 1 F m s i - B u s h g B g 4 g D - 5 n 8 D - i m G l u g l D k v 2 S l o - y I n s B q w x 8 F & l t ; / r i n g & g t ; & l t ; / r p o l y g o n s & g t ; & l t ; r p o l y g o n s & g t ; & l t ; i d & g t ; 4 8 9 9 5 9 3 7 1 9 2 5 6 1 8 6 8 8 4 & l t ; / i d & g t ; & l t ; r i n g & g t ; x o l s m 7 x i 4 K h v _ 4 G g q _ x D s t p 0 D n _ 9 f 0 k k g U 4 0 j G 3 2 l - D j z 4 w D s l v 5 J l q m 5 J o r t i G k H s j 4 2 H 3 s v F 6 l q y K y y t 7 F - 0 _ u C w 7 g j O 0 1 J 9 9 v D 4 x u r S 3 o q 2 B y 7 4 0 B 6 g i 1 K w 6 x d 6 h r 6 Q u o Y 6 q s 7 H 9 k 4 H i z y q D h i g o Z 6 t 9 U - j 2 4 R - k p P 2 1 0 k M 9 1 n D 0 t j 1 Q 6 0 j F l g 2 p J u 9 y Q u g _ f s n 4 r Q _ o - o B i s 8 3 I h j 7 Y - 6 2 W 0 2 n 9 L & l t ; / r i n g & g t ; & l t ; / r p o l y g o n s & g t ; & l t ; r p o l y g o n s & g t ; & l t ; i d & g t ; 4 8 9 9 6 0 0 8 6 6 0 8 1 7 6 7 4 2 8 & l t ; / i d & g t ; & l t ; r i n g & g t ; j 1 h _ u l g _ 4 K i o o 0 F g _ s 4 D 6 5 1 t D k o l s B s l _ i B z x q j C i o 6 g B 8 n r c o _ h q C 0 2 n 9 L & l t ; / r i n g & g t ; & l t ; / r p o l y g o n s & g t ; & l t ; r p o l y g o n s & g t ; & l t ; i d & g t ; 4 8 9 9 6 0 1 1 7 5 3 1 9 4 1 2 7 4 0 & l t ; / i d & g t ; & l t ; r i n g & g t ; g j 3 0 l h y y 4 K 5 8 t w J u 0 h M m 0 _ 3 R z u x G p 2 t S y z k G 5 p y s K 4 _ 4 I t t m I t 8 - x T & l t ; / r i n g & g t ; & l t ; / r p o l y g o n s & g t ; & l t ; r p o l y g o n s & g t ; & l t ; i d & g t ; 4 8 9 9 6 0 1 4 8 4 5 5 7 0 5 8 0 5 2 & l t ; / i d & g t ; & l t ; r i n g & g t ; i t p r - 6 o u 4 K v _ h f - 2 H 4 7 n z C x u y I 4 9 9 P 4 i j F g 2 p M & l t ; / r i n g & g t ; & l t ; / r p o l y g o n s & g t ; & l t ; r p o l y g o n s & g t ; & l t ; i d & g t ; 4 8 9 9 6 0 1 6 2 1 9 9 6 0 1 1 5 2 4 & l t ; / i d & g t ; & l t ; r i n g & g t ; 0 v j 4 7 t 2 l 4 K 3 0 5 H x r o 5 D - s 2 S o g 8 P o _ m - F j 9 0 z K m 5 j N 2 t 1 l B k z 7 M 0 4 l B r q 1 3 V r r 5 F & l t ; / r i n g & g t ; & l t ; / r p o l y g o n s & g t ; & l t ; r p o l y g o n s & g t ; & l t ; i d & g t ; 4 8 9 9 6 0 3 2 7 1 2 6 3 4 5 3 1 8 8 & l t ; / i d & g t ; & l t ; r i n g & g t ; 8 _ 3 1 v z - 1 3 K o k t L o k w 3 L 3 9 t M 8 l z C 0 j l 9 R 0 8 y c 5 7 - i D m n 7 i C l i w v F z v n M 1 x o z I s z n i D 3 h p 1 M u t h 8 B s y 5 5 J w 8 y l E 9 6 l R 3 0 n 5 I o y j u B q r k _ I 8 t o L m r s y F k o p C 5 1 v m C 3 s v u B & l t ; / r i n g & g t ; & l t ; / r p o l y g o n s & g t ; & l t ; r p o l y g o n s & g t ; & l t ; i d & g t ; 4 8 9 9 6 0 4 3 0 2 0 5 5 6 0 4 2 2 8 & l t ; / i d & g t ; & l t ; r i n g & g t ; _ 2 1 2 _ _ 6 k 4 K w 4 y o K n z p _ O r r g 3 B 5 x h m G x j 0 B q _ 9 8 L p - s - C q 5 l 4 I l s 5 u E _ y 6 Z 3 o p q R s z z B w p 0 w B p u k n F 8 z 7 3 C 3 w r k D o p h v I u w 3 K v 5 2 - N l s g E _ 0 h 9 D 6 m 1 m E 0 u k y E - y g 7 F l 7 3 g B t 6 k y B 5 p s i G j 9 s r H & l t ; / r i n g & g t ; & l t ; / r p o l y g o n s & g t ; & l t ; r p o l y g o n s & g t ; & l t ; i d & g t ; 4 8 9 9 6 0 4 4 3 9 4 9 4 5 5 7 7 0 0 & l t ; / i d & g t ; & l t ; r i n g & g t ; k l 9 6 x m k p 4 K 3 k 5 q H x - p m C 0 0 0 w B w n u o K q v X u g x o E & l t ; / r i n g & g t ; & l t ; / r p o l y g o n s & g t ; & l t ; r p o l y g o n s & g t ; & l t ; i d & g t ; 4 8 9 9 6 0 6 6 3 8 5 1 7 8 1 3 2 5 2 & l t ; / i d & g t ; & l t ; r i n g & g t ; x p 8 r o r 7 q 3 K i 5 9 x R m g g y P p i r P 1 p q k B 9 5 r 9 F 9 m 8 h G h l 3 8 K h l 3 8 K 8 2 C 4 6 d k q n m J & l t ; / r i n g & g t ; & l t ; / r p o l y g o n s & g t ; & l t ; r p o l y g o n s & g t ; & l t ; i d & g t ; 5 2 8 4 4 0 9 0 7 9 4 4 2 1 7 8 0 5 2 & l t ; / i d & g t ; & l t ; r i n g & g t ; p h t o l q q p - J t _ k - F i 1 0 S 4 l 9 l G 7 6 g k C h x i x G 2 w j 0 F p 8 8 6 B m g - 3 M 2 s s r B g s r 3 H 8 2 s u G 9 l g D g g r g S n 1 v r G & l t ; / r i n g & g t ; & l t ; / r p o l y g o n s & g t ; & l t ; r p o l y g o n s & g t ; & l t ; i d & g t ; 5 2 8 4 7 8 3 7 0 3 6 6 9 6 0 4 3 5 6 & l t ; / i d & g t ; & l t ; r i n g & g t ; p k z 4 2 6 1 7 9 J q 9 m C 6 - l 7 E 1 5 t j C k v m 5 B 6 g 9 y D v u j m C p 8 8 M 0 7 2 s K 1 t u D p m _ 8 O 9 9 v D g w l 2 E 2 q 7 0 B g v 3 - K w 5 i _ B 6 x i H 5 v g 3 F 1 9 q K k _ 5 9 G r o g 3 B n n 5 7 H x w 8 E 9 5 q x B i g s 9 E x 2 7 0 B j y 5 4 B 2 y _ K x 1 u 5 L x q l g M 9 j q 1 N 8 i 6 q H y t 8 9 D x 4 _ Q 0 g 8 B p g 8 9 E n s 5 J t r p g F s j 8 0 G x h 0 0 B 8 g o r H k h m i G m k x F q r o m E 7 0 9 k D y z i 2 D j j o E 1 - v 9 H 4 g p 0 P w H i 1 o o K & l t ; / r i n g & g t ; & l t ; / r p o l y g o n s & g t ; & l t ; r p o l y g o n s & g t ; & l t ; i d & g t ; 5 4 7 6 7 9 3 7 5 5 6 9 0 3 3 6 2 6 0 & l t ; / i d & g t ; & l t ; r i n g & g t ; n 8 x j 4 x m 3 4 J g g 1 l C s 5 6 U 0 z h z F o i 6 - F 6 n m O 3 x _ w J l q u 0 D j - t s B z j 8 0 C o 6 6 j C o 8 v h m B _ r k w J j j t w J q 0 x n E i 8 5 h B 0 o q y J m 3 y k I j - 6 B l t y 2 J i t w j F 7 0 4 Z m 4 m I z j k w C h x 4 o B h p x 3 J y j 6 3 J 9 7 6 Q x w 0 i G l k k i B 4 - o v D 1 x t C k k 2 7 J n 8 s j G w 6 w N q g j g C m g v 2 C 6 - 7 s J h 4 g y C r 9 _ j C z z 4 k l B 1 x r p J j m n y z C 4 9 i p J 1 x r p J x j l 3 D s 9 7 n B 0 r 3 n z C p 7 8 8 F _ z r C 3 z p h I - l v v E w p 3 o K i h 3 i B 8 i r 9 J w x H _ u w y N n w z F _ l u m K 2 w g n C t 2 6 t F h j 7 u D p w k K t q x 3 C z y 8 H 4 3 9 i Q 6 t 3 - G q 3 j 9 B i n W l p k v I z h n R o 8 5 R w p 0 h H _ x D s r l v Z y i x E y l h s S h 2 q p B v h 0 2 E 9 q - x C p 6 6 _ O k 5 7 6 B 0 m 4 P t 4 y o O w - t o D v q z h E 6 0 p w I p 1 z G q j h s L m s 8 m B p 5 g 7 E k 3 l y B 7 y s 9 L t g r p B o 9 w i C s 5 2 x J 4 n u _ C q z l 4 C 7 x p n D 0 m - n J 3 s 1 C j q 2 X 7 0 l x B i g u l C 3 v x a s p r - S l l Z j n j X 3 5 H l z 1 i E 1 u t l D 7 v i x L s 4 w o C z w 0 W o v g g I u 1 5 a u t u l E p s j 2 B z - y o B o 1 _ o G s 7 l n D x 7 0 - B t m v 3 J F o n q 3 B 4 p i 4 I 5 v N i u 3 6 M s 9 j G z x o v K n r s C l t 9 7 S w g z 9 B o 6 _ F q 8 t t G 9 z _ 6 J y z y U j n i w L x j 3 H 2 5 0 h I 0 m 6 e n x 8 v F s h 9 q E l 7 s o B 3 o i i F 4 1 u j D 7 h t g P v v 1 s B 0 u i H 3 l s h Z k n y O 4 8 n H m _ i v R 7 2 3 D s w 3 5 a o t u R 6 k v k L _ l n 6 B g 5 _ n E q j l 7 B k o h T 4 k q 7 Q h 1 _ r C 8 g y I 4 m m r G w x 6 t I i 8 q l D i n l f s 6 s g R - v _ f _ 0 2 _ E w 5 k m E v h l 9 G x t t w D s 5 l z M n g V k p 9 r J o 9 y D i u n h N t _ m y B 2 z 8 8 X w p r g B j n M q j w 7 K _ h 4 p G q s 7 u C k _ 7 w E 1 l v 3 D g y y r T u v u E 9 r p G u - _ C 3 8 s y R 8 m h G 5 o h x N - 5 6 C 3 m i 5 E z p 0 p D 6 j m n I 1 9 k r C t 7 - 1 E 8 p N 2 q z n E 0 l 5 z H z h n 3 D o r u 5 D - 1 j 2 B 3 9 8 k B h 2 n 8 G l k l w D q g u p E w p 3 o K r n 0 E t m _ - G q 9 n 0 E 1 q _ f 9 i r s K o z o d 9 g z z B 9 9 z o P w 8 o N x q l 2 D p h z 9 G g 3 j k C 5 s 0 y J 9 u 6 1 D s s b - _ u w U _ 3 Y j n w R 9 k i 2 L z w o p C 3 3 8 4 G p h 4 j K w n v M - u l F w q y q S s 3 g G g 4 w _ P t 6 t D j y s - B z j m 1 D 9 6 e i n 8 t E 5 m r r F s - h 1 C 9 k v o I m g z K s l 7 w B 4 j j h F 6 z j g Q y j q a 4 3 x s H r s 9 p H s g l a _ s j B y j 6 9 N v 4 4 q P k l w o B u j r 7 I _ 2 _ a 4 9 _ y K t m o f - 4 v w M g u 1 0 D _ o 3 8 C 0 x 6 t B 4 r u i T g 5 w L x n i J s 1 i y V 4 _ S r 2 i 6 B g u u 7 d t L 5 z v h R o 2 s 0 B p 8 h q C 4 7 3 r O s n k D z 6 m m J l 0 n 3 C 6 q f 9 w 1 - M l 5 s a s l t q O 4 7 v B m u z b g 0 n w J n u y s E 5 k 3 o G k i r X i 0 I l l q 7 W s o r Z i 1 _ D s o 5 h O 6 o m l B g _ g 4 D y 8 9 k M _ g w C w w 7 3 J 5 s h q C x o 7 m C t q 0 i G z q n r H k u l N u 4 r y G 0 - n 0 E 0 m 9 q B 9 0 h 0 C n 7 - j L o q - V r 6 t m G 5 w 7 q C r l s C y s 9 o c m 6 6 3 B k s k B m 1 1 p P p k g s I v 8 k L m o i _ M 2 h 6 k B 2 z n S 0 x h _ F 6 9 3 I v - z Z h 5 y 3 E j q y 7 B 1 - 7 l I q v 4 D _ q v Z r h B j u m s G 9 n s 7 C - o B r g t B j w C g u 1 6 L i 8 1 H y s _ M j 9 x s Q 3 9 F n _ 8 2 F 6 t v u C 4 5 r j D s w o s E r s t 8 D - o 2 1 T n 7 H g t 7 g T u 1 3 v B 5 l m U r 4 j x L - 1 k _ V q 4 4 e g 0 x y B 8 z y k K j s y 3 E v n u 3 Q l p p 8 B m 6 w 9 V u 9 k o N 3 _ t l D j 7 l v D n h 0 5 B v 3 - n H i 7 4 B x r l z B 1 _ q W x k l 9 B 1 4 g r H r u u x L m v 9 T h y q i G q s v G 3 x 1 4 O - h 6 E x 4 m 8 D q x s x B 3 n 5 y T g L x 0 v i D m 4 0 s B 7 g 0 N i o 9 k Z v g q C w 1 j g F 1 4 i - B m x 5 I s s q - I v t 1 P q _ q 8 D q 4 u L _ s s 8 M - z M r v 8 w F 0 2 n 9 L n 8 6 8 F 2 t t h B j r r h p B 1 8 i o G r u n 7 C w 2 z l H x - S z s 2 o B x x 4 q I 9 m _ i Q k _ B t o n x E 1 m 8 5 K y k z P n t r s E r 2 n v F m m i r E 0 j s T 6 6 8 7 K g m 8 o E q k 9 Z _ m 6 o R m z 9 n C j t j w E 6 w w w B n 2 x 3 W v 4 1 v F p j x E x - k m E 3 z k s L m 2 s e z y s g D n w 3 v I n _ _ h B - 1 1 5 B w 5 q u E n o G w t h 8 D h h 4 y E o 6 k x P p k 2 Q g - s y C 6 5 h 8 B 9 2 _ h F w q k 5 E 7 6 t 4 E p n l T 7 - x l L 3 s L y v r - H 9 o q u D B s p g y K u z p G p 2 p x P s 8 _ B r 4 p g C h s _ 5 L p 2 - U 9 r 1 4 B _ - v x B t g g 5 G x u p v D 4 k r w C h r 7 - E l u j k C 6 r 8 C x - - m J x 0 7 3 O 2 w k u B k 7 s F 2 q w 9 X q s y X v l i r H x m 4 u G 2 9 q Y - q q v X g y 4 z C _ 1 m 6 E 0 g k m D n q 0 _ H k z _ j B p _ 9 8 L 8 4 w s d y j 2 g C t 7 i 0 K k o z q B u x _ l E q 4 n f m s 3 h D 8 - 5 3 L q h 7 Q t 6 q m O 8 s 1 - B 9 t p x F m u 8 L v v t r Q 1 3 2 z G 2 9 9 g E 9 _ 5 F l p r h K l s 4 q D g 1 r o J - 5 F p 7 x n J - h l 4 I 3 y E 5 0 z 3 F 6 o h - l B n 3 h s F 8 3 0 E w h k 6 I w y x 5 H x 3 t D 4 9 - v G i z 1 0 F x k p C - x 4 j B 2 t x x L v r j j E t j j r E 6 w u 5 C h x o s B s 4 h g B 1 q 8 r L q 8 - J 5 x x p K i v 2 l C r z v w J z 9 G 0 n i j F 9 7 y 7 I t t v w D 6 o t D l 1 9 6 O r o q q C v o j i B j 4 h t I y 6 1 0 K 2 v l N 9 u r d q 2 3 y Z i g 6 B l t 2 G r h y - M x s 4 E 4 k j u N s _ 6 i D _ 1 k 9 E r v 9 N j q 3 p F j z p o G x n 3 t B 8 t u 8 D 2 9 0 6 C z w 2 j F t x n r D k y s 0 B g v k 8 H _ o m x E v m o w E 8 s 2 r D - 9 4 2 B j 3 m _ F m 3 i j M y l 4 1 2 B q q - 5 E r h y - M j q h u G p 6 i i B k 5 Y l g 1 w L j _ 9 0 C w 6 t 4 D z 2 j 5 L h z v i B m m r 2 L 4 l J 3 m t 4 C t n y 5 I h h n 8 E _ u 6 k M x o t u G 3 6 s 9 B x r 8 0 B r l - F - 5 6 1 E w z 9 e 7 t 8 f h o v w I s 8 4 Z v n 6 d p p j o L m 4 0 E n _ j t D 1 9 0 b k - _ i M 2 s m h D w - v P v m t 5 F 9 r x D h h 2 9 F p r 3 r E _ r z L 0 3 v N n 6 u g D g 4 t Y 2 - 9 I t x K - y z p G m 1 p e 4 5 1 Z 3 9 2 m E 3 2 6 5 B _ x j G 1 x i V 4 _ 4 c o p w h E 4 v m X u o k h H v k i 0 E 0 o g B s 1 6 R x m x x F _ 8 5 6 D q n h Z 6 6 K k k g U x h 3 h G 7 o x y E 1 5 f x n z o B v 2 m b 8 7 u W 5 s k I 7 0 6 F 6 i x 9 D p o m g J 4 n 5 F z w i g B r z s S x t h 8 E s 7 n i C w p Z s 8 p k G m x 1 z E y m v B g q x t I l 9 g _ F r 4 n D r y u m C _ h 1 M 4 q r _ C v j s M - 2 8 x H 0 n F n u 1 t F 8 T v w 1 h B r x 3 V 8 1 h B y 1 m _ F w t y Z 5 x k 6 F i h x I 8 5 q g B l 5 t y B g v o a 0 m y a u 1 j H u y 1 c 5 E v 1 q n B h 0 l S v y w g D p 8 j 4 C 4 p 4 H m r V - u i 2 C m k 9 9 C i 5 s 3 C r 5 d 2 l 5 n C s k r l E j 1 q z B u l k B x 9 0 b o 4 s i B 8 9 2 q B o p 2 n B p x 5 N y v h o C w q t p E y l k 5 C 3 p s p B n j - E _ r q z C w y o 4 C h g n Q v 0 q C i 7 y u E 1 3 t E _ 3 - 1 D 8 p C k 0 y i B r z j B h r i k E h 7 q L q x 8 x D k j 6 j B s w g r D n l q D 0 m 6 D o s u o D l 0 4 s D w i o N o j 4 t E t v F 7 2 1 8 B r x t S u p z k B l q 2 v I D 9 9 i _ D 0 4 9 1 C s 1 s g B 4 w l P g t v l F v z x H 1 6 y 2 B z v p 2 C 6 g 5 E h 5 p n E i t s H y 2 k s I v _ n B - v 5 k E p - h i B m g w _ B z p s 4 B 1 j t r C q x _ D 1 i 1 - E 8 0 G o t i w E l 7 l h C j 9 i t B 6 z O q k N - 3 k Y u k 0 Z m h m 8 F 4 6 x 6 C t u - C 3 5 n O - 7 r G u _ 0 t C v 9 s g D 8 x j D 3 8 s 8 F 9 s i u D 8 4 1 B u q i e 1 5 t H 4 n h t E r 4 _ n D v r 4 V 2 x 3 P u n h d 4 z 6 o E w h t B j g 7 p D _ 7 w w D 4 - 7 Q 8 - i i G 2 s 4 F 3 r 5 q F n z q R l n 1 n E 3 n n q E k 8 h F t 9 7 B x t k I m o 3 m B u x 3 F 6 7 0 H p - q e y 5 w i C 3 o k G 9 t p W r _ w 4 B 9 v u B 5 3 m 0 E t g - 1 B o g 2 S 0 h n r D m m u 9 B z 7 o K 4 j m s C m 3 k S 1 u t J z w s o E 7 p n t C 4 _ n G n g 3 y D 6 o 6 H 9 u p i D j s 3 n B y s g 9 B l u 7 m G _ k d 8 h 5 e w x 5 w C h 3 0 7 F s y j G y x 7 T i _ q y E k q h z C _ j _ E m m h 3 D 6 g g L 0 1 3 q F 3 t 2 0 B v 8 v q C p m _ Q m p k N i 8 w R p l k l G 3 6 t 4 B 4 - 9 c v - j i B v r 0 h C 7 7 3 g F 9 x B 6 8 - c x q 6 D 3 v 5 S 3 w 4 z B 0 w _ U w r 3 d 3 p m o K 3 u s B q m 7 l D r q i v D q 2 F x 9 k E _ 1 6 1 C z o o 6 B g o _ j B s t 6 m B 1 u b 3 n P z l h x B w 9 - 5 D k 7 E g - 6 C w z n t D k 5 3 o D m v 5 w B o o b l - y l B t n g s H k 2 d k v w s E 9 o v 5 B l z l C 7 - q E 1 y n s L o 8 g B w t 1 Y v 2 5 r C 6 t l L g u 4 r C k l v H n 7 9 o B 4 5 p 7 M y l x h W z G t q s N 8 _ 5 v C _ w 9 g C l 4 s Q 2 2 w s E - _ p h B w 9 - I 5 _ m o K s 0 6 n B v v _ B - r C 6 z v F k 4 p r N m 6 l E i 8 7 Q n v h s D 6 3 5 m B 0 1 l J 5 6 Y 5 r 1 0 B 5 4 o x O y v H _ j 2 1 B 3 j 5 m C j v h - B w 7 2 0 B j 9 i 8 C _ j k N 2 v g m E r 1 v 2 C 4 o r 7 E 4 m 4 J 8 o z o E v 1 b i Z o x 9 s B 4 x x a l i h C x - 9 v B m 8 2 t B 8 u 3 9 B 5 C n t s w B 4 5 m j C 0 r 4 u B 8 q 7 D i n g R 4 6 u r B p k 3 u B _ y h 2 E s g 6 L j r h s F m 1 5 G k l 7 W 3 1 r C x q G v g r 1 H 2 n m B 7 6 v a r 5 X l 2 t d - 9 k H 9 o t J n 3 t B 2 x y u D g s 4 K s 3 i l C 9 i r 3 G o z 1 L i r u z C h 0 t t D - u k J 4 w h H 7 m g V n 0 p f 1 g g U x u x p B j w 9 Z j n 5 8 C t 8 l N g o w E _ 2 m h C k 9 6 P - t y p F 3 l k C z 4 i j H 7 6 z g C 2 0 9 R w i p D l s n v L 1 2 _ w S g 9 o 1 E 1 i y z E 2 9 s 9 E 3 z q r E 5 8 n o D w - k j E 1 0 l H 3 1 1 k q C 3 y 9 C _ 9 4 Z p u k 0 J r _ 3 v F 4 2 8 _ D h v u l H 1 g 8 7 C k v x 0 F u - n - D l y _ k C q q 7 y F 7 w i 2 G x o q e 5 9 8 1 M 6 6 o L v p 8 j J 1 i - o 2 D 9 7 F 0 v r 6 B 2 0 o 6 E 8 4 x j N 1 g 8 j N 8 4 x j N l x n j N h g m P 3 y h z I 1 g 8 j N 8 4 x j N s t 4 w B - z y 1 F 4 6 o i N v 4 0 8 B 1 2 3 g F 4 6 o i N 4 6 o i N x o 7 p 0 B 7 6 6 1 E p 3 s j C u 4 j l B x s v t G v l q h N p 3 3 k 0 B t o v y J q _ w I t l q h N r 3 3 k 0 B y t h d h n m h H o x r g N w 2 - H g 0 s 0 J 7 q h g N 7 q h g N 5 q h g N 7 q h g N 6 3 _ 0 C x g y r B x g 8 U 3 w 6 X 4 l 3 v H u 6 x u 0 D l s w 9 I h g - L w 6 x u 0 D 7 w q L k p 5 9 B 5 k C p 9 1 j F g q i 2 E p i l p Z l F o p u p B s - l m H n i v w B y j y 8 B n 7 v 8 C u - k _ C 2 m 0 Z 2 n 8 x D 7 1 z w F 9 p n C k 6 C 2 0 1 g E i m p d s n j m B 8 k j t C s _ v Q 8 w H 9 n m s G 7 o 4 k F p - - B o 9 1 i B k h 0 1 K y s y E 1 0 6 7 J 2 - H v n s F u 5 k y C p - s M r 5 w F h v t j D l _ y k B u x m 4 D 7 6 - d 5 5 r L z 4 h s B k g x n E 5 2 v I k 5 u S j j g O u l h 0 G 4 o h F h 0 1 O i g u g C i z 7 q C 9 1 9 l B B 6 0 9 k F i j 2 9 B r v y T s q 3 a y i s 6 D w 1 j f u z 2 l B 6 4 q w B 4 t 8 9 D h 3 E x - q h D m 5 x m k C k z 4 w B p r 7 r I s 4 z h R 8 1 v L s 2 3 h P u j B k 1 i h M w 4 n G x i 8 8 M 3 s 6 v L p m _ Q w y y 3 C i 5 g 4 I 3 n j 3 K - g w 5 C 8 g s 0 I 5 k v 4 D o z s m C h l 9 8 K x p u t L 8 s q 0 B z u n O s z i z N p g l o G - 7 r x G i 3 x p B _ j i - R 5 u 1 H 4 2 w 2 D 8 h q 2 I s 0 x 5 K l m z d y 3 o h S x o z M 7 2 t h L 8 8 q - H r p - k B x y _ 9 O 6 u B n 5 s r Q 0 k 7 9 H r 8 j 4 B z m 1 7 S 1 5 n r D _ g 1 v D - h k m K s 5 m O s 5 5 k B l g l w H j m y m H k k y 9 B 0 w t x G 7 n 9 h B y p p F 3 h q g J 0 i 1 j I x o j C - - 8 4 B s t z h B v s h i G r 2 v o P 0 9 w i B x 7 o C 7 m 9 s L _ j z E 7 2 w W m h - g D 5 6 0 5 L s n n S 6 q q O 5 i j k L o r k B s q 7 6 M w p i h F 8 2 - k B n g 2 8 G n z q w G 6 q P n 0 s 7 E h _ 8 1 Q 5 h R k l 8 q E w _ i g W v s m N 8 p 1 h b o p F t 8 x x B i 6 i 7 D p q 5 3 D - 2 t v E q _ w Y o - l l H m l t z B l x q - C 7 y l r H o 7 U j 7 t 7 M y w x z M - k B l k 1 o F r x 5 r C g u i r S l j I l 2 4 o K 5 h o c r q r s O 4 l o i H z v 8 p B 7 y o E 7 2 5 x Z 9 v 7 V z 2 2 x B q r 1 m K t z h h G p m 2 v E x x g J o w 3 J v k i k G r 8 4 6 D 4 9 4 6 K x n n F 7 q 8 D k 4 9 g M w y P 2 z 3 7 C x g w g E s l _ 9 B 9 p 6 u C i s 1 _ C p y s w B s 5 r y R p - 5 E t g u q K o g o W 2 o m 0 C i x l 5 H 7 7 k - L 8 q n S 9 y k F 9 - o q F 8 6 m s C t t l m L o m n 3 C g v j E t x 9 g W r p _ a - 8 2 i J 6 o 8 R y w 4 r L 9 5 6 U 1 l 5 1 K 1 x 2 z B 6 q j l J p z - U 0 y h o R 1 3 3 I r v 8 8 D o q 1 4 C s p g y K 2 o q g I t v 6 M j j h g P u s g h B m n _ h C k 3 g q G m 2 5 0 M p 0 v 0 M l 4 j 1 M s 0 l o B 6 7 4 9 F s s 0 z y B l 4 j 1 M m 2 5 0 M w n 5 v M 8 S n z n B - 4 6 s Q h 4 0 h S w w k s F i - 6 2 D j y p m o C w h n B y n m t Q v 9 4 t I 3 j 5 l B o x l o q D u o 4 5 L o _ x 3 E m 6 3 y B 9 m 4 n v B v x u 5 L 3 u w M j 9 n g G 7 8 T 1 p - r J 4 j o N 3 z o y C o n o y E q w 6 t H w w 6 T 9 _ 3 9 H q r m y D 7 o r B 6 w g z G p w q 9 B 8 2 _ u C 4 j 1 g B t 2 w 0 I p j v D 4 l _ 2 C h 5 k 7 B v s h R h z 1 X 0 x X j w _ u D 3 l i s C 4 3 k L s 0 0 v H 7 7 h o B y p x - C - g _ h D 3 n D 1 i s y E 0 i z 1 E r r B 3 i 5 K l 6 3 y C s _ 2 m D g j _ 0 H p 8 i H w j 6 k C m o h d i 3 o m B 7 y D 2 4 n M g q _ 4 B q i 5 n F m 4 9 D u r O 9 _ u 6 B w x y l m B q k h c 3 6 h 1 E z - - y J j i 6 C u h 6 9 H 8 s - 2 J 4 2 u 6 I 0 g V p v u y J p v u y J i j k R z 4 j c 4 - 8 - B o 8 x q C 2 0 g q C z 8 i p J u w r p J z 8 i p J o x 4 k l B p j 2 s E n t g g B j t g o K 0 y 4 z D 9 3 _ x B x 7 6 y 1 C s 5 1 g B l 8 u p E h z o w J v l - C 1 6 1 J z 1 s i K v v 0 w B w z q B w t B 5 u o - D v 8 1 B 5 w v 1 B 6 g x 0 B o v n j C 3 p j w E 8 3 L 6 n 1 m K 0 5 r L 0 g - x F 9 h 1 I m 3 h 7 B t 9 l l I s r s p B 2 y 6 S y w 6 c s g 7 5 C j 6 q h D m 5 1 T w q x 5 G v 1 p Q w r y v C x z 7 q E x 5 x O i j g n H i v B h _ s 1 E r 3 v j B o u i n D g 4 n r D s 3 w p C - u j J h 3 s l C 7 3 t s E h u e m q 4 x I 7 4 s K - z w 5 B 6 4 z 6 D 6 m 5 I k k _ r C q g o f 5 r k - K j 2 9 H u m s p B 3 u 4 y H k 8 G i p m v B y 6 3 w G n u r l J 8 p 9 U p z 7 i Q i 7 _ B 8 5 g e u 4 q 6 J o y 7 5 C x 5 - j E v t y 9 B 5 s 3 B 0 l r g M 1 6 n u B p m 9 p C j - j r B p n j o B m o _ 3 H w h E g l 7 i B q h q g B p i _ y J h q x 4 B h r l M w w w k E 0 t m m B 0 r z v B 0 k 9 V 3 v - 2 K w l - S x r 0 3 F 6 o B 7 - g 6 E 9 7 r s C 8 g t g H x w 9 O 0 k w w B 9 l r Z v 5 t y I j i r G w 1 l p B 7 v q 9 B j y _ v B u 4 E u x 5 q B z s 0 k F u l m p B 2 j 0 C y w k q F q q v F m y 2 y J u y 1 B 4 y j z P 3 1 I - w x s G l s h G g 6 4 R p 7 6 7 C 5 z u q E - u D j z u o B 5 t i 9 E u j 0 4 B j 4 6 h G m - i E 1 5 p 4 D j _ w I 0 y - l C 1 7 z 4 D _ - 3 Y i 1 2 0 G - l r M t 4 r m I l x 1 D g x o _ G h p l G h t g 8 C h m p 6 E 2 x c m 8 5 - G o t B j r 6 2 E s l 9 B 7 g w 4 B 8 z q d 0 2 z G m l 7 4 D y q 3 0 E w x m t E h p a 7 k 2 h N h x Q z h y 4 H z k 0 P 1 g p t G 1 9 2 s B w n 8 N i m 4 3 I o 2 h _ D u - u B - o w u C o o r m E 0 1 j E p 2 r g E z 2 j v B n i m D h z 0 o K v 6 u E - u 8 h D 9 7 n k B n p 6 e q 4 m u F 7 9 k Q 3 k 9 9 E m m j C l - o W 6 x 5 r F g w B v 8 1 4 H _ 5 _ Y m 9 0 w E q 1 9 w C y m v g B m k z 5 B o 4 n v C z p x i E x 7 D x y q z C q 4 m o B 3 k 2 q D 5 p o Q v k _ _ F 1 p b s r 2 i H 6 9 w H o h 9 _ B m 6 R g 4 v l D t 2 _ d r 6 - e 5 g 3 l E v _ 8 l B v l q Z i j z 4 B - 9 i l C 4 l z r C q 7 _ j B i h 7 J 0 q p 4 F y l m U h 1 m S 0 2 8 g E g 6 _ Y w m 6 z D j v 8 n F x r 9 9 C w s - i D k y w 4 G r n 2 3 D t m 7 H l 0 3 E 9 n 3 V _ g g Y 9 r 3 w C p 3 y p C n 6 8 g D y y i 1 D o 9 i s E n q F n h i o B l k _ 9 E n 3 _ D t - q v B 8 n x l E z i _ D s s 3 2 N 7 y j V t h 3 p E w k r R j r u c z x t w B 9 f w i y m H q z 9 B 2 i w p K _ n p 7 B w z F 8 j t F 8 i u E z 0 X z r i w J n i q q B l k g l B p 8 y F z 9 v i E - o 6 D 7 g m k K 1 - E 6 x w c 9 p s 3 C r 3 6 6 D w 4 k C j r q m G - o g - D l i C 6 j 0 G y 5 4 s C t l x p F q 1 y L 1 0 y i F 6 y 3 U 5 x n l D w s l V 5 6 r p D i 5 k v B m 5 v y J 9 p q i B i m 6 q D k l 6 Q z - 4 Z y 0 v 6 B 6 4 8 2 J o i n E y 6 4 o E 9 2 3 r C _ s s w D y _ 4 5 B 6 3 - i E 1 - f 5 j y 0 D r r q l E 6 y 4 5 G q 4 u r D n 1 K q 4 _ 3 G m 3 y y C s y q d q q _ o B 5 8 s d 0 _ s 2 D x t x w B t j h p D 2 u 1 F k 1 1 h B w n t C 9 7 _ 0 C z v k s I 0 8 F q w z U - m o Q 9 z 8 G 9 - 0 t H s t w 0 J q p v q E p 4 y x P v 0 K j 1 i h M p w h r B q i i z F _ 9 m _ s B 0 x r 4 G g 1 j S x l u 7 K w o D 3 m y u D y u - k J 3 9 j w B p 6 9 k C t 1 l j D y w 6 5 C - 6 q 4 J 5 i r l C 4 q z Y 7 g t t U j i h 5 O 6 h v O u v 9 g Q 2 s _ H 9 5 w k T l C 8 j 9 B r _ r 6 L w l y 1 B _ - p j G 2 - w j F w 0 p n C m 4 y v K w h i G 2 7 g o F u m I 2 1 6 p L s q G n 9 5 U n 8 8 a 6 l o p H 8 y 7 H q k t 7 O p o u B 9 r r h F z i r j F 0 l - L w m 2 2 D 9 1 s l O i z v K m u 3 x S m 6 k v B l n t T z g - _ K h 4 n 8 L 4 u h o E 7 4 D w 3 9 _ G z u 4 9 G p 7 3 7 C p m s j D k j 3 m E r 2 j C u m p 2 E z i q E o s 6 x F q y n i B _ q 8 w B 9 u 1 U l _ w x E s 4 k D n k p J - v 4 g S 5 z i e u - 3 u D 8 o z n M m o x N 5 u 8 w G y 2 3 q E 0 p m c n z v - H v j s s H 3 - 8 a 0 l h 2 B g p 3 0 V 2 g z _ C t i 3 B 2 n k s H p i i C u k 8 q J m 3 x P n 6 m s J h n o K 4 4 9 W o s x B 3 _ 2 g Z 3 x o W m w r 1 B l 7 w g H p 1 h c 2 o h o E o v u v C 8 m m 3 B k z z s G t j 7 n E o t t 3 B o 6 1 P 0 g p 0 G n 7 m x D 9 p 6 t H i p - F 1 v E l h k i F n 9 4 n B 8 g 4 C m n p 9 C 9 u n h C _ i o 0 G s 7 g t B v m w r T 5 g n d o 7 u c 4 q 0 k G t _ 1 M 5 o 6 8 L 3 i v H k t o l I r 8 p p C o 3 l C l h o 3 G 2 1 l w E 3 5 x 0 B t v u 8 D s h p 7 C u h p g H n 4 q 0 B n k 8 l C n u g 3 C w 0 8 s F 3 r u 1 G 7 q 3 b u 1 5 t C y j q Q 8 l 7 4 G 3 8 l j C y 6 q p C 0 s r 0 D n n t j B j 6 y N m l - 9 C k i _ m E r q n B i 5 p I q v x 4 Q g 1 m G 6 3 h g N m q k J j j r D 5 i 3 l E u 4 o m B y _ m v D 4 4 q 2 E g 9 q t C p y 1 G u i 9 R u r 5 0 J _ g 3 h B g x 8 6 E 5 x _ C s q m M n 5 w g G y y k J r 7 q g E v - 7 m B o n u P k l 0 - B 1 h m 2 B 9 g n u B _ h y 7 F 3 i 2 Y _ v z _ C h q y J l 2 x p J w x k I 0 7 _ j C 8 i m 1 D 1 z E k 5 t l I z v j 9 B _ B h 4 x r C s 1 q F 8 4 6 x D s j s H _ q - h J 3 E o l B 0 l 6 t B j x q h V p u q B t 0 y v C o 9 2 _ C 0 - j j E v z k k C q 7 v y D u - 6 3 I 5 n g 1 F 2 0 r u C v z s i G 9 z 6 p K 9 h j K k 7 t I n v r X r 7 m n G v h 6 k B 4 0 w 8 C 5 _ j f y i y q B p w 3 b x 5 k 0 H u 8 z J 4 l y 0 C x q g g D t s y G q g q l L r k 4 g B 8 x 4 7 B 7 i h g I - - k - S _ q G 8 k 5 D r i 7 o B r 4 n m O 6 7 7 r C n e 7 - n C g x p 4 L o t x 6 D 1 7 2 4 B n - i G k 6 5 2 H p o F n m l - O - n n D 1 3 r h G m 8 i 6 C 4 h r H - u 7 i H x - w 5 E h w 9 E y h p B t s s q C h 6 p 3 B o h t z D 9 s i j B 0 - t H _ x 1 3 B 5 q x n E s 6 _ H 3 o 8 u I j k - C 7 - 8 p B g 2 j 2 B - x i x C y u m h C k 7 h i F i m - H r g 7 4 E 2 r k 9 J 8 j 6 j P h l 3 T 0 s 5 u B o i 2 N l w 4 - F 8 t i n D j 2 q _ G 1 q 1 E 6 X 2 x m 1 E v u l m L 4 8 k B - x j Y p r 7 8 B o 4 9 0 F _ r 5 f q 8 n 1 E j 8 4 l B 1 i H m i m g E r h i k K 1 - s D y p 9 w J 5 g 3 N v l t G 4 x o j O 5 s v 8 D - 1 s L 2 r r r C l 6 g 4 K h u p L v 6 r M v q _ t F 3 o y K 4 v o l N q z 1 k B s z 1 7 E 5 2 - _ B t 0 2 4 B r y x v D 6 v x q B 7 g s h E z 0 y 1 D _ v q U 7 y 8 l C 8 - l U p 0 u p F h _ w u E 1 0 s K z s h 2 D o o n q D 5 v 5 z N u t z D 8 s j t J 4 7 r r C p s v r B z 9 8 z D _ y g m D n i u I 3 z p H g 2 t H 3 9 q 2 G 6 q - 1 C 1 9 l r C w p 5 3 D j r k t B 7 4 i m B 9 g 7 9 J s o u t B h j z L 0 y r g C j 1 m o E y j 7 y P w 5 0 3 B 0 _ s 8 E 8 u q L 9 k r t E n 4 z P - 6 n s E 3 s s 0 C 2 2 p 5 E z 7 t n C 9 s 4 m N r p 1 y G v y 6 p B r 2 7 x D t j t 7 C x 3 8 _ J k v V j C 6 s 0 2 O 7 o - j D x _ 0 s F 7 x 7 S w h v 7 B u u q 3 F 2 4 5 k E y x 3 r E p v n 5 F 8 m v R g l s g S m 9 2 K k r 1 7 E q 1 j _ J _ 0 9 C p x u E s - v W i y x v C 0 g 5 z B p z r D j g 9 K w x 9 U 5 z j b 1 u h H t 4 r u J o i j u J o i j u J o i j u J t 4 r u J v 4 r u J o i j u J o i j u J t 4 r u J - l 0 q D w 3 3 x B 8 0 k - E 4 p q W x s t o J i g 2 o J j 7 5 h l B i g 2 o J x s t o J x s t o J q 7 8 j C s s 6 w C u r n r G o k _ I _ q s r J j 2 j r J - z 1 t l B _ q s r J _ q s r J j 2 j r J 7 - 0 r J q q k t l B 7 - 0 r J j 2 j r J s _ 4 l B h t t 8 D m 7 7 m 0 C w 4 x r B _ k r y D _ q s r J m n z K _ o p j G k 0 o h l B x s t o J h 7 5 h l B x s t o J 0 m n m I 1 0 h B 2 n n p J 2 n n p J 2 n n p J q v y l l B 2 n n p J 2 n n p J 7 y 6 u E i 6 j c - j h q J q 4 p q J z 5 0 R r w y q F 4 5 o 5 G - 2 s G - j h q J - j h q J q 4 p q J 0 q _ 6 B t 2 p 8 C s h 7 q J j 2 j r J 1 g z s l B j 2 j r J j 2 j r J h 2 j r J 7 u v L v q i j G l s 6 t J m 2 x t J m i j u J w i 6 C l m k y H 7 z _ o J 8 3 0 S q k 3 m F 5 z _ o J 9 k 8 O 9 6 6 y F 7 z _ o J 5 z _ o J w 8 3 o F s g 4 S 4 m j m E k 5 g k B g k k o I i y 9 C t 7 E g z m G o 3 y i H v _ o s B q m g a 6 z 5 d 7 z _ o J k g 2 o J p 4 8 r G 1 n T s 4 3 E 7 2 x q z C - 9 s 7 C & l t ; / r i n g & g t ; & l t ; / r p o l y g o n s & g t ; & l t ; / r l i s t & g t ; & l t ; b b o x & g t ; M U L T I P O I N T   ( ( - 9 2 . 8 8 1 6 4   4 2 . 4 9 3 7 ) ,   ( - 8 6 . 8 0 6 2 4 2 3 7 8 9 9 9 9   4 7 . 0 8 3 2 5 6 0 8 6 ) ) & l t ; / b b o x & g t ; & l t ; / r e n t r y v a l u e & g t ; & l t ; / r e n t r y & g t ; & l t ; r e n t r y & g t ; & l t ; r e n t r y k e y & g t ; & l t ; l a t & g t ; 4 0 . 4 1 5 5 3 4 9 7 & l t ; / l a t & g t ; & l t ; l o n & g t ; - 8 2 . 7 0 9 3 5 8 2 2 & l t ; / l o n & g t ; & l t ; l o d & g t ; 1 & l t ; / l o d & g t ; & l t ; t y p e & g t ; A d m i n D i v i s i o n 1 & l t ; / t y p e & g t ; & l t ; l a n g & g t ; e n - U S & l t ; / l a n g & g t ; & l t ; u r & g t ; U S & l t ; / u r & g t ; & l t ; / r e n t r y k e y & g t ; & l t ; r e n t r y v a l u e & g t ; & l t ; r l i s t & g t ; & l t ; r p o l y g o n s & g t ; & l t ; i d & g t ; 5 4 7 9 9 1 8 2 5 5 7 1 3 8 1 2 4 8 4 & l t ; / i d & g t ; & l t ; r i n g & g t ; _ w - g v h n 5 5 I n h l D 7 8 4 y O _ 9 x s B v 5 s B m m g 5 b 3 u y C j 8 b 8 v 1 R p 9 o 0 C l 9 4 k D v s 8 X q 9 8 n F 5 4 4 v C t w g _ E r 4 v I q g y B p r 4 k D 9 3 j z F k 8 v P l o m 5 C 1 w x _ J o 7 7 z H n 8 q D 5 9 r Q p 1 6 o B p v 8 n B 1 w m 2 C z _ 2 k D 3 m q E g i h 9 I z j N o t 2 k C y l 1 s B 5 0 Y k k 0 h E 7 n 8 8 B s T n o G l y z h H m 1 2 g C z s 2 J 1 s u 2 E & l t ; / r i n g & g t ; & l t ; / r p o l y g o n s & g t ; & l t ; r p o l y g o n s & g t ; & l t ; i d & g t ; 5 4 7 9 9 2 0 6 9 5 2 5 5 2 3 6 6 1 2 & l t ; / i d & g t ; & l t ; r i n g & g t ; 9 u 8 r _ 1 w 9 4 I z - 7 9 H g 2 i 3 C g l - N l p i y G o - - G 6 n 2 2 B h s p _ E x z 3 N 0 g h H 2 z k Z - 1 6 5 D j p m D r y 7 z H t p 9 k C u 9 n I z j g L 9 p 0 v C s j 9 B 2 k o 6 F 8 v - l B g 9 6 X y 7 6 p I & l t ; / r i n g & g t ; & l t ; / r p o l y g o n s & g t ; & l t ; r p o l y g o n s & g t ; & l t ; i d & g t ; 5 4 8 3 3 5 8 1 4 6 5 6 0 7 8 6 4 3 8 & l t ; / i d & g t ; & l t ; r i n g & g t ; _ h 2 l p 6 u i q I _ g _ X m q _ 3 C p 3 m Q m x 6 0 B m t 9 o G y z 1 O n w W n i 7 t C y p q 9 B q 7 q w I 4 r 8 W o j - w G 1 r g 3 B x g l 6 C w w l q C 7 o 2 E 6 w y H u t k E 6 x j 1 B j 7 5 D 2 s i z B m q b v p p 7 D 3 2 - q B o 8 g C o g h x B s 5 l K 3 l n m B m j z G 1 2 z Q i 1 q s B n - r e m 5 k s B p _ t K q l i l E p o x K y v g W 4 2 z M k w 4 v B h x 8 X 2 v g U 7 p t 4 C o i 1 I 0 z p h B v 6 I 1 k j i K 6 8 P g h o 5 B s p u u F i 9 k U z L l v _ z H - v 2 I m - _ 9 D i 8 z 6 C - s E v 4 p g B 3 9 x D k i h C 0 z 4 b r h z q B h 6 v c y n J u q 8 4 C m v _ z C w h O 8 - 1 r E s g - r B 1 6 v 9 B 6 t d 2 h h g C l 8 k B 8 j _ y I g l g s E h 2 m H l 4 6 W q w x r B 1 s q u B o k j B 6 - V p q t 6 C v 2 - c t u k - B h 7 t 5 O h l u H 7 2 7 y C 0 v 9 m B t _ h m B g u 0 L q w 2 2 B w h v q B 5 0 7 I y 4 6 T n 2 t z C r x m p C t t 6 C - o g q C i u 4 Q 4 m n c g _ h j B 2 w v G 7 j n l C 9 y 1 a k y T x v k 4 B k x 4 a 8 h I 1 8 3 h B _ q t P i 5 8 K 4 0 p 4 B z r u _ B k m s K k m 8 F g l j Y z z 6 E 9 _ l h B o r 4 4 B s 4 y y B i m s M q 4 z 3 F 0 h 3 m B 5 z 2 G 7 n n a z k y 8 C 6 5 m 0 C z z q D u v r X p 5 r q B o w i p C q u x x E q o 2 u B 4 8 D t r h K m 9 z z C m t n n D 5 j 6 l C i l 8 3 O 2 _ u q C 1 2 D 3 _ 1 L g y q u Q k - S 8 3 8 k H l r 2 E 9 j 8 B m z 1 2 B l v x J m 7 t b _ r t B 5 h z z B t z 4 F h i n a - 6 m x C m t w 7 D _ 0 v n F z o z Q g 8 n k B y p y Y m v U r v y q C l q n V p y 4 Z r t s b 7 l q E j 4 u X 7 8 x 8 B v t n d s j i Q 2 h r p B 1 i i O r k t 0 C i u v W 6 q p Y z 5 C - 4 _ y B t 7 y l C z - z E g 8 u D 5 4 _ K p z 0 n B x 0 4 X 7 i i E x o 2 M q 0 z r C o j 2 G i y _ n B k r - g B p 1 g G 7 p 1 m C 0 z u k C o o 8 y B q 4 y I 0 h q F z h g B k t v O y v u G h 2 t L h o r G t - j C 8 x w I s k r c 7 2 Q 3 9 v J u 9 m U s 1 _ l E g 0 x a - 1 5 E q u u J k 3 j E z r h B o 8 w h B o z y B x l l B x g o q B 8 y 7 Z h y 7 l D - h u I 5 m n p B o o h C 4 0 4 W 8 k 7 T l k i J 4 - z L j p h 0 E h x j m D h j g 0 H n 4 6 C u m y O v i o R j 6 s a o 2 s Y h l v G 4 g l F 5 2 v g B n h u Z t 8 H 3 n s h B o 7 6 w B n 8 H s 1 1 u B k 9 _ 1 B 0 - j D 7 9 _ E 7 n 6 T z o _ k B 7 l b s 8 8 f _ y 7 Z r l y J n 4 3 a - s h p C 2 t 4 k D 7 s j C s x 9 P i v 5 X j v x J 1 j h O k _ i K k q j G t r q U x y q J q v g P 7 5 5 c _ 5 n p B n 4 a 4 y w r G 7 1 k D _ n _ R 8 j p M j 9 - o C 0 g j o B - 5 R l 4 r E t 4 m j B 1 2 9 h B g _ 6 h C z m v G m g 1 e n l g s B 8 h x 9 B v 4 l U u k y F 6 0 2 l B j 6 7 _ B 5 0 i k B 2 z o r B 3 x _ B i s 0 o B s 7 o R 7 t l F 1 k k h C z t l j B v 6 y m B p l 3 O o n 6 D o u - B z m v Q y 7 8 P i x k Q j 6 y N 9 3 - H p 7 9 D 1 p 8 l B y 5 u g E 7 l v C u 9 9 E o w s N y i k 3 B 6 g o 4 C 3 o 2 I s _ u I j r h s B l _ b 2 5 m L - n h S 9 y t r C 6 y x U p l 6 2 D z _ 5 r B _ w 0 P v 6 y m B p k t z D _ 6 o F t v g H g z j a l k 7 D i u 4 Q y s o j B r r h K r m i I _ l _ E 3 j 0 E 1 y r B z 4 g Y v q o y B z v x e l m g q B q _ v o B - 3 p E t 1 P _ p 1 Q z v x e j 9 7 X k w z B 6 x 9 b 2 t _ R g 6 l D s w r 3 B i _ s C 3 8 8 Z 8 x 3 L g 8 K _ k I 7 s 9 g F _ q v X z I y 0 y _ B q 1 9 q B p _ G o l z x E i 9 0 C h q u s B w - 0 j B 0 p 6 G o 2 _ s B 7 6 r m C i h 5 q F u 6 h T _ w 5 1 H j i u I 2 2 8 4 C h t 6 9 C s 1 g F 1 4 w O 0 9 r I n t 1 W 3 5 E 4 j r l D k 7 7 N 6 7 o W g 9 r K k i 5 X t l h j B 8 z 4 q D 6 a 0 7 n i D q i x L z i n j B n 9 r E n u g C h j h 8 D 7 n s p B p u 8 4 B u t 7 T s r v p B 5 1 h C w y z j I w 9 8 6 C 7 0 7 8 C 5 o i _ C p 3 V 3 i h H l l 1 w E x n 2 w F 3 4 3 O l p r V _ h x P 6 7 v 7 C g n 7 V 1 s 0 B j k s d h i 7 q B 9 u 3 d 3 s n B o t n l B n s n B r _ i m B v m v r B 9 u 3 d y 9 q R p 4 9 L n 9 8 C y p 8 t B m h 3 Z 2 x g B z p l n D j r g D h 9 z l C - 4 - w C x m o v B y z k B 6 k z - B 6 z v f x 3 u Q 6 i 9 C x g m b 6 0 x 0 J x r j w H i 6 6 L 9 w i l B g i x r F o 3 v p F 2 y 5 O g t 4 6 E y m m I o l u T x - o w B g 0 y g G 7 r E s y 1 p B 5 k 1 c m q r v B 3 _ o D 7 k v 8 B 7 3 5 Y k x s 3 D j _ 2 a p - _ W r h u M 3 _ u 9 B n 3 o n F x g 0 G 3 4 6 i B _ 0 M m 7 i o B 2 2 5 - B v r y - C u y n B 9 9 y 4 M p 2 k G w y 8 S j 5 x D - 8 7 X m 8 y 9 B u m 9 h D Z j p i a y m z E u 6 5 3 a 5 - l B j t h F r - 2 t B _ 4 x u C p i t n E k r 7 N 4 8 2 m B z u q B q p t 6 P z 8 j w H 0 3 g 6 C 9 p v g B w k H h i t r P 4 i 6 B h 0 t m B 7 i _ w B 8 p 3 t O h 2 0 n C 8 m 9 p M 6 n i 0 K t s g d z 8 0 T q x v z B _ u 9 x B 1 y r B - s s r C 7 1 B v u 0 o D 0 5 9 l D w 6 o e i 0 p r B l 1 o 0 B y 3 s E m y j G g 1 9 I t g q t B m t 3 _ E 8 5 T t g i g L v _ I 7 x l v B r m 7 P 0 4 w q B 9 4 w d z i 3 t B q 2 y G 2 y 2 U h r s n G 4 - g u B 1 2 q C u 7 7 T w 6 4 B k g 8 J 2 t v N x 0 B 4 h p J 6 o 5 3 B _ - n C 8 v g P _ z t a l 6 6 z G 5 n 9 8 M F 5 l j M w _ u W z 8 4 7 B o o m 6 B - 2 L w t 4 S l x 5 D 7 t k t Y 5 - l B t _ j g B x g 0 G w 5 5 X g q u d z - o y B m h 0 X w 7 w B 5 - n w B 6 4 7 W g 1 m S m 7 6 h B u t 1 E s o 1 X 7 r 2 p F 7 4 i B t 4 l d v n v 0 D p 5 s B t i 5 o B x 9 q K 9 l - P w u v Z 4 z o z C z 4 3 B w _ n U 6 n y x C v l r o B q q o V 8 g z D w 3 l N h 6 q I u y 6 R - 2 w O j p r z B i k T r y 7 J - u x T _ h i 5 B 5 4 u r B _ z 9 I 1 9 B s 8 g z B z g 5 U 5 l j M w - 4 _ C 4 y o B m l y l I x 9 q K 3 6 4 F 2 k 9 S 8 j 6 e s j x v B y x 7 V p 7 i Q v g 0 G 6 4 s E w k 4 H 8 _ N 6 y q O - 9 r d v n 4 w D h l C 7 _ l 9 B t r 8 i F x 9 9 l P u v b z v m p B g k u s G r s G 9 0 6 3 E 6 p w 7 C 5 s w I t m y 7 I t x 6 3 C v w m Q 3 o 6 o J s B 8 1 y 2 E q n p U w t y Y z q 7 u J u w 1 H x - 4 x C 3 l y 2 B 2 5 y o C n w i 7 C t r i J x o z q C 4 i - j H - 6 u _ B 9 r o F p 6 4 r F 8 z i E 4 p m t K o 9 w P l 7 2 2 E - o j i B q n 2 s D p 2 3 J 1 r h i E r m l D 5 u v p L k 4 l T 1 t 8 v F j 2 4 v C k 4 3 c 8 t j 1 K w m x B y q z w G z i m U 2 - u n B x - i l D h 4 8 T j k h 6 B n z s B u t u t C _ k 0 S 1 u C n n i n E _ 5 j G u o g 6 L 9 1 w I v t n u H 9 n 9 e i g r _ E n z 0 g C 8 j g z B k w w i L y 2 z 2 D k s r w B j p i n C m _ r N x y u 0 R n n x j B 1 g i Q q m k - G k 9 - - B p n 4 q B v m u s C p 1 j B l s I x g s 8 D - l s C s _ r 3 D p 8 6 1 D x 2 1 z E 0 p j B m l w 0 I q 7 - K l 4 5 t D y v - z B n g 4 D 6 l _ m M 7 m q S h h 7 k D r z l t D v h h K u l 2 - G s 5 g u B - q m v B 6 z 6 o C l _ h l H t i 2 j l B 3 y i m D o s 5 y B t w r p J v w r p J 0 8 i p J t w r p J v w r p J t w r p J 1 y 6 K r 6 w i G 0 8 i p J w - k w B - n n q D t w r p J 0 8 i p J t 3 P l r z x I s k 0 p J 0 8 i p J t w r p J 0 8 i p J y 0 z v F 7 v - P q u 4 p J o w 0 9 D y q 0 k B 2 3 G h g z 6 I - u 7 1 z C v i h q J h p o j C - 2 g y C - o 6 o J - o 6 o J 2 8 i p J 0 8 i p J - o 6 o J p x 2 P n j j v F q s i n J x v r 7 k B q s i n J k 0 _ M k w _ p C g 8 8 Y x 5 5 m J n h 3 _ C n 5 w p E 7 j 2 - I p 2 1 I m r - h B 3 7 7 q G i x n 4 I 7 r 9 4 B t p 9 g J o t n S 7 4 g B u j y _ T 4 5 p D o s i n J x 5 5 m J o s i n J q s i n J g 1 8 7 k B x 5 5 m J l - q n J 8 4 1 x D s _ w q B g - k q m H y 6 s i B 1 m 0 1 D x q w L i s g 7 I v 7 w E q m g r B p j 1 n I 9 r 0 0 K _ 9 u g B l h 8 z N j 9 q s B n 3 5 p G 3 - s H 8 i 4 z K k s r h O r - 1 h O x 8 h 1 F - y 7 7 B q q s n E l p q 1 C g 1 s j N h _ g l E x w 2 r D p g 9 9 C 7 _ z S w x y - C x _ t 2 R 7 g g l D r j u h F 2 5 m k D 7 l q v E g w y 5 D 4 6 o p D 1 - 4 5 Q 5 2 1 i J 2 m k 1 D g 4 q 2 C y 7 v p C 7 m 1 3 E i 2 h B m o y - M o _ 8 q F h i w n C s k j 0 O k h - E 6 v o Z 6 x 9 o I 4 g 9 i L i h r V t m - x P i v n E q l 2 F y 1 m q M 0 t 3 z P - m g F 1 8 m n E h z y 9 F - 1 p 5 F k 1 y 5 D s 5 x g L w v 5 Y 8 v 1 c z r z k I m m 8 H s s r _ J u - F l s l p I i m 5 p B 4 - p 4 R h 1 j J 9 y u u B 5 5 z i L 6 s 4 x C n p 3 s E t m p o B s h 5 l Z z i 6 B 8 j 3 8 B l p v r K q r 2 p F 4 8 v 3 E q g r Q m 4 4 r K 2 1 r 7 E 1 w r S 4 1 2 x M w z 3 h B 0 m y s F t u n 1 K 6 u y C h 6 r g O 1 x i 9 B 2 n 5 I s p _ 4 I s v _ j Q t 9 t 6 B g g u B g n 7 n b v t L z k - 9 J o 4 0 o D s - m n K n 1 r 3 B j q g s U g y i t B h - 9 9 D 1 7 - t C _ h v l X 7 7 g Q o _ 3 7 B 2 k j x F o i v g T w z n f 3 q 6 q I w s p C 1 x r t I 9 w _ 3 J y v w Y q k m x G 7 w 7 z M m g r 8 D 8 2 t n C w w g g H 6 2 v P v 6 7 8 K w 6 - 7 K v B q 9 5 j R y t p k D 3 l n X w g _ 4 B s p 9 y O 4 6 v P k k j 9 G k u g b 5 o t y I p o 4 b l x 7 h K k _ v k E x 6 s q D p t i j N t _ t i N - 3 w 4 B _ g x r D u 2 6 J y z q y T - 6 - 1 D k n v l D 5 l 2 R 5 9 9 8 T g - s n I - v u m C o 2 g B 1 q s 6 P x y r 3 C 8 k p z v B v j v o B n j 8 2 L p j 8 2 L v 0 4 P y w 5 v C h 9 1 k E 5 z t 2 U i 7 6 P k p w m H i u x M s y - p P 9 9 _ N w j 1 l H 8 3 t s K g x w U l 7 l o J 7 9 D _ z z 7 P 8 D n n u j R r 1 3 9 L i l 6 H h g p B h r l y R y y n 4 B j r 5 1 J w p 4 X i 6 r 6 B 0 m k v F w 5 3 8 I h x g t B w 6 g 2 E n 9 5 s B 0 q X _ m 9 p D v g 0 3 I s 5 j 9 I l v o E 4 m r p N p q 5 l B 4 m g 4 I 6 l x C i 5 3 P g w k 0 H - s u h B k 9 l t H l s 2 6 B w T 1 s o 5 B z 4 6 M 6 o h g O 2 2 7 s B g l 2 o G x v g J i 4 n n F h m _ d t v k p R 1 x 0 D j n v 7 G y h 4 k B z 1 5 n I - 1 z Y v r x k H i t G - x 0 o I u n k K 3 v 0 o K 5 3 s E r s 6 F - 0 3 U m i v J h h 5 3 I 7 w x s F 7 h n W _ z 1 k R 7 n u D 1 _ r s K w p y B q 0 m i D p 7 r 8 D v z 3 - B u m g K g u t k 7 B 9 1 k x B t n _ w N 5 x v 6 I 8 6 x Q i y 1 9 F o 5 z s C q 4 k 5 H 0 z 2 u B 1 5 p 5 D t s 2 3 B 2 - h - K _ 4 K t v 8 y E u r p g C g u u e j l t h O u x 8 Y _ m 3 V v 9 o y B x z r G p w y r Q r 3 7 B h q g m J 1 g o D z u z 3 I 1 h s F p v h u C m y z 6 B - 4 _ 2 B z r i Z 3 i o v R q g g E - t k J r m n g Q j y p N _ 3 m v E i n t n G o l m C h z l D 3 n - K p 8 y u D 1 3 m j E 4 z V z 0 l 9 F 9 j m n G i j l J 5 8 2 s E h t 7 x Q k - B g o y t K 4 w k u K B o i n r Q 5 i m P i _ z 9 1 C _ 8 4 x G 6 y s q C 8 u 3 p G h x n 0 K h - y O m q r j F o r n 8 I _ - G z k u 9 O 0 0 p v C n n l - E g 7 y N _ k z 2 J r l 4 m B 0 m 2 9 G i t 9 6 N 5 6 w p B 4 r n y G 0 0 _ J 4 u 6 n U 5 - w X t v 1 0 M r W q r - i T u x u D k y q u P _ h t B 2 x t a l m 0 5 R 0 g 3 s B z g l 4 E n 4 1 E q 2 x B k 7 6 i B t r o r E u 6 w k D m 3 s 2 E x 5 _ m D s x 8 d g m m y G z w u q K x l z D 7 5 z F 2 p t 5 D k 8 v F p g 8 5 D 2 6 4 U y 9 m t H v 5 v B p u l q C x l j 9 H p 0 u v C r t n L r k U r 2 j M 7 v _ g E g t w _ J y 9 C 8 t p K m o p q J z l s K 2 o s 0 Q g 2 i B 8 s i 4 n B p y w 3 n B 9 q 9 9 J 7 q 9 9 J 9 q 9 9 J i i L p q 0 p J - q - 7 n B r q 0 p J x r L 7 l v _ J n h h - J g v j H w y v m H j 9 p y E _ 0 l h B - r x 9 5 C l - n u C y 3 u x C m - p - J l h q f n - 1 y E s 0 - 2 J j m m g B 1 0 9 u E i k y _ m B 1 u o 3 J i k y _ m B i p x 3 J n 4 q l J m q I 8 n w 0 _ O 2 l l 3 D z 8 y t B 6 z l t H u t j F w x k z J 4 9 l j B t m j m E l 5 7 y J h s 4 D h 7 u j B i _ w 8 C l 5 7 y J l 5 7 y J y s 9 V x u g l F k t o w m B 4 i 2 z J v 7 2 v m B 4 i 2 z J k o q i I 0 v k C 0 m 5 0 J y m 5 0 J 0 m 5 0 J 2 5 x z m B v t w 0 J 0 m 5 0 J t y l i D 0 j l m D k l 8 n J 4 r t o J k l 8 n J n l m g l B t 4 k o J 6 x g 3 H h i n C k l 8 n J u i g 8 C o x j 6 B r u 4 p J q 6 v p J 2 j 6 9 D 0 o r k B r u 4 p J _ u 7 1 z C r u 4 p J q 6 v p J 6 m 0 1 E g s k Z 1 x r 6 C 5 k 9 7 B r u 4 p J q 6 v p J q 6 v p J q 6 v p J r u 4 p J q 6 v p J q 6 v p J r u 4 p J q 6 v p J 0 0 j m l B w r j 2 C r g z - B q 6 v p J q 6 v p J q 7 m l D g n 0 z B r u 4 p J q 6 v p J q 6 v p J 1 8 0 m l B q 6 v p J 1 8 0 m l B 1 p i z B 5 h g m D q 6 v p J q 6 v p J 1 8 0 m l B q 6 v p J q 6 v p J 8 - 6 v C y s q l C _ u 7 1 z C r u 4 p J q 6 v p J q 6 v p J r u 4 p J q 6 v p J q 6 v p J 9 8 1 p C x g h r C r u 4 p J h q _ 6 B t 2 x 7 C q 6 v p J q 6 v p J r u 4 p J q 6 v p J q 6 v p J q 6 v p J r u 4 p J q 6 v p J q 6 v p J r u 4 p J q 6 v p J 1 x y O m i t 0 F p k 0 p J 7 w x g B 4 4 x l E _ o i 3 z C - 6 5 h B s o h j E p k 0 p J q 4 8 p J 2 w 9 m l B j r R i g 7 0 I 6 o 6 t J 6 o 6 t J 7 _ i u J C 9 y x t J 6 o 6 t J 8 o 6 t J x s _ g B k _ l o E p y y - l B 6 m m v D 6 v u v B q y - S l n 8 T 6 9 m o C 2 r t o J t w _ c 9 r h s E 5 o y o 0 E n - 1 o J r 4 k o J t g r i l B _ r x o F 8 2 l S 9 t z J m _ x q G - 3 m h y K l s r 9 C x 6 9 5 B g i p o J j 4 0 Z x n z I r v w d h m o w F 2 h C 6 g _ M u 2 p J n m 7 l B s v _ v C h y 5 2 B k 7 3 i B 2 j 6 B i l k D r 5 v U 4 k m i B r k p S i i 7 f h o p O 9 5 q D g 3 9 P o 1 g a 6 o k o B 1 v k N 5 j 6 f r u D s v i P q x u 0 B x u i 7 D p 6 i I t s g X v i p m B 3 5 8 C 1 m 3 b 6 s - x B w - 0 t B 0 r - a u 1 l B 6 z 7 g C j z p H - q x c k m m 3 B z p x x D h - u 4 C 7 g 8 i B r t y M 3 o - f _ 6 4 g B 9 1 S n w 4 U j k w T h q y p E u 2 8 P n i 7 t C n _ i 2 B l l w c 3 w 5 D g o u t C 6 2 p W r 4 e 8 x n k B 5 8 v O m 0 v H 2 m I v 0 n j B 0 r w j D h h t e 4 n - C h 3 x K 7 h k K m - g G 2 1 g Z 2 k m i B - 3 C p s 3 C 2 1 8 K 7 5 j _ D s 5 h p E u w D t p 4 R j u x F x u o 5 C g g n S - k n K w x 9 C t m m B k q 7 B n 5 4 O 2 5 u V i s C 3 h 4 Q 4 l q V v y 5 R 5 o s k B o 4 4 G t i - d s 8 4 0 D 9 s i O 2 q x S 8 1 z U k o v x H 1 4 n h B r 9 o L t r s H p - r J l 9 9 D k k _ k J p t _ g H m 9 y R p g 6 v N v _ f 7 o y 1 D k q k i C h w v B y _ s s B s 6 3 M q g 3 l D i 6 t 8 B l l 3 4 B 7 _ r B r 4 z h B w 1 n J 8 9 l U x 3 8 g B q w z F 8 K r - 3 w C p k 8 9 D 9 x 0 B 9 q z 3 C 7 5 x z C 4 j u g B g - q R t q U y k y w f 2 v F j k D 9 k 8 3 Z y - w F q x _ I 1 u _ N q 5 w H 9 v 9 M t n q j B t 3 3 E i 2 N 0 8 j T 4 1 9 0 B 7 o 9 S 7 x D j y M q 5 4 C n t v M q 8 5 H 6 i y D 9 t Z v w s 4 E o w - c w 9 q L k v 1 k G o g 4 V p j V p 2 j W x _ h r B g _ u 3 G 8 p j K - u s m E 9 w w j C _ h i R 8 2 2 _ D 8 6 p b o 3 m 0 B 9 s 9 E v 5 h g G 3 j 3 7 C y u 3 i F w q 6 5 F z p x w B w 2 q 1 B g _ 9 y D _ o j - C s j 9 C u p 4 4 B m 3 o h B 4 p 5 x H 3 1 g B k 8 8 1 F 4 o u u B g y 7 7 B 6 o o _ D q m d r - w x C z 2 v o C s H 3 l 4 9 B h - n z C m k s _ B z j 8 g B p w n 6 C 9 y o j C t j 1 J 8 v 9 C y R 9 - i 0 C p z 8 d 7 u l O 4 7 4 t C 2 x _ k C _ q m D g o _ Q 2 r _ p B m n k g C w 9 8 T 8 3 6 y E 7 5 _ U i o 7 G n 0 s V 1 m 0 I 5 5 z 6 B m v t 8 B 4 0 9 o B g 4 5 P i 3 2 _ D p x 5 j B _ r z K o h l e o i F k h k S o l 9 f 8 w 0 q E v o p J 9 k l i B 3 z k l B _ 9 2 Z s 0 3 6 B 4 s x D z k p j C 4 2 _ s C 2 l n C z 7 6 q B j 0 4 x D 7 L j p 2 W o l r n B o m 7 1 E s l i u D 5 s 6 u B 0 x q p B r x o k H k p l m B 8 k B x 4 u 8 B p z q K w 7 o h B 9 g k X y 9 0 I u x i C p 5 s p B z o j C p n - 5 D x n Z l 0 v k F 2 x n k B p 6 m 9 B 2 J p 5 1 N p 5 1 N _ j y i C l s o 5 C y p 3 E k t t j F - 5 r T o v x i B 2 6 h k D 9 r t v B k u 8 D r o 0 n C q l 1 j B r z z m B o n i B 4 r x h C x 0 3 h C i j 6 C o h z g B m l o D i w p u B t z 6 x C r 2 g N m _ y 7 C 5 k 7 7 E _ 0 g L 3 w B y 6 9 n D 0 y - 2 E l g y J h l w n I n t Y s t x 6 K s o k h F z 8 3 y B 0 x r x D o k s 9 C z s w E r 8 k X r j g z E 3 m r 5 C 3 r q S _ l 7 n C r 4 l O k s z H 8 _ - X m x 7 0 C z w 3 4 B 6 7 3 B _ 6 Z 2 o 9 _ C q l r n B 1 j v 4 B z 5 m N 6 - 1 B 5 z _ S v 4 y Z s 5 9 c r l w 0 B 4 s 1 Z 8 G g r x 2 E _ m _ B j z x e t - r e r k k R i 9 o E 7 w n 8 C _ 6 g U 5 9 r Q u x x q B s t h t G 8 6 l G r w q i E 6 m q o B 7 k y v C w q 8 x C _ _ 4 k B 1 k z x B 7 5 m j C y w j I 3 8 h i D n m m 4 B 9 t 3 w B y t 7 i D 8 q y B q r 3 5 B x 9 7 G l q _ q F h 4 i t B x 3 6 E 7 w 5 3 C s 5 0 P t - - w E v 6 q c 2 q h s G j 2 y g E q 0 I s 1 2 D r l m o B g 2 4 y T x 4 f v 8 k I m q 5 K 5 v - O x q u s B t w w j C n u I n l o g D 2 u i 6 C n _ h B h 9 - c 2 h j L k l o c r u 8 4 B 2 v j j B p l r o K M 8 9 g C 5 v 9 _ B p 3 - i G 7 6 H 9 x t p I _ 2 y c q 1 J 8 r r v B - 1 1 V v i k w B t y i Y _ x f x - y p C k n 3 D s o r N w 1 7 D 3 - z k B k p B z 0 t v N 0 6 f k 4 6 o F p p 0 j B - 2 g C t l n H h 5 z n H w k 0 r C m F - 0 x o J 8 o y C z h m k F 4 4 - g B u i 5 Y i 1 7 5 D j k c 3 l 2 l E 5 l z 3 E 6 j p 7 C 9 g w Q z r 8 c k 6 3 M p - 5 U 7 k 1 K m z q p B 2 1 2 O - m v x E u 1 4 a t s u i B 7 u l r C t s r N w l o i D n - 3 i C _ n 6 O j k m u C 6 n s 9 B 8 x t D r _ p y B q 6 8 i C 0 p J j q q y B q r 4 T y 7 l p C _ 9 r m F w q y 8 G g _ 0 r F m 9 - R 8 0 4 x B m p t 1 C t v v B o n _ 9 G x 3 9 k D t - H l - e r l q l E q g 5 r B u 5 - x C 1 m g g B m x q V k l O l o 9 z D y z w 2 B r g C 3 3 p 2 M u u q x B x p 7 E k u N 0 0 n q E p u y E n 3 u M 9 0 y h B 4 j h r C q z r 9 C 2 l g H & l t ; / r i n g & g t ; & l t ; / r p o l y g o n s & g t ; & l t ; / r l i s t & g t ; & l t ; b b o x & g t ; M U L T I P O I N T   ( ( - 8 4 . 8 1 7 2 3 3   3 8 . 3 9 7 0 1 2 ) ,   ( - 8 0 . 5 1 4 8 9   4 1 . 9 7 5 2 7 6 ) ) & l t ; / b b o x & g t ; & l t ; / r e n t r y v a l u e & g t ; & l t ; / r e n t r y & g t ; & l t ; r e n t r y & g t ; & l t ; r e n t r y k e y & g t ; & l t ; l a t & g t ; 3 9 . 9 1 9 9 7 9 1 & l t ; / l a t & g t ; & l t ; l o n & g t ; - 8 6 . 2 8 1 8 0 6 9 5 & l t ; / l o n & g t ; & l t ; l o d & g t ; 1 & l t ; / l o d & g t ; & l t ; t y p e & g t ; A d m i n D i v i s i o n 1 & l t ; / t y p e & g t ; & l t ; l a n g & g t ; e n - U S & l t ; / l a n g & g t ; & l t ; u r & g t ; U S & l t ; / u r & g t ; & l t ; / r e n t r y k e y & g t ; & l t ; r e n t r y v a l u e & g t ; & l t ; r l i s t & g t ; & l t ; r p o l y g o n s & g t ; & l t ; i d & g t ; 5 4 8 1 3 1 8 9 9 6 9 5 3 2 6 8 2 2 8 & l t ; / i d & g t ; & l t ; r i n g & g t ; u 2 s h i z h x - I y _ E z 4 u G l 6 3 7 B - j i m O _ y h k B 6 9 0 C l h u 7 N s j x i E 6 j x r B 4 y 8 B 5 y 1 m Q l 4 j 2 D 3 x 4 G 4 l n w D h 0 i g B - t n 6 J u w l G m u 6 j C s r a t s m - B z k 2 b 6 7 p y D 4 n 1 Q r 6 2 4 J v k i a q 7 h h F w w h i C o 4 8 t K o o u g D l m u x B j m o g C w 6 h 0 L s - i E z o - n C q n s s I t x X t u 5 k L 0 k z G p u 3 v K y w g J i 8 2 r D k m q _ B m 7 n u B 3 m o L 9 l n h F h y v L v y 9 k F 0 o w r B l 8 0 M 5 9 6 2 D - 2 n k C q q j b y 2 t q C - 4 x s C s x _ B n _ s q C p t u R - r _ B r 9 4 s B 7 i v 6 D _ m 5 1 C u y 9 B t 3 3 8 C _ 2 u y B h h _ D y 5 7 Z o - x h F y m 1 D g p r l K q - 4 B 3 3 8 q G o g w G - g _ j B u v 1 o M 1 s E r r o J p j 4 n d 5 6 5 Y j l m C 7 m 0 p E k z p f v W 9 0 1 F 5 4 s l K u o j 8 D i 4 k 9 D 2 h 5 E 9 j m 7 G y - j j C 6 - q r B _ g 4 4 G 4 x 6 h C v 1 5 H w r 1 E l 9 w 3 E _ 5 v o B o p m I 0 v a h u 9 e k v h B q 2 7 L m l k G v n 1 O 0 g l 2 G q 6 z C z 4 w q V 5 q n D p p k H u l t h M _ 1 x t N 4 j u L r u v u C i i h P m r 4 l E 2 o 4 b g 4 h t O h 4 6 5 B 7 k 6 q H o g 0 S - S m h 1 g F i s 4 n C 3 m p B r t n u J 8 h 1 E y 2 n 9 N 9 _ x 0 Q q u f j t O 9 2 2 g W w x 8 o D m w k k D 3 7 2 c u 4 7 7 J w 6 u C 3 q t h B x 9 i z N 4 m u G m z 7 R y i p 2 C y m 4 6 O q l Q k j 5 B 7 v 1 j D 6 k l w E s z 7 g P s l t 7 I m t - R - 3 n 1 C q o k d 6 q 5 l B v z u r C 9 5 9 q C j - w g G i 7 m R o v o g B h 1 1 z H h i j 3 B j q _ s D 1 7 3 Q s 8 i o C l 6 j 0 D v p l c _ o 9 l J j 7 p G 6 n l 0 B 1 w w 2 D s 7 - s H i 8 - U i n _ E 9 n r 3 Q h h l u B u v m y F i y g n K v 6 h B x n q z E s V o x o 6 I 2 l y R t 3 v 1 D 3 o w s I _ 7 1 s D 2 6 p L 1 x r E 9 s _ 8 B - 3 q u B x s 5 D 2 5 y w K y 0 w g N n 9 1 9 E u _ y u E t 0 6 S w k o p W o B i y s k D 8 l g u D p l o 4 F _ 0 - k B v g 4 z C n t l t D z h p C z 7 u l D 8 4 y 4 B o u w H t - i V k p o S s z p n D _ x g w I 2 s s F - l 7 s C 2 0 5 6 H 6 9 y 2 C 1 k n q F i h B 0 5 4 m B n 3 - u J h m 4 l F j h z N 6 5 Z 7 w 4 x T u v g B 9 _ r o B z g 2 y I j - l B 8 u - 0 D y 2 - G s g w q E m o q O 7 8 4 v C x n p 8 B u m q r C 2 7 7 L 1 o k F 5 s l 5 C 0 m l w D w 0 m h L i 0 s a i z 6 W u s y 0 C - w j C 7 9 u Z 2 j v O j y 3 _ B 8 i j j B k t p R - 8 g 5 L l q Q 7 w j 8 N k j h u B j j l k B 5 v 0 j D v 7 e k g i j I w m v D _ z v 2 G 1 4 7 3 D - t g b - l h F k s y h G 9 z m c - k k N h 3 - y G n x r H 2 i 7 m E 2 u h g B - - y B 3 5 r 5 B 0 8 C i n k B k k p v B 8 1 1 - C 3 1 j 6 E x y 4 z D 6 w y o K 5 u 6 P y n 0 h H o 4 o 5 B v o t 6 F w i C w t 7 8 B z q t X j y q K j u 8 h H l s o B u 8 z c n l 8 4 D i u 6 M g j p _ D n x p p F w g t Q u 5 u e k 0 g 9 C - 2 t 4 C l i y D 7 5 - x C _ 7 u m B t 4 7 B l 6 7 4 R q M 3 7 7 L 4 t o _ B v n u r B z 3 g j B t L 2 2 s N g 1 0 D n g y N t q v g D n k 5 F 0 m z H k 7 _ 8 D h o z k E 7 p s q C 4 5 g 8 E 1 8 z H v t j M - 3 2 h C 3 6 p h E l v u J 1 0 0 4 B p 1 o - C - m 0 7 C u w L 1 8 4 y I x n x H j g p i B - g 6 w D j n q Q h n 7 y C v 8 l m B u j B x u 5 3 M 4 l y _ E i 9 3 - B t j h D v 1 3 R 0 p 7 Y 5 _ u _ B g m m K w - W l 2 u i F m u k W - 4 2 4 B 5 i h v C y w y n C z k 4 Q - 9 q g B t 3 y g X k t 6 B 9 x p s B 0 t n t O h 6 o T h 0 9 X h w x 5 E n 1 v p D z 2 v 8 G x r q a g q 2 N v i h w E v k o V 8 y p 7 H s v 5 - D h k n H r w i e 1 o o w Q 9 9 n h C 4 z 8 T m v - _ F 4 - t 8 S o i w B g i m w G 3 o g P _ z u R x i m z B g 6 0 o E 1 r t w J 9 w r B 1 u n q D k x j 4 B u z t B 9 8 f g 1 i _ J o 2 u U p t m 4 Q 5 i e 8 t x t G 6 m w B p w 5 q E j - x 5 G j 4 u X z m m B s z 6 X 9 p j M o 0 l R - x 0 R t 0 q d 4 8 u o B i v m t F 7 w 8 L _ l h k B i y u t J y x O 1 0 s F 8 1 0 p J g p x g C 2 - p v E 8 8 x o C h u G g z 0 k F j 2 3 D p 0 N w s i p O u 1 7 U n h 1 z M 8 1 s y B z p h - G 3 q Y n 0 4 i K j 1 - L 3 k 9 - F k o z a x q j p G z 1 h e 3 z o x L j 7 f 1 z g 6 I l 9 I n - y q D 8 6 3 I y p 1 E n j 1 u Q 7 3 l o C q z O 3 _ j z R 4 _ 6 u C 2 k _ E u x u 2 B 1 u j y H r z n 9 B q s i o G i w 5 O j 9 y 5 B 5 7 y x B 0 l l w B z r 8 s E s 5 B 3 g 4 u C x x 7 S g w y I 2 - 0 0 O 6 t _ B 3 x 5 m D k l u p D - u - p B h 0 z q L s 8 z a _ 4 n j J k p k V 6 7 0 w N 9 p 5 I g p m i B 5 p x p R m x i H k k 8 l G 4 4 o k F 6 _ 0 C 8 i g 5 M r q n Q w 2 h 6 C m s 0 w B u 9 p o B n r - l E s 0 p e p 9 n 0 L r k 2 u C 3 i 2 _ B 2 6 u a 6 r 6 r J y 5 j C 8 m 2 j M q _ 6 j B _ 8 2 u G 5 u u l B l n g C j t _ s F 6 5 3 y C 1 _ 9 o K 3 0 w b z 3 5 N 0 j q - V 3 6 r E u 4 9 b v 7 g x E t q 8 5 G 7 j 2 p F 5 m 4 j B n o n P - 5 6 J 1 g r o J i 9 z d k v u b j y u 4 G s 4 j s B q t n y K i j j J j g 3 C _ 2 m h K n 8 5 S y j 9 x D - _ 0 p D 4 u i o C u z 1 w D y t q T 0 k y 8 B - m 6 v E 5 3 z E p 1 i 5 B x h 7 q D 2 n z T q p k - E u t l P p m m p B - y s 6 F 2 o 0 _ D g 1 T h p 9 2 C 9 y m v D t p x j M r t v B j 6 - 6 I x r m k D h j h y C p k s 4 C z j t m D x 1 f 2 x r p G 8 p 6 M 7 t 0 H g u 7 6 D y 1 3 B h z t p B k m x t N q H 9 z 1 y H k 3 g w C n p 6 i E 6 3 0 7 G j u t h B g h k h C l t 8 O n - n z C 1 y X s r g m D t 6 k B j i g k M 5 s h D m 6 h 0 K y 7 0 P g y 3 i B 2 z v 4 N t v l y I 7 v 2 a _ q s g B 6 7 u 7 M g v 0 h B 4 s - 1 G 5 7 k 9 C 0 4 t d 1 g 5 x L q m w i D 5 l m h B 5 x j M j T o q 9 p C 1 o r d x 7 u o F o 1 o U 6 4 q Z t p 3 v H k s - l B g 4 3 6 E t 9 J y o t l S i t r 3 D 7 4 R 8 1 w 8 D p - m W h i q 4 F 7 v p B 0 y l p F h v n 4 B x 0 x k B k p x - E 2 - z b i s h o C 1 j n N r o 5 6 C 9 5 t 1 C 1 i 4 V 2 t 1 2 F 2 p i r B l F v 9 r V p P 0 _ - G o 8 m 6 B i t h s D 1 p 1 4 F 8 t 8 n B j v l E u g _ z B 0 o z c h w j 2 B 2 - 2 n B l o u K j 2 k g D p 7 m h H l p n J w p k q G p y 0 k B m z 1 Y - u t s F y m r 6 B 9 k g w B 8 l l 2 B y 2 g C 9 i y C 6 t _ q C _ 1 p D z 1 q 6 B o - p C o u v 0 O l x q F l o 3 8 B i u 6 u I v 5 i w C 6 n 2 B x u 0 m B g - 1 z H o z j V 8 3 q 0 O j m M h - 9 S i k t - I 3 i t v D 6 1 y E 4 q w l B z s K m j 8 z J t y i v D z z v D m x 5 h B 9 y V z u J 1 x 5 o B x 9 o w F 8 l 8 F v 1 1 g C n - j 2 F r o j - F 8 o 6 h C 7 x q I t r q 2 I t _ M h o m p N k 4 0 Z h i p o J y 6 9 5 B 5 m w 9 C j 4 6 i y K _ h 5 q G x - 0 J k 7 n S 2 7 3 o F x n 8 i l B 3 r t o J 7 y _ o J 9 2 0 p 0 E p p n s E x m h d m - 1 o J 6 l r o C x u _ T i 4 h T i _ x v B y v r v D l g k g m B 8 4 r o E t o h h B 8 _ i u J 6 _ i u J 5 o 6 t J F - 0 r u J 6 _ i u J 6 _ i u J q q j 1 I k r R 3 w 9 m l B r 4 8 p J q k 0 p J t o h j E g 7 5 h B - o i 3 z C 5 4 x l E 8 w x g B q k 0 p J n i t 0 F 5 u 0 O q u 4 p J v i h q J q u 4 p J q u 4 p J v i h q J q u 4 p J q u 4 p J q u 4 p J v i h q J q u 4 p J q u 4 p J x v 2 7 C 9 k i 7 B v i h q J l r l r C p m 6 p C q u 4 p J q u 4 p J v i h q J q u 4 p J q u 4 p J v i h q J _ q 1 2 z C 6 x u l C 8 u - v C q u 4 p J q u 4 p J 5 k m n l B q u 4 p J q u 4 p J t j l m D h 8 l z B 5 k m n l B q u 4 p J 5 k m n l B q u 4 p J q u 4 p J v i h q J g 6 3 z B q 8 r l D q u 4 p J q u 4 p J - - 2 - B g g o 2 C 0 8 0 m l B q u 4 p J v i h q J q u 4 p J q u 4 p J v i h q J q u 4 p J q u 4 p J q u 4 p J v i h q J 1 g h 8 B 5 p w 6 C o 8 m Z y q 6 1 E q u 4 p J v i h q J _ q 1 2 z C v i h q J k p u k B m 3 - 9 D q u 4 p J v i h q J o r n 6 B _ 7 k 8 C s 4 k o J 9 5 n C q t o 3 H 5 r t o J 7 r 3 g l B s 4 k o J o - 1 o J s 4 k o J s l q m D g _ s y B s 4 k o J o - 1 o J r r n z C 7 6 9 5 B l 4 _ m C 1 t t t C 6 1 z i l B h 9 k j l B r 2 x o J r 2 x o J _ j n K o 6 k l G 1 l 0 p J 2 x r p J 2 x r p J 2 x r p J 1 l 0 p J 9 3 x h D g n k 2 B m n j z G t u l H 2 l 8 n J u - q n J k l x t B t h i t D s 7 2 l z C 0 n q h F l m l U 2 r l r C h m r o C t s i n J 9 m x m J 0 5 5 m J 9 m x m J t s i n J 9 m x m J 0 5 5 m J 4 4 8 H 0 j v u G y 7 x p s K 2 q 5 n G 4 9 n J 4 y l i C w 5 p y C t v g o J 6 i p o J 2 5 k q z C 0 r 3 7 B h n 2 5 C h m o C v i i u B 2 o g v C 9 m x m J 9 m x m J 9 m x m J y 5 5 m J o w 1 m J 9 m x m J 9 m x m J o 6 9 F l 7 z 5 G _ 1 m n J - o v n J g z v - F _ w k L i 8 3 n J _ 1 m n J - o v n J v v x 9 F y o 2 L h j _ m J u 7 p 7 B - m 2 5 C - o v n J 9 h 6 R h 1 n o F 9 5 4 9 k B g g q _ k B - o v n J 3 7 u D 3 2 v r H 6 i p o J p 2 x o J 6 i p o J 6 i p o J p 2 x o J 6 i p o J 2 y y u F z 4 K 1 2 z L 5 9 i p J _ w k L l s t i G - q s r J k 2 j r J - q s r J 8 - 0 r J k 2 j r J h p v 2 B 8 h j i D 6 s y q J r h 7 q J r 4 p q J 6 s y q J 6 s y q J r p w 6 D _ u B G k I P y F z J P o i B P j r k B m t J - 4 F W 0 9 B G l w m B s h R r E w F k L n B 7 M W x J n B g I y F q D s D 5 G v y E s 7 H w u C j 5 F P z J W w F G t E l B 6 B x y E p l B y j L 9 _ E 1 z I _ S G v k J m L l 8 C G _ S r E 5 Q l B u F L 6 B v C u D v C t y B G z J s D 6 B r E Y r E w F L - p C q o B P k r D W j 8 C L x C k I W n 7 D W 8 - F 6 O y c L x C u D P z J l B _ S 5 _ E z o d 1 m E - k S n l B G m L W _ S t l _ B m i B i u C h 8 C z J i I 4 B 5 Q G t E 1 G v E 5 Q G q o B l B r f s D n B q D 1 J z C w D t B v w D q h D o r D p 9 S m z k C h r k B y 3 C w u C w X i q M 4 n O - 4 F z m G s z P o 5 c 0 9 B y k 0 E z z I 9 5 X l B 9 x Z x y O n 9 w E z i t H h 2 J q s E t _ E o y F 0 - F s u C v m E 9 y O q z P 6 7 I _ g E x z I 0 2 6 B n o N z C w _ M l t g E l 2 4 B w P w F _ u B 1 _ E w 3 C q j L l k H v r B v f n 8 C y 9 B 7 l D 1 h C 0 1 D 8 w W z m G k L u 8 G 0 9 B 4 u B r y B l l B w F 6 S 2 7 I j w D n B z r B s 3 C u 9 B 8 g E s 3 C z r B 9 4 F p z I z y C x h C i i B t m E 4 O h n G 0 w K 9 y C m o B t y B 9 p C 6 9 M 8 u B u c 3 5 B 2 - F n w D 2 6 H 1 Z v _ E 8 u B 5 p C p w D _ g D r k S w t q B q 3 C 4 s J i l F 7 n N n h C u 9 B 8 x N 1 l D n l B o X z 4 F j l B k u C s 3 C o s E - 6 D i I 6 g D y u B 3 l D 0 O z 5 B 5 M u g E 9 i I m L l B g u C n y E 6 q D g _ t B g s E 8 S 8 O q I 8 8 O l _ P i _ x E l _ P 4 W o E 2 G k 8 C 2 Q k l B 5 q D _ l D z t G k V y y C i V 3 O 3 B 0 p C _ C p j B 4 R n M 2 1 C v M h J - i i B J 4 8 B w T h g B 1 q C w 8 b 0 c 0 u H 5 4 B w 8 G h b 0 P l t B j w D v e q h C n Z z y C m y V _ R r n z B 9 2 N l h a u E z F h T v D i k C y b H s T 0 F E x l B s L o I i r M t - E 9 m e p o D 2 - I m C 3 R k C l b n m M j w 6 F m k V 1 r F r g x B k q M 0 R u B 9 D i D 0 B 9 f _ c t m D 5 y B l z C N p M h 2 K t N n U l p L - I f 4 B 6 B q w Y v I x l Q t 2 H 7 F o m I 5 9 k B p _ C 7 C x l _ B v h x D q _ t E m 3 3 D r 6 B 5 l J 3 f x f 3 h C n B o L j a l l B u 5 - F 0 7 I 4 1 z D j E u S v N m d p i C r V 1 j I 8 t G m 3 C p y E u 9 B j V 6 p Q 9 s l B k p T 1 m G g q Q s n Y l l B t r B g 2 B j w D 4 O s 9 B g r D 8 u B 1 5 B v m E x x Z - l D p y O v r B i I m u C W z J 0 c G 1 5 B u X r E 9 Z 1 j H v C v 5 B 0 l C k s E 9 p C l z H n f 9 l D x C z s R 1 p C m n O p y E j y B 8 g D l f z 5 B p n i B l B 9 p C n 1 Q 4 p M 5 p C g h D h 7 D 8 u B 5 l D z 8 S n z M h V 3 h C 0 l C 1 _ E h p j B 7 s R t y E q 4 E s 3 C k 3 C y - F r y B z z M n 4 v B 6 u B z 5 B n r F s w K 4 - F - k S y 2 f - v m B t u a 2 - F s r I 2 1 D 9 - L h g M k u C l 7 D 3 p C 5 4 F 2 1 D u y r B p n K 8 s J l j I 8 t G n k J k 8 U q p T 9 p c u 3 d h q C G 9 m E q r I o r I 0 u B 7 5 B 7 r F 2 - F i j L - r b s _ J 4 y r B 5 8 S 3 r F m 2 L v g w C v l s B n 1 G 1 w y H 1 u a 3 _ P v 3 o B x z I m q Q k y q C 9 x Z q n Y 0 0 t C l o P 2 p M 8 S z 1 J q t 1 B - s l B w l o B 8 w W 1 n y B j j I v x 5 E h 1 G 3 _ P h o d W n B 9 o V s s E g r I k r D 4 s J z C z 5 B r w D _ k F 8 B 0 7 I u 3 C v C 4 c 8 1 B y F k r I u z P 9 Z 8 O 1 m G 2 r H 8 u B v C a i C 8 O t B N i h R 5 G y c q 3 C 6 1 B s u C i i B x h C w r H t B m 7 H m 9 O w 4 E a 3 Q 3 G p B y l C p l B k L z m E 1 G p l B 0 l C 7 G v J v E v C u D m i B Y 6 p Q 8 O 1 G 1 J u c q o B x y C p y E y l C z J n f 5 y C p E y F k L n V l w D y F 2 l C 8 B 4 t 1 B g 9 a p h C 2 S - e r _ E 9 Z 1 r F s i B y c 0 F p E p B s r H 4 k F l o N y F 4 S 6 O 7 M h y B 9 p C i u G 3 r B 1 m E 3 J v r B p l B x J y X t B h N z 5 B u D p B 0 t G z 4 X u 1 D 6 g E _ O y F w 2 B g T n 8 C i L o r I n B v J z C 7 u U 2 l C 4 D p B 5 7 C v E t B u X 8 x F y F l y B y c 6 q D 4 u B x C 7 C u D k 8 G k I _ H 1 J 1 G 4 B 5 Q 4 g D v E i C p B t m E n V m o B u D q D 8 u B - k B j h 6 B r _ E 7 G 8 i L 6 O 8 k F z J 9 l D - U 4 t G n f - Z o r H 6 - F v J 4 s J 7 y C 2 O 6 1 D 4 g E m I 9 7 C 8 u B m j Z Y 4 S - M e x _ E 0 c x y C u D 6 q D y 1 D v 5 B l l B - k B j j W t 8 S p w D 5 i I z _ E m 3 C y 1 D t y B q D 8 u B 3 m G - 7 C o L 7 p C a 7 Z E q o B - U 7 Q t B w X 8 B 9 Z 7 Q i u C w 4 E 7 G z 5 B h a w c 7 G z G w D g r D 1 h C k i B k l F t B n B u F n B 7 0 G p B q D 1 J 4 D u 9 B 1 J - U v h C 8 B 6 1 B 3 n P p 2 o B 8 O j 7 D o y F z Q z C p E k r I x y C n B i C m L 3 y C 7 G v r B 8 B x J 3 J 1 G 9 5 B k I 6 - F v C 0 c a 1 m G _ g D 7 C _ B t J q L 7 l D 8 O 0 t G 9 Q 9 p C z G v E s F z C k L 7 Q m r I x 5 B 5 G W 7 Z 8 B i L p B i C h w D 7 l D 5 p C 3 G 0 O - M - U 1 J l y B l y B W j V x C c y 1 D 6 S x C 4 g D l l B 5 M 9 l D 4 g D q o B k i B 8 1 B _ u B v J 7 5 B 7 5 K p E h l B n B 1 Q n y E 5 6 D 5 o V l V 2 S t m E o L t _ E _ S 7 M t E 0 l C 3 s R 1 G 9 j H n f z 5 B 7 M 3 5 B 5 Q g r I m L 4 g D j a h n K 2 s J 7 C 2 g E - y H l l B z G 6 g D 8 B p y B 5 G w 9 B x C k I _ g D p B 7 M v m E 8 B u F g 2 B s X Y 4 g D z J l m E p B 9 m K 1 5 B g I n z H i L 8 u B 3 p C l V l f z 1 J i i B i C o L l y B 1 J q X 0 1 D 5 M Y k i B 3 Z q o B g i B j l B 8 B x 5 B t E s - F w 9 B 7 Z Y r s L i s E - Z i s E 8 B z y C 8 g D g T u 1 D m I y g E 7 Q u - F y F p E 3 y C n B 3 4 F h a n 5 K s t G k I t E 4 D 6 u B r _ E x r B 3 p C 7 G 7 l D m r D 3 Q g q Q u - F x J 4 s J 6 x F z _ E l f i i B n w D i s E n B j z H u r H p _ P s c y l C _ 7 G 5 p C n z I g u C y k o B t E u 1 D 9 M v E - i I w D t - L i i B y 6 H x 8 S t y B q 4 E l 1 G 2 u B m L 3 0 G _ q I j 8 N x n N n 4 F w P l f 6 h B 8 r E w g R 7 k B z G y z x S k p x h B l 6 u U g x B t B 5 8 q Z r - q B 5 5 w P x 5 B o L i P j y C s w G u v C m I v B k g E n K _ u I 6 h B x Q t B t 9 D 4 2 C 3 s B p j C m 7 r B y u M - R 7 o B i H x B i C 5 1 J p 9 s L x j M v s g B h s s s B p r u F 4 v 6 K l h i H z 3 s K m I t 7 F p y D q 0 C p s P r r C t 6 T p l u B l 2 8 E j 1 C 5 M a 8 S 2 I t B p 5 B _ H 1 x E y l C 2 1 B 9 C w x N g 7 U P y q X n m G l B 4 i Z w g D z 0 J t y C g - 3 B k - o C i 5 C k t t I 7 _ z L x r B 3 1 n D n B z r F i w S W l m G 3 q F 1 l D p E m u C 8 v K 2 S 2 1 L 6 m O 5 7 C 7 3 8 B w c x J 1 y C 9 i 9 C j 4 p C h i j Y 1 p C w x r B w i j C 4 j v B r - L h x q E _ F o 9 M p o V 5 M 6 9 J p _ E l w 2 D 1 G _ _ F n n N 9 x E 4 v K s t G 8 o M p r i F m u C U g s 1 B z 8 N h r F y y P l 8 C 0 w G 2 o M h m E p 1 J z 4 K 4 D 0 3 E o l C p m E 9 k B z R g M 5 o E 3 m K h m e 8 h B - V v m B 7 U j m D g i B i g E 3 3 G 0 g D 6 O q p M h _ E x r L q 9 B 1 G _ S c w 9 B 5 l D n B q 9 B 7 m H x 9 D w P r 4 F s Y v y C _ v C t 5 B 1 0 G l 5 F q X y u I 0 I _ F x 5 B u u H j 4 F x 4 F n y B n n K h 8 N t 4 F x Q x 8 N 1 0 C k w B v 9 D 6 3 E G G G B 9 Z t r R - U r r F q 4 E o X 6 1 B 4 2 C x 0 C 5 s B 0 x F u 9 M m - F 0 g D i p M 4 i D 9 E k G o w C z 6 D 5 p C 3 y C z p C 1 2 I v 6 D j 8 C l z H x C 0 d 8 i G 3 0 E - 0 T w v K q 9 B n 7 D 6 h B G h o D s q D s 7 I u c t m B 2 p B 8 T n j C g 3 C w 3 C 4 u B s u H 1 N l r B 0 u B l _ E h h C u w J v r C 3 M x y H 2 g D m L s c x s f m n C 6 - Q p m I n 5 B z R t 5 J 2 T 1 Z q D t E 4 7 G _ h B k l C h r K t B k 8 O z 5 n B 7 4 J 3 4 z B _ 5 - D l 0 x P q i p O t _ 4 H 7 b 9 r 1 C s 4 h Y q 2 6 E j a g v B 4 o B l i 9 S l j J 5 t V k G 7 4 J g - F _ F i m R z r K x 0 C 8 I m Z p o I x 7 J 4 5 D j r E h u B h t C m C i l K z k O i Q - E 7 C x E 5 9 C j H x l B r E 8 v K t r l B m i L 0 1 B - 3 M s Y t p C n m G n 8 C 5 y B t R 6 H o - C l 6 C u - C 0 B p N 8 B s c 3 s B o j E 7 k B j 7 B 9 0 C m C 5 m B j t B t g B t l D z 9 D n n I l 8 F x B 9 W g m B y k B i g C 3 g B q c t f 8 B 9 7 K 9 n E t l B - M k o B k w B h 4 G t k M o j D g - H l 1 C m M w M r 3 D q n D s Q 0 i C z m Z x _ B q J z H k 4 B p h F 0 P 0 _ i B x m - C z g B 0 v E 4 6 E h C y r E 6 r o B w t v B 6 I y - B u w B - C x r C 7 m N 8 3 P 0 Y q - B v 9 D x 2 I t m B v u d 8 9 h B P q - G h 4 F m - G j u d 8 h P t 0 C n u V w - B z 5 J j - X k w C z r C x 3 M - q K z 5 J y i G - V o w B 5 N y n F _ 3 D 4 p B 7 s B i x X x 5 2 C 2 t C s D 0 u E s 9 e 6 6 r B y Y u 5 C 1 p G j o J 8 t C s j B t j C u n F 0 3 B 4 u Q t h O 9 0 a m - B p h F 6 i G p n H g k s E 6 D 7 o E 6 0 F k C 8 T R 9 C s F h N 4 u B x C 2 i B t B g Z 9 N _ v C 7 R 9 5 G m e g U y P 8 1 B 9 z B 8 i K 4 0 K j j T o 2 q B k g H v J k 2 B t J m - i B u n L j 3 H 6 - G - C y d g M q _ R u 4 D k K n S t m B n W - u F 9 m B _ T _ H - p C x u F u h 3 o D o 6 l J 0 j 7 q B - t w H s v Q 5 R s v H k 4 D j q G m t D 9 E t 0 B s q Z 7 j C 4 q Z v z k B t g y C m h D j y B - s B 9 r C 5 R _ Q 6 m B 3 d l 3 C m V _ Z 4 - h B - m B r 8 B j S g M 8 n B 5 R 9 u g B p b 8 p B v n I p q G w 5 C 0 S 1 z B 3 v D o 9 M 1 Z _ L 9 R t q 1 C o t 8 k B r E v H j j w B 3 Z z g B 4 v I i G 8 2 L _ t G _ S x J g i B 4 B p 7 B 8 p B y - B l 3 H q 7 L 5 t N r q r B r K y v Q i 5 P g w T z l X 4 v E o h y G h h Y 3 8 n B 8 3 q B i q B m 4 q B 3 6 J i 8 L 1 s C r O l c z 3 D u Q n Y w Z q l E z i D i B j 1 B z K x B 6 D i L y D y _ B 9 J s L j l B 2 n C v t B r b 2 n C h O l O 2 U t P t _ B s 9 C k m B 0 k B 6 v O 9 v N o g C _ 4 D 4 w C x j C g j E - M m 2 D i t E q m C 1 y B h a 0 u B s w B j 0 B 6 w B q o C x s C n 2 E s C 5 L p I 6 G y J l 3 C w q t B _ Z z F x L 5 L h 1 B 4 E t L g 1 Q x 8 v D n o B g a 8 G M g H z T k E k w 0 B 9 h n E g _ S x v I s 7 D g 6 Z 3 8 q D q q E i 7 J H j p x J y 9 s l C z h a s - 8 P 0 7 r 3 D p I 4 C o Z 9 F 1 F 2 C x u C y E q V g 8 D 8 M 6 U - F 6 E 2 m B 8 0 M 4 5 C z 5 J 2 j B t W t v F _ 1 F n 0 B 1 h F l _ D n 9 F 0 j B p m B t H h F 1 8 B x _ D 6 - B r l M i k B l F k K g s i B 9 O - K K y m I 6 k B 6 Q g K q G g U 2 u H q j D k G k j D 5 7 B h O 2 p B 4 Y k M x K 5 0 B 3 H m k E 3 H 3 D m R 9 0 r B h L h G 7 4 D 1 j B - K 5 O 1 D n S 2 j D g k B 3 H x L o n _ B g a 3 B i 0 B v n C r X n I n S y j D _ Y q G 0 q j B 4 G o E s 6 J p G 4 L u I 1 l B q P S _ N 5 D h L 7 O - O l _ B 7 O o E o K 0 y B x S i H u - E h k L 7 2 L m f x u B 7 O q x D x T i E l F 6 w C g z X 6 Y g Z u U t 0 D 0 h J j D q U 4 g H z H k M x s C j z L 0 o C l t C q x B o M p W 1 R 5 g B o M y k N o 2 K o 8 E r s S m C 1 s C 8 w C z B m C j n B n i F 4 j B w - H r o H o g J 6 x G o M w q B y k B i o C 9 4 J 3 N p t B 2 I 7 E s X j W 5 m B 0 Y 6 r E g G 1 m B t 3 I i j D j r K o 4 D 3 7 B q v E u q Z p i T 6 i D t m B 1 R q 4 P y p B 1 7 B z 4 I 8 1 f l 1 G 8 r H x r B 0 r I j i C n 0 t G m m 0 B 0 r 3 0 B Y p l B 3 y C p _ E - v D 8 u B m o 9 N 9 r x C - y g X 9 r x C o 5 t B - K l h D j L 8 E n J z E g m C s I r C r k D x 2 K h x B l h J - j D j g I m 6 3 B 8 g B z 6 C t C u L w X 7 y I j f z 1 8 W m L i G m 5 8 C u i y G r W v g B o g E 4 l C v 0 B g E p - K h D m 4 B 5 2 B 2 6 F 2 8 C w 6 B y s B u Q 4 8 D y M 2 9 C g p C o m B 4 6 B 0 n E x t I n u H 2 x B r 7 G w 1 B m 4 j U u 1 D n k J y X k 2 D z y E _ u B p E 7 9 P z 1 Q u l C 0 I n p c u 3 C j - E i h D m o B m - F j w D - M y F a l B q 2 B - p C 7 m G 1 y E y j Z n B s l C t E h N h H w d m p B w X 8 n B k 7 E x m B g U l v F 4 S 7 E t W 9 6 J g B 9 B i V u 7 F g n H 4 M o B _ Y 0 3 B 4 g U t H o z B 3 F x X k f i W u b k n B o H 5 r D 1 c 5 O s 9 D 9 H k y B _ 9 C _ y I 0 s L k y Z s f l p p B 3 u B j i B t 9 M - 1 B m q C 6 Q g f 6 s B 8 k B u r B 9 B n L 1 q D w r B n 2 B 2 s L s l B 2 z H n h E q B l I w l B v o B y q C 6 z C 5 n B 2 q B p 8 B p - D j X p S h k C s G w z B 5 H 8 I 4 D 6 S z q J s C m R i m B 1 j F _ p a o Q r h B 7 p D 6 k K 5 1 C 1 z D 9 N h O 4 w B 1 n H l W 8 u E s w C 8 5 C 9 7 B _ d j n 1 E k I m 8 u L s 3 5 3 C i h D n u D x J i Y u D - m G g 3 L 8 u B h V v 1 G u 2 D 5 z C j R - h C v y B y 9 q Y p V r f s c t j Q 9 E k - G m 4 P u t D g 4 N 9 o J 1 s 6 B x p E t o z H l _ D k J 9 v B _ - j C v I w N 1 W 8 Y u - B G q G u G 3 L 0 y B 3 F v S t W 6 Y h 0 k B r z n F o g 5 C u F u 5 x H g j P k u 0 C l 5 G z t B u e 2 q B 1 D 6 f m N 2 o e 5 5 i B t 4 L 3 R x 7 K 9 U 7 7 B 2 v M k a 2 5 B h g E z u B p o B 1 F i B m C _ r E p y C o j B n W p b p b o c 9 M 5 J r i C p l B 0 O 8 L _ h k B 3 q S l q x B u x C v B x E g C 3 e j 9 C i i B w i P 9 N 3 K x m B i H 5 l C 8 G 5 O x p Q g 8 C i J t J 0 1 f _ L t b i U p W p E g v B 4 O _ T n 3 H g t O g q B _ 3 B 1 x k D 6 _ e q s 4 B z 6 z B m C g w T l i F n 2 U 8 i t B e t B 3 j C z H g K g E m 7 E 2 7 E - E 4 3 B i B k C 8 5 C z H i G v b t B z B v B g E n 3 H h p J t K x H t H x K j 1 C - j C v H 6 x G g Q k G o M 9 N q q B T p F o N k 7 X z D z 8 F 0 4 D z n v B w E v S R 9 N g Z 2 - B h 7 z B 0 Y 0 S 8 S n V a n z C 6 0 r B h V h W g B 0 j D - m B k C 7 o D q U 8 P l 9 F o q B - g B n 0 B v W 7 N 5 o D k C h O 3 q G g k B 9 E 9 m B j F 2 v E s G m M 5 W x d 2 l B o Z 3 R o U _ I u 4 B 7 W i J x T q J s e q j P v n q C q j V 4 g J 7 R T 4 - B i B c q C i U 1 B 7 N _ w B z s C - N k J - N u q B m G q G _ P l D t z D q G v B u o C g Z m C l h B O k h H v 2 E 2 0 X z K 6 C 6 J - B z w 4 E k 2 Q t w _ H k w I t 9 T 7 o - L t - g P g i p o J g m x h l B g i p o J w 3 k q z C r y s Q 0 0 7 9 F g w o 3 C 0 t v k C w 5 5 m J y u - 7 D 2 5 v k B m w 1 m J w 5 5 m J 9 q i K p o z k G k l 8 n J h y z n J 6 _ 0 - k B 2 r 3 h C j z w y C k l 8 n J h y z n J m l 8 n J k l 8 n J h y z n J 4 g v g C j 0 T t 0 n m C t 4 k o J h y z n J h y z n J m l 8 n J t 4 j - k B y k 5 h D 3 x q 1 B m l 8 n J k l 8 n J h y z n J k 2 r 1 I g w J i 0 j r J t - 6 q J t - 6 q J g 0 j r J i 0 j r J _ p w r l B h 8 5 a 9 8 4 y E 6 v C m 7 u h J t - 6 q J t - 6 q J i 0 j r J t - 6 q J t - 6 q J t - 6 q J 5 o s r J t - 6 q J t - 6 q J o r _ o F l k s S 5 5 8 J 8 h r h E i t 0 H _ q y q J _ q y q J g q w r l B _ q y q J 5 p i r 1 E _ q y q J 8 7 k s 1 E 7 0 n n G s x h K _ q y q J _ q y q J v - 6 q J t - 6 q J _ q y q J _ q y q J 9 g - q l B _ q y q J _ q y q J v - 6 q J m l r i H - y g F _ q y q J _ q y q J v - 6 q J _ q y q J _ q y q J _ q y q J _ h m h 0 C v - 6 q J _ q y q J _ q y q J k 4 h 3 B q s l h D v - 6 q J _ q y q J 8 3 t q l B v - 6 q J o w j l B 1 p p 9 D _ q y q J 9 g - q l B _ q y q J t - 6 q J _ s q g B r - y i B k s g G 8 2 i i B m p 9 v E y w y p B q y r B 5 i n y F v p 9 6 B r q m I j v q H 5 5 7 h F m j 8 0 G 2 3 q M g m s D 5 i j p C z z 3 T 1 k - w B 3 w S s 1 9 H u p l r B k 3 4 I - v t 5 D u - l B r 6 5 C t t w q B 6 h 8 R i g - b 8 k t M s 4 2 Z 9 7 t G y n 2 c u t 0 E k r - 9 G m u 3 W h 3 r w C 3 2 1 C 9 - 9 3 B h 4 k i B y - 4 k C u 2 s n C 0 9 j z F i j 8 G v m 1 1 C l o v 4 F v v 1 H 0 r 5 o B k _ 7 9 H 3 5 n u B h k W l w j x C 6 s 5 I t y r I w m 0 T p p m i B 5 k v x B h 4 x U 3 9 1 o B 1 o j S w w z K m _ s i B 0 q E n v y D j 1 H 2 j 9 E x 4 t L g q k P j m X g g i F 4 p 5 B w z 9 D 5 8 9 I - s x 4 C o j m C h w l r F 9 r i B p h i O h s m F 4 1 7 t B 3 3 g P z a 0 8 4 J 7 u q i B 5 j - J 4 m r U p i - a 0 6 z Q n 5 k F _ g b w v 3 C s 3 n C g 3 z C 6 9 2 O z r n o C 7 k 9 8 C - o 5 2 E 6 u t M 7 u 1 u D 6 z n K _ _ 7 Z x l t 7 C x 8 n P v 5 - g C o r p 5 H g k C 2 0 z g B i 8 3 _ D k 5 9 Y g g u m B p 4 s g B o w v - M h l N w _ 7 e y t x 2 D k p 2 d 8 t 8 M 0 g 7 X g k 8 o D 2 u z G x k c 1 1 J g w l c n w r m B w n z n B s h s u G m u f h n 8 b y l i n K u 0 3 v G o 0 z h G h i i F p - H z q - y B 5 5 r K x t 2 3 E _ t n W 7 y j C 1 t 1 J r q y J 1 q 6 I m m m d p z _ L x i 2 R s r v P y y 2 B i w r a 6 r n J y k m M j r n B h 0 t F m t k C r w 6 G m m j C z _ r 6 E x 4 2 U u 9 G v 8 T 6 4 z j B o 7 2 E u 5 z G 1 6 8 K g - U 1 t 5 Z z r n b s 5 3 M 1 9 l O 1 2 j b 4 z 6 C l x 9 x B z 1 g E 2 4 C w p 6 1 B m z n K 3 j 1 e p j u b s g 0 _ B x z 4 0 B 0 h O 4 r C o u z g B y 6 7 L t 7 1 r B - r 5 h K h z 8 B _ t 1 4 B y 6 n l B 9 q 3 6 D p x Q q g p 4 c z k i C r _ 5 R m t y X m p r 5 B 5 9 u u B v 3 l I 7 v n e 1 g n m B h u - K w s o D x 4 o n H k q 7 G x m 2 1 B 5 u n B 8 4 u F z 4 p _ E j j - y I h q j d o m C 4 2 7 0 D g m w U p 8 h k B y t 5 p B n v s x I v k j L x t 1 2 D s 5 x D s - r p B m 0 l p N i s 0 Y z p 2 k D q 2 8 - D v 3 - s B m 2 V x u 1 o I s m z Z k 6 z l B _ 2 1 I t _ s r D y 7 x - D 6 m w Y w t v C v 5 g C 1 l k E 7 i r j F 9 3 4 e 6 z n E 1 1 t V _ w 8 a t y 6 O _ x y E z 7 o 2 C z 0 x U x x v K v l i E r 6 q k D 8 v m g D 1 0 M y 7 g S 7 h n J m 1 3 t B q 9 - 3 M 3 w 2 R x V r m v r C l 9 v 2 I j o s E p 2 t 2 C g i 4 U 3 u 8 x B q 5 2 a q c 0 3 9 f q k m v I k o u B v x q v B h 7 y K 2 5 1 _ F w q m g D 9 y y H v 2 v _ K t 5 i v B - q x z E h 5 J 1 h - N z 0 _ F 0 5 4 _ N 3 5 r K 9 j t e 1 w 9 2 D _ r s S l p 6 U 5 4 s r D z 2 j j B y q g M z v 5 a 6 n g v C x o E p - p j B z m 9 q E - r 0 x C 7 y o d j y m E y _ 3 u O k 0 o 8 C k z N h l u O 1 q k 3 B 1 r y 9 F 4 g _ f _ 3 w j L w u X 5 1 9 6 B q 0 x J 5 l 6 6 E 1 3 4 n O h y 1 8 H w r 9 n C l m f r 7 _ C t 9 w 4 B 7 8 8 Q r _ s j C v n B 0 n v f 4 s z S i y s i B g g 2 j B _ _ i x C j o j K 6 6 s W i u 3 0 B m 2 w t B 8 2 u h C y 9 6 1 D l 8 q k E p V l 1 m 5 G t 5 z N p - - V h k p 2 B q 9 5 X i 6 9 p F 1 - 0 Y q i 0 I 8 g y d p i 6 i C u u j Z y w 1 W v h _ z B 2 r t g G 0 - q m C i h 5 2 D 3 y 3 G t k y h C _ s w I 3 s 6 M 5 8 1 K 6 i 2 s B 3 y 0 N m h l x J i w g P o e v r p d _ t p B 5 5 x C z m J 3 h z 0 D q 4 i 7 C h 7 g C 7 2 _ C u 6 7 s E 2 v l n B 7 5 2 y C o j 5 B l _ y i J 9 8 u Z o z s 9 B 5 - 9 k B - 5 - g H r l _ t C m x i P h l q Z 5 p s U q n w N r 0 x N z r 2 H q l _ D x u j 2 B j - 0 W g 8 t g B k 9 T _ w q P m z z G - p p P i 4 3 h B - n t 5 D r 7 z 0 B _ m i f 4 x S 3 o x 4 B g 3 6 x B j o h P 2 4 3 k C 3 6 l G 7 l 0 k C j 9 1 6 B 2 k 9 - C - 5 v J 9 2 6 0 B 5 4 k t C 0 v l c - o 8 h D _ z t f 4 6 t v B q l q I g 4 k b k x 4 t C t 3 h b 8 r z j I i 9 3 x K 7 _ x J y z 9 D l q o o B p k 4 6 D y 2 B y 7 t S s u i f t i 2 y P 1 t i E r z g 4 F _ 4 9 w B 6 w y p B m z k o F m 8 v i C i l u j E j s q X k x p w C s t n O 3 P 3 1 B z - p k B g m e 5 m 2 2 C d 6 4 6 x F q h Y l t b 6 h z m C 4 0 2 w B o y 0 n C 1 m z E l 6 j J 2 m Q - _ r N g x q s N 5 - x 6 C m s l u B 1 o y l B 2 _ r H _ w l 1 B _ t m V - h u b 5 2 3 p D 7 2 w D 5 i r C 7 m 4 r D v m l l C w o n - B q y w U i 6 z s D - m 9 O i j j 2 B _ 6 h C p _ k F p y w D w 2 E - l p J - x 7 7 G 0 o 4 5 B n k - B w o i 9 C p t 8 q D 8 0 k F x p o P 3 n g r D n j 1 n B 4 _ w W 0 x 9 y B i 4 8 I r o _ k C n x 2 s E i 9 5 W 0 r 0 q B _ 0 n k E p u t - F 6 r k T 0 z 2 c o v h E o s u J 9 h C x g k l C p 5 o F l l h 8 C 7 1 k t B j y 6 5 L 3 j r F y t u 3 C h v z k E o m j o C v _ l v I n 4 o 1 C w s C 3 3 J - u L 7 3 _ l C 3 0 p y D g _ 9 r D p x l H 1 k 5 _ M g t 0 C 9 m g m D 7 3 y c 9 l 3 q B 0 s g j E m m i Q - v 6 9 J k 8 N m u o _ D h v u 9 C n x x h B n n x y D _ q 1 9 B 1 p n R u s q s F v 4 0 z B 6 s 4 I 8 8 2 J 0 _ z g C 1 i x x D i _ - B 6 r 1 j C i r t o E s u p c 1 k 6 H & l t ; / r i n g & g t ; & l t ; / r p o l y g o n s & g t ; & l t ; / r l i s t & g t ; & l t ; b b o x & g t ; M U L T I P O I N T   ( ( - 8 8 . 0 9 0 7 6 2   3 7 . 7 7 0 0 9 3 ) ,   ( - 8 4 . 7 9 4 3 4 6 9 9 9 9 9 9 9   4 1 . 7 5 9 7 1 5 ) ) & l t ; / b b o x & g t ; & l t ; / r e n t r y v a l u e & g t ; & l t ; / r e n t r y & g t ; & l t ; r e n t r y & g t ; & l t ; r e n t r y k e y & g t ; & l t ; l a t & g t ; 3 5 . 8 4 2 9 9 4 6 9 & l t ; / l a t & g t ; & l t ; l o n & g t ; - 8 6 . 3 4 3 2 5 4 0 9 & l t ; / l o n & g t ; & l t ; l o d & g t ; 1 & l t ; / l o d & g t ; & l t ; t y p e & g t ; A d m i n D i v i s i o n 1 & l t ; / t y p e & g t ; & l t ; l a n g & g t ; e n - U S & l t ; / l a n g & g t ; & l t ; u r & g t ; U S & l t ; / u r & g t ; & l t ; / r e n t r y k e y & g t ; & l t ; r e n t r y v a l u e & g t ; & l t ; r l i s t & g t ; & l t ; r p o l y g o n s & g t ; & l t ; i d & g t ; 5 4 8 2 9 9 6 1 9 4 0 1 3 6 0 9 9 8 8 & l t ; / i d & g t ; & l t ; r i n g & g t ; 7 y r 3 - h w 5 n I h 1 7 - C z x r p J 1 x r p J w 4 3 t I t 0 V u q 5 r J o 3 2 p 0 C z 0 8 w C - q o l C s q 5 r J u q 5 r J u q 5 r J - m y v l B t 1 w r J u q 5 r J x - h s J u q 5 r J u q 5 r J t 1 w r J x - h s J n u v k C x u l _ B 7 7 t B 5 i p o J s v g o J 0 g g h l B 5 i p o J 0 g g h l B 8 3 r I 2 l 9 t G n 6 _ 6 H l 4 _ B n w 1 m J 7 1 m n J n w 1 m J n w 1 m J u i 0 7 k B u u j y F - q 3 O j 8 3 n J 1 s s - k B j 8 3 n J w _ o 9 z E j 8 3 n J q v g o J k 4 j m z C 1 3 p 2 B o 5 - r F 6 q i u J h w - I q 4 6 g C 2 x g k E 4 8 k V 5 l n q B q m p x B 5 6 h B t z K w 3 k E x m r u J 1 0 7 l v B z _ w w B x 2 n 1 E 7 6 n K i z 1 q B m s q y D i 9 q B j 4 9 2 F k h g a 1 x t n B y x p U r 1 3 w B t k 7 c - O 3 4 0 Y m y 6 h N y 2 j J 5 h x - F k 4 z _ H h - 4 p C m u 4 s F p p l O t 0 v P w 4 h k E l y w o C y 1 _ u B y - r D i u r B l u g 3 C h v g 0 E u r j G 0 2 g i H 5 4 r J i g x i K t t 7 F 9 w u _ D 0 n h X p r 3 K y x g j F 4 8 3 1 B 4 o z M 7 g l i K - 3 u Q x l s G i 4 t 5 C 4 G x q z z F 2 w U k h v h F m 5 p B u w x 4 B 0 w p F 2 m 4 W 0 6 l T s w t z E 6 _ 9 B i i l 2 C m n x 7 C 1 m m Q y s i k C s 7 6 h C 4 - p 5 F 8 9 S 8 g 1 v F j z 2 u C z 1 8 X n z 2 B p p r x E 5 _ j 3 D y 0 9 L y v 0 0 B 1 m 8 - H 0 y o j E i s s p C o u 9 1 F w r m g B - q j E t t G j o 0 z U - h R w t j Y l x n E n i z z B 4 l s B q _ 0 1 D k 3 v 1 F 9 z u w D 7 9 4 C j h z q B w 8 - 1 B u 7 w L 2 g 5 S m 7 1 4 H 0 i r B 2 8 i O k _ u 4 F 7 1 l - B g i t D l 1 l s D 2 8 9 n B j h 8 M 4 s p x H 4 4 1 f - n - 6 D n i 2 9 J q l p P 3 k r q Q 2 k J 5 v r 7 E y l - t C y 6 p B g 0 7 4 F 8 m w r B g y 2 4 D n 1 1 u C p - z R 7 9 s r F h s n E - y 8 - G i l 9 K g t 7 _ B x r i m B u 3 x Y 2 i p g C k o i 1 F x 1 8 q D n _ 6 b w m w r B 6 y M k j x X n _ q t H p i v v B 3 8 z Z i _ 2 i F 1 8 z C t 1 w r J z S s l o m D y 2 x P 0 n p n B i 5 g 4 D h i w 3 C 4 h 4 c g t 6 y B v 3 7 k D l 7 4 p C _ j p I n i n 2 G y m r G s u _ l C t 2 6 J 1 4 k G r m l 9 C - 0 w R 9 0 r x B x q _ s F w q 8 p B n g y E m s 3 F x h t 9 D 6 k 8 k H g v 3 E 8 t 6 r J 0 v i F 5 r w I z 6 w C p r 6 x L i - 8 m D _ Q 9 2 k I 5 8 v D n 8 v v C 6 r 5 S 2 i v b l u - j D y z o Q t t 0 n C 1 z x B - u 2 E 4 8 1 0 F p r 2 y I h 3 z D 1 k 0 E 1 _ p q C 3 - 2 i C 7 i s R n r w u D y x i C o x k r B - 5 5 D j - s F 6 q t H n 6 n s B j u l 1 E x o 5 C k p q 1 K - g k T r 0 3 n E i - 1 K 0 z H q 4 4 d i 2 u q C m k m 5 H 6 o 0 L 1 t g n B s 4 0 h B x i v y B 8 3 o b 7 9 4 n B g u w i E 0 i 6 3 B y g o h D n q y j B - 9 B 2 3 y 9 B n x 7 D i i r X v 5 u g K 4 l G - p 6 o J 1 m p B _ k n 4 K 1 0 w B u t y w F 1 t u 1 B o o x B 8 5 z u C n 2 4 h B 2 8 k E s - g G i z 9 H l 3 i B - o s r G 6 0 l 9 F q l p Q o r y B p y y X s w 9 m B r 4 3 2 E y 4 0 h B q n o 4 C u 3 g t D z h g s I m 4 T m 1 6 Z k 7 _ p F 1 F i 5 0 D w q m Z 6 s 9 1 C n 1 h w B 9 _ v 8 B 3 F w M 3 3 7 e u 5 7 t H 6 8 6 z C p r _ n D 4 2 4 o D r k s W l r i m H 7 3 v s C g w z B t z u l B - n 0 K _ 9 h w E s m i B p 9 M 1 4 0 j D y m B 9 v t x B 9 5 n G j 0 o p G h 9 9 s D - 2 x j G 9 r w l B 7 w 1 d q y I g m r X k g u 5 C 1 p 3 j H 0 n h G l 4 - 6 D h h m B q h n O 6 g w z B o q m G z v w - G h 7 6 t D _ 0 M 0 1 - m C 3 x r 5 P u 0 4 d l 5 2 B o g u F u i x P x v i t N y l 4 y C v r r g I s 9 S _ x 9 g V s 7 5 _ B p y i x H z 1 n I r 6 w C 0 u y 6 F z l y p B h 2 - q B y i g y G v j 7 B z r n B 5 9 k 9 D w v 0 c 2 k r n B m 0 g a g - C r i 4 g C x k i D _ r n C 8 m l v D _ h R y g _ - G 2 h l O t v 0 6 C p 5 7 i D t l E g s p 2 E 4 h 3 y B q _ i C 9 4 6 V 3 x 0 x B x i - n B x g g l C x 8 n 2 D g r l B 8 g u m C - n 7 g F 7 n 7 o E z w q I 6 t 2 8 C y _ l i B i q w _ K h 2 B v n w 7 B 5 w y 6 E v w 8 e 4 x u 4 F v 6 y l H y 9 p g C p I u y v k Z l 6 n I p _ _ B n 8 r m X 5 4 f - m q t C 1 - 5 v C t l i I _ o i g C o p f 8 o n 2 J k _ v H - r 1 u H g w l T x m _ j B x - r r G n k v l D j l h 6 P 5 h m C j n s D s k - _ I z 1 - H 0 u d p q g z H _ z 3 V 9 y 7 v D x k 1 - B k s w n D o n 9 2 E n x 7 v F 2 r B g p 4 1 E g l y I 7 7 R j 8 h C r - _ u C 8 1 1 s C w 5 k n B 2 8 - w I n y t o B m 1 m v L z j b z p 3 - B k 3 t 5 K _ j C m 6 2 Z v v q Z 3 r j 3 B 4 1 u s D q u 3 y C 0 k h - B 9 j n b x 9 w a x y F p m i m C u - x O m v p u D 3 0 9 J j h q s K 3 9 O 0 7 1 o B y n k l I 7 2 _ Y r o 0 w I 8 h u F 2 w h 1 I _ m h G 5 5 2 4 C 4 t n 7 C l 3 z l H - l y _ G r l h H w 5 4 0 C 9 g z m P - p - 8 B 0 5 4 B _ 0 2 _ E m 7 o s I h y 6 u D h t r J 9 x K s 1 o x B 3 x 6 _ D r h j Q y x j v C s V r m v g F - y v l D p z t v B w 3 y G x 9 x x J _ 5 q m B s 5 9 H 3 j m o B o q C k z 3 r O n h w 0 B o k h T q m o j E z 2 w _ G l 0 m s C k n w i E w k f 5 g v n E m w 3 l C y s y 7 C j 0 u 2 I s W v 4 p H 9 v y M p u p y B 8 y y G 6 z l W 8 0 4 5 C p q u D l 4 7 l B 5 i n f n 9 6 - C 9 5 r r E n h q 8 D n r q Q g s y O y k z T r 6 s t F k 6 j y L v - _ B z 1 q q C i 1 3 4 R g 1 i E j - z 5 K k h z K q _ s N i 6 p g F 5 3 q V r 9 p 6 G y 0 6 N - j F v s l x G - s 0 O i j r h C t v q z E 3 o g - C s n s i G 6 4 6 R - - 5 H 9 5 q k B n o 2 F q m p x J o y _ D 6 g m K j 1 0 N 7 n 5 S x k i X 0 8 l y J q p p x G r k h J 9 7 l v J 9 7 l v J k 4 r J k s j 8 E 7 2 R p 5 8 D - 4 k q D 5 h w 1 B 4 v 5 x B q h o s D j q 2 B m q w o I m z 9 0 J o z 9 0 J 3 h 2 Z m y o j D 0 8 8 M x u n 7 E 5 k 5 5 D z k l Q h p p u C 8 h 9 Z v h m m E p k o H x g 5 3 G _ g 0 x 1 C n 4 q 8 B i m 5 T 0 v n n B h _ y Y 0 8 v j E w 4 9 D - 8 h 5 l B p 0 m 2 E g 8 n a p i j u J u 4 r u J v k - 3 l B t m m R 0 k j v F y s j C g j 6 g I i p 5 H q 8 t B z 7 o q F _ 9 d _ y s q E 5 1 _ s B i 9 1 i C x w 8 8 B l x n H w - - b 5 u g s F 9 - q O g t v 5 F g q 6 o J 6 - 4 3 C 6 w 9 h C k 6 4 z D 1 9 l y B r q 8 o C 4 y j 7 C l y C u 2 i y G j 5 s Q n i k D _ m - l I t B r 0 5 v z C 0 i 5 0 D j w o p B r 2 x o J 2 n v q F q s r R 3 9 i p J w k 2 j l B m v v t B _ i 7 3 D w 3 r p J k 3 R 6 j 5 g D - 6 7 3 B r 4 p q J 0 h _ g I n l y B s 0 n 0 J m t o w m B - 1 u s G 6 5 w O i 0 s D 7 3 l 1 H k 8 3 n J 0 n n T 3 j 1 6 C l r i M w 9 i x J 7 3 2 v G x s j J g 6 h 5 F w x h O x 3 o w J y 4 2 r C 1 y t q C h j l 2 H o q p C t h 7 q J 4 u l q F 2 l 8 R n s t z I 3 i S y h V g r j i D 0 u v o C r 4 p q J 6 9 t C x k i h I 7 9 m i F l v _ q B 1 q x D h x _ k J j r 2 C n 6 2 2 J n y h i C m - 1 2 C m 9 2 l F - t p T j 9 k j l B y q 4 6 F u x - M z 9 k 5 I m u 2 w I _ o 4 B o w 1 m J g p h h B 0 y m k E 1 j 1 e q 5 - t E k m 6 h I q 6 n C q 7 q j D 6 q 1 _ B l _ 9 5 B t i v q D 0 i s 7 D h _ u p B y i u q J h 3 2 q J m _ Z 4 s _ U j z 4 s F s 4 m g D 3 q V 0 3 8 R m t 3 r H w h 0 V 3 2 6 s F t g B v h 2 o J w s l _ D u y u m B k 7 4 t H j 1 u E z v t h F t r 6 X 8 g s 0 J s n 7 w D h 9 4 v B r l g z J o 0 0 6 E 7 8 m Z m i r s G z l n J z - u s J 7 9 C - t m q E 5 g n Z q v S m j 8 e w i m s C h 0 o N n j 1 - G o 2 l J 9 q 3 U x g p B k q k T i q - 2 C v p 3 v J u s 3 k B 3 j 6 a 9 i - z B z 5 h _ J 9 8 7 3 B 0 y _ q D i w p B 4 o w o I 1 g l V z 9 u 1 F t g 4 C g m 9 X t 1 w h F 9 2 j L o n 6 i F k o 0 F l 2 v e v k _ - E z n J _ g k w C y 0 h f t x l K 1 u o 3 J p 0 T p 8 2 3 I g t 3 y J 4 p l O t 4 o - F h 6 s 5 C l 8 p r C u o y v C k o 0 7 C n 9 o q B n n T 5 4 u g E n 0 k r B 0 p p 7 D n x k Q - q 5 q G 5 m v E 5 8 0 q H - 0 9 r J _ l o s C 8 v v p C p n s y I m 9 R r y 6 7 J p y 6 7 J w g c l 7 8 y I z _ z m F 2 q n V 3 3 1 3 m B 0 z 1 9 G h k g H i - 3 o C - g h r C 8 q 5 s G 3 m n J 4 w h 3 F 7 l p Y 6 g w 9 B 5 m 8 E 7 7 4 D t t 4 r B q p 0 z B r m z 8 D g x n U q v 4 p F 6 3 D h p y v K i i q S v w h l G o u 7 v K - 8 x C y z 8 1 I y u H 7 z l - J s i t a 2 - q V l q o i D - 6 s K 5 9 x C 9 u j 4 F m k F 0 w h y J 2 6 9 0 B k 9 p q D u h 5 4 J u y 5 G i q l x H s 5 u x E n 7 u j B p m l 2 J - k o 7 I 7 o W i - 6 x E l 5 i n B r 2 x o J 4 w m Q 2 q 2 n C 9 x 9 l B j 3 2 q J 2 r - q J 6 4 o k G x l 7 y B _ g o 1 F 7 v Z 7 j q w I _ p m 3 C m 0 - r C g u l L l x t y G j 6 - 9 D 1 9 2 o B g m x w m B 8 j n - B t k g H _ t 2 w B 9 y i 8 H r 9 g D m u m i G s i k M i _ w i J y P m 5 l u C w t m 3 C 7 3 g T o y g 6 F t j t h K u m z 6 I t z l B - n j 0 J _ 6 j m F 9 h 7 V g 7 3 1 C h 7 z i C x y z n J 5 q K 6 n z j J q n C n l i 2 o B u p 4 B t u y j I g _ 7 k B o s 9 V q i 1 r B g 1 3 s J z - u s J y h 0 n B 1 u s k E 9 6 Y 7 i 2 Z h k p o C v y p L j 2 1 K 6 3 3 u E 3 r z K l g 5 B 5 w 5 1 B i p z r D j z z 5 J r 0 x 7 D 7 5 x r B p w L q k l v I h 4 Z m n 9 s B 2 o m v D q 8 f m u u - J m u u - J 0 0 h - n B _ 5 3 Q w m z - F h g x i K 4 g o i K 4 g o i K l p u V v o s x F w - 5 i K 4 g o i K q 6 0 m B 3 h v p E 3 h v p E _ 6 7 r B n l g u L 0 0 2 F 1 t u 1 E z 3 1 Q i 1 3 s J 1 q g t J 3 k u 1 E - t q a 5 3 z 9 B 9 i i 6 C x - x v B 0 z 5 t D m n q v J i 6 4 u J l z h 8 l B k 6 o H w v k C 6 m 4 t F h l q x C l - q v F t W i 6 q 1 J _ z 0 4 J i q m 5 J _ z 0 4 J k w 6 C g k q g I n - 3 l n B k 5 s r E g n 0 i B n - u o B 3 x h - D t g w u H s q 4 E t w r 9 J q 4 q P 9 n g h G 0 6 q 7 H z q 6 D 7 q 9 9 J v w r 9 J v w r 9 J v w r 9 J 7 q 9 9 J l j l l B g - x p E 9 q 9 9 J q o m _ J 6 j j R n 1 6 7 F x y o k J 3 i Q 2 4 m y E g n _ y c 4 u q 5 C y u 8 5 J j o k n n B o 6 9 N q - g g G h 6 0 0 J o 9 7 _ D t q 2 m B n r t t J 4 r 8 8 E 4 k o X w 1 k t J y 4 9 j B w o h k C 1 i 0 e p H p _ 3 Y p u g j F m k 8 h n B l r h 1 F 7 8 8 Q j u l q J 8 5 8 p J 8 5 8 p J _ - 4 3 C 1 h p g C j q t z J j q t z J 0 j v z H n u 2 D 3 s 6 m E 5 8 o j B x 7 _ z J x 7 _ z J - z Q q 3 - 6 I s 0 n 0 J x 7 _ z J x 7 _ z J 2 t C p 5 2 q J y m 5 0 J 0 m 5 0 J z u p T n t 4 9 E k 8 u q D y i 4 a _ s k g F 1 _ 2 w K z 7 x r B j z m q E z z - u H g m o I z z k w K n 6 v m o F u n j n E p x l q C y 6 l F 9 n v I g - - C _ 2 9 F 5 9 x 0 E k m h 6 B 3 h m 4 P 3 h m 4 P m - 0 b 0 u o S 5 t 7 s C t 9 1 U q 9 3 u J g 6 _ E i r 9 B y k j i K o r 5 m B v 2 t p G r s 2 J x w 5 4 G s j l G 7 - q z M h _ 6 7 C 4 1 g n D 3 k 1 4 L 0 j 7 s B l j V k y 3 g Y x n R - j B n u t 6 k B n o g D h 7 1 i a 4 v u 0 B s l 5 s K _ z _ Q h n r 7 S p p R 3 9 0 8 C p h p i G s n _ 5 P _ 9 i y I m h l d t r - G _ 9 v 8 J i p u x C q 4 z o D 6 x j y E 6 k k o C t m v v T u h 3 K 5 7 g _ B k 4 n s D x 2 o g K r 2 Z z 0 m I 8 k 9 u Y n s j v B o v B o p j 3 W s p j 2 B 4 2 _ 0 B x 3 i o K k 0 q F u n g k C w j s w C u 8 0 x I 5 4 5 e t u l T h 0 m 9 H 5 u 0 y F x 3 7 G h w i x H _ h o x R z i i I z n n a _ m m 1 c n q o J z 6 w W y 2 m 3 R r l 6 g D 5 j n 4 D 2 g 2 h J w 8 v B n 7 g x N p i q d 0 9 8 z D i z w l B o t 4 7 C - q j v K w o 9 I 5 t 2 7 M v 0 t o F 9 m y x B m 8 w 9 L i p b 1 w l 3 K p O x l m 4 R 3 t 5 2 D r o m w F r i 9 D 4 h 9 g D o y z p I j 2 _ n D g p 1 m C z g u v E g g o 4 B y 6 n 2 F r w 7 u G v t x D r q n q H k _ r r L w _ x _ L g 4 j R 5 w a y x h k Z 2 4 x B t 0 t 6 E j x 3 T 6 9 6 a 8 W l g 1 9 N l 8 p g D r t 5 1 T h 5 - B m t 9 2 I x p n i B p h n y L t l z s F z - 9 5 G 7 y s 9 L h o k 4 B j s t 1 C r m 3 D 9 g m 7 G v h x J p p 5 1 D v p k y G 7 3 f r h n z I 6 5 j w G z 0 3 8 B w 3 8 - E l s _ T o z y 2 E g 0 4 v B j 7 4 x M q s s y E 3 t 6 v D h 8 w b l - i s O 5 n s W h o 8 4 C h 1 9 r J _ - 0 r J u 9 g 7 D j 8 3 m B - 0 9 r J - q s r J y i k m H g 0 s F _ 3 u 1 C _ 9 1 w C 9 n j 0 J k v 6 z J 8 r u t F o - j T 9 n j 0 J m t 3 y J P q l 9 u J q l 9 u J y y u v J j w 3 q B l 2 z 0 D u 1 w r J v q 5 r J t q 5 r J - o 8 D 9 s 5 E k 8 9 s F 3 y z k C o 1 u x C l 1 0 o F j 4 g U k u u - J r v 9 w H g 3 h F - o v n J 9 o v n J y 2 r P x 9 g w F - o v n J 2 s s - k B p 2 6 U t x q g F 2 7 v p J 2 7 v p J 0 7 v p J 8 6 q F o t q l C i i 1 r B q h P s i o y I 2 7 v p J 3 v 4 p J s 3 j m l B n h h r C m 0 x p C 6 2 s v z C 6 z _ o J l g 2 o J l g 2 o J 2 x s D y _ s w C 0 0 v s B u 6 h r m B 5 0 u y J g t 3 y J _ s 3 y J g t 3 y J l 1 j l F k n 1 V 0 8 l y J o 4 r J 7 m h 1 G x x 1 n H x n q H 6 1 1 d 1 q 8 h G p i m I m v 6 9 H - 6 p 9 K 2 g s C o o v - B g 9 v s C _ 1 2 n D 4 y n j H p g 4 v B v x l 6 F - t 9 u H t x q m B q u G u 0 y n B 6 _ h J g 6 - P x 1 k 3 C v _ t 1 D z i q w B 4 x 6 e v y x 1 K y 4 8 K 8 8 j 1 D n _ z p l B w u E l o R h g j J h 1 w v J y n j u B j _ k T 6 z 3 j B z 7 9 q B i 2 m j B 3 _ 1 k D p o q O j q q m B v q 4 1 B v q 5 P g 2 g _ E v _ 6 s C 5 y w _ M p n i p D l y o K z 7 o 2 D h E - k i E r 8 z h O 8 t E p w n v G o 3 q K g 8 l o C 8 p o J p r _ w D 9 p y I m h g P u 3 7 P j v 4 k E u k g D l q 2 2 I 7 j 7 R k g j f l 3 i k G u - J k x x F p h 0 r E l z i h C y p v U k j m H n 4 q g E y 8 u k B 1 5 3 - B r 6 h r B r - y k E i y n 2 E 8 s 1 y F r j U l i 3 e u y n n C 0 i k o B w g h a 0 2 _ O u g x G k 9 k p B h s _ t F r 9 j C 2 i - 8 B s l v F x q i 6 C 7 s x _ B 1 G x k 1 3 H 9 - 0 j B u - j v E 3 5 _ x B 4 u x w J 9 1 2 6 B 3 8 y n D p i k 3 C 7 z q m D 7 s k 9 B t 3 i u F 3 5 B 4 w 8 L k 4 0 6 D u z 7 b n k 9 I t 9 l L m q y w C z x J p r 9 z W 5 w 7 J j k E q 2 x k O q 9 l m B r 6 1 5 D p s h q B 0 o D p 8 m w D 9 - 0 5 B 5 k 6 9 I t u w l B o z z K u y 1 k G 7 u z S x 1 _ k B 7 l p j E j i s p C s 3 g B l q 3 p L 2 k m i C 7 - j 1 O o y 1 D m 2 - C 0 0 8 i L 3 h r B 6 1 4 x C q 6 2 w F 8 3 r B g k 9 q M 6 0 n C l - j e x 0 4 D h w 9 q L x y 6 h C 3 r m Z i w 9 5 H 2 m _ y B 0 l l D z t z N 1 s - K y 3 8 3 B q t - S 5 4 r S E q _ w C - p 1 X v s j p I y 5 G i n w a 0 h m m B j 2 0 s R m z i X g 0 0 2 R s p y w C s q j z B 4 t m y M k z n J i l g S p r C j 3 M t y m w B g i h S s z p - C 4 _ 5 m B z 5 5 C n p m T 6 2 g M 7 u x E v s t h M x 8 u k B q y 4 q L 7 j C x o g 6 B 4 6 2 c 7 q 8 z F 7 t V n 9 l 6 B l m 7 U - m y V 5 4 s 1 E h u 4 4 G 7 t l M w 7 7 l B 9 6 _ k D q 8 p N q g 8 _ B u w - m D 5 j 1 j D h _ 7 I s h 1 2 H n _ 1 M l j g _ B n - k _ C u 0 F 8 r x W u j i 7 I - 1 y T 8 8 l F 1 6 y 9 D p l 2 z B o v r L q v 5 D x y u w H k 3 x t D 2 8 1 p F u 1 h C h - j _ H l 5 6 R 2 2 z q B i v 9 _ E 0 g w E z 1 6 M 6 _ _ B s s 0 r B l m p r J m s w B n m l _ Q k _ M u y - u B z 2 r 1 E 0 t 7 F 0 _ w v D y 6 4 n D y - q C 6 w w 5 E - 5 k v C 0 1 t C 4 g w w B m 9 3 9 D 2 3 e - 9 t d 3 2 h N 2 n o p C g - o l L j 2 Y g h P h u g _ I y g v B t 2 8 g B 0 3 k 1 B 5 h w 4 B _ 5 7 B 8 5 6 y C m s w L 1 m 3 2 C 1 s w E 7 m w i B 3 r z q G 7 t 0 F - t _ J 8 - r Z 5 r 4 f x c n 8 2 8 B l g n M - y 0 5 L m g h W n j c 8 g s h C w 5 t k E t k D u z t l D 0 6 2 7 D n p P y i 3 3 B z 9 w i E 4 - F x m s p T s 4 w C - 7 z S q 5 0 8 G o u 3 D 4 g 4 n K u i Z o u t v F x w 6 _ C z 6 X j 1 w w C 1 y 3 F t s y 3 B j k g r D u l 6 J p k 6 D 0 p o y F v w j i D 4 h 1 n E g 0 3 1 D _ C g j r q B 8 5 m j D r 2 X o j j v D j k 3 U 4 t 2 b i 3 n p E q w 0 l B h z o V n m z u C 1 u i k B i 1 h K r u r o F t x x n B k j 3 B n y 1 T z h B q r y F g _ h q B p u 4 T _ i 9 r H _ 7 v L m o k T k 4 u 4 C 9 j z n D 6 v o D 6 m 9 8 F h j y h C 2 i n a g 1 x B v p 5 6 D 5 h r z C 3 p i v C 1 q R 7 l 1 H w j v B s t 3 w F 6 n l o B i g U k 4 9 4 C i p H z n o v D 8 7 - R 0 0 _ t S h 4 2 W o y 9 Y n k p x C i 1 h 9 G t l 6 F s h 6 N 2 _ i f g j 4 j C y w g 3 B 8 p n m B 8 j j D l 1 n r C m h _ 0 B j g s l B s 8 m v B 7 l o 4 B s y h J s l h D n E 2 k - I u w 7 g F 9 y j 1 E 6 3 o i C - o 5 r B w 1 9 g B 3 v 4 j B l i - b s - s G 5 _ _ D p 1 s g F j i p p E 7 x 1 4 E 8 r 4 i B 7 v G h 5 - c z t z D h r 0 i E 4 n x 6 C h 0 2 J w g h - C 7 2 O 3 m K v 1 l 6 B q j U q y h 0 B 6 r p o G o 0 m p B s g 1 V 7 l t i G m z 8 I z 8 p L g n 5 I 4 i x 8 E 7 2 k o D 4 o r L k 9 z t G w l F h n y O s 2 8 E r l r 6 C 0 3 h s B 6 r M z h k p C i 1 k S q p 3 f 2 r z H z u w i C - 7 w Y w 7 t 7 B _ h 9 u I m q l M h T k k B t u w K 6 5 n v D n q 6 v B 7 9 h s B v h p q M _ - w B s - l Z 0 k k m B - i t W g u 5 5 C q 3 2 O j z 9 0 I j o - K q 5 t i B 4 z v 8 C 3 4 q B l l t O x h h o B s v z m C k m o 7 F z E p 5 i o B p 4 2 - D 8 l F r r h 6 C t 7 n 3 E x n 3 B - q q o F v l 9 c t _ o 6 C h z p 6 M g j z I v s w L 1 s v q D _ - r p B 9 r B 7 q p o F u 5 p E t k 2 6 B s 6 o q C n 2 g _ B 5 2 g 1 B s x v D q y u s E 4 k 0 7 E 8 6 8 D w n _ u E j 6 - q B p n C u l 7 Z h o s c q o n r F 4 i p B x w I 7 1 9 0 T i o 7 K 1 0 l 7 B 3 h 5 - B g 3 c i y t K k y o 0 I 2 z q D z x m I 6 0 u 1 B 9 7 g E 8 d 7 G 1 n m 0 C l n 7 7 B - j 7 9 C - v o B m w j B h 0 0 O l 2 j a 8 t 6 q F i t t y B y 7 v 5 D 4 - j S r o k 6 B 5 7 k R v y s l B 0 x l 9 C n i 3 3 D t z y n E l p n k B k n k u D 6 s x T 4 7 o J m m r j F 8 q x x D x h z R 7 h p 0 D m s t r B k j h 7 I s 7 8 o F 5 y B i t 8 C z u 5 7 J g r 7 F l 7 _ r B 4 y r J _ 0 n 4 D q x m H l g 1 X q l 5 j B l 2 6 j B q v 1 M i 7 4 F w l n a 4 c j 5 l 3 N 2 p v Y - u r i B r 5 o 4 I 5 q h C z w 7 6 E 8 3 6 6 B h n s o E 5 x 8 6 B u 8 s f q 5 0 7 C q 0 7 8 C n x v K t g k n B x h 1 n G 1 v _ s B h z u E 8 m 9 b o x l K 7 z r x E j w r E 7 7 8 N q _ 0 6 F 1 - 1 2 C o v 4 o l 8 G t v 4 h G _ q s r J _ q s r J _ q s r J 7 - 0 r J j 2 j r J _ q s r J _ q s r J 7 - 0 r J _ q s r J _ q s r J - z 1 t l B 1 g n g C q n s 1 C i 5 k o J n t 3 g l B i 5 k o J i 0 o h l B - 5 i q C q w _ p C y m m g l B v s t o J 3 l 8 n J i 5 k o J n t 3 g l B r _ 2 h F m m l U p t 3 g l B v s t o J p t 3 g l B v s t o J i 5 k o J i 5 k o J o i i 6 C 6 2 t 7 B 1 l 8 n J 8 3 u O 1 z 1 z F i 5 k o J i 5 k o J v s t o J i 5 k o J i 5 k o J i 0 o h l B 3 l 8 n J i 5 k o J v s t o J p t 3 g l B i 5 k o J v s t o J i 5 k o J p t 3 g l B y w p 0 E g 1 z v F x _ j w C 3 l 8 n J w y z n J g 5 k o J w 5 j - k B 1 l 8 n J 1 6 h 1 H m z 0 u B m g 2 U 0 z 3 i G 7 g 0 n F 4 g t c z l - y H u t p k G q o 8 o H n s 3 j E p j 6 c 6 y k H v v W i q o r J m 3 i C h y h o N 7 7 r J l q n Y j z w y Z h l 3 B n h 7 7 L 8 2 u 5 H - 2 z o B g 1 9 r J 9 w 9 w l B g 1 9 r J 9 w 9 w l B g 1 9 r J n q m s J q 8 y 2 E t u u Z _ 0 9 r J 9 - 0 r J 9 - 0 r J j 8 6 v l B 9 - 0 r J - 3 u 9 1 E 9 - 0 r J h 2 9 q 0 C 9 - 0 r J s 0 7 j J m 5 B l _ v 4 I o m K 9 - 0 r J h 2 9 q 0 C 9 - 0 r J _ 0 9 r J 7 n 4 u l B 9 - 0 r J l q m s J 9 - 0 r J 9 - 0 r J 6 2 j q 0 C 9 - 0 r J 9 - 0 r J 9 4 z p B h 6 o k D p 8 g B 9 - 0 r J 9 - 0 r J _ 0 9 r J 9 - 0 r J 7 n 4 u l B _ 0 9 r J 9 - 0 r J 9 - 0 r J 9 - 0 r J _ 0 9 r J 9 - 0 r J 9 - 0 r J 9 - 0 r J _ 0 9 r J 9 - 0 r J 4 - t 8 I 7 s G q h 7 q J 5 s y q J w l q o B 7 4 y 3 D 5 s y q J h 2 j r J s h 7 q J 5 s y q J s h 7 q J h 2 j r J 5 s y q J s h 7 q J s h 7 q J q h 7 q J s h 7 q J s h 7 q J 5 s y q J h 2 j r J s h 7 q J 5 s y q J h 2 j r J s h 7 q J 5 s y q J s h 7 q J m u o w C j 3 z o B r 4 9 D - j h q J q 4 p q J g h 6 o l B - j h q J - j h q J q 4 p q J g h 6 o l B - j h q J 3 p r p l B - j h q J - j h q J o 4 p q J i h 6 o l B - j h q J o 4 p q J - j h q J 6 q K 2 g u 8 I w 3 o w J r u 1 z 1 C u 3 o w J _ o 7 y 1 C u 3 o w J w 3 o w J w 3 o w J 5 i D l - q - I o 4 p q J - j h q J - j h q J - j h q J o 4 p q J - j h q J 3 0 w 3 B & l t ; / r i n g & g t ; & l t ; / r p o l y g o n s & g t ; & l t ; / r l i s t & g t ; & l t ; b b o x & g t ; M U L T I P O I N T   ( ( - 9 0 . 3 1 5 3 8 6   3 4 . 9 8 3 6 8 6 ) ,   ( - 8 1 . 6 5 7 7 0 4 9 9 9 9 9 9 9   3 6 . 6 8 1 0 7 8 ) ) & l t ; / b b o x & g t ; & l t ; / r e n t r y v a l u e & g t ; & l t ; / r e n t r y & g t ; & l t ; r e n t r y & g t ; & l t ; r e n t r y k e y & g t ; & l t ; l a t & g t ; 3 4 . 2 9 3 2 2 8 1 5 & l t ; / l a t & g t ; & l t ; l o n & g t ; - 1 1 1 . 6 6 4 5 9 6 5 6 & l t ; / l o n & g t ; & l t ; l o d & g t ; 1 & l t ; / l o d & g t ; & l t ; t y p e & g t ; A d m i n D i v i s i o n 1 & l t ; / t y p e & g t ; & l t ; l a n g & g t ; e n - U S & l t ; / l a n g & g t ; & l t ; u r & g t ; U S & l t ; / u r & g t ; & l t ; / r e n t r y k e y & g t ; & l t ; r e n t r y v a l u e & g t ; & l t ; r l i s t & g t ; & l t ; r p o l y g o n s & g t ; & l t ; i d & g t ; 5 0 9 8 5 7 3 1 9 8 8 2 0 1 1 4 4 3 6 & l t ; / i d & g t ; & l t ; r i n g & g t ; m q 7 s s x k 6 w L 8 3 l u E i q t z J i q t z J x x k z J 1 i 2 z J 2 z x o C n p g v C 9 - 0 r J _ q s r J _ 0 9 r J _ q s r J _ q s r J i z l W n t 6 g F w t k 9 l B y w h v J _ 9 y v J y w h v J 5 h B m s m h J t - q n J u y z n J t - q n J t - q n J w y z n J u y z n J 7 m w 9 k B t - q n J - q k u G 9 2 h I 0 x j j F g o y T h o v g z C 9 1 m n J 0 n 1 g r X 0 2 z L 2 h t _ F j 8 3 n J j 8 3 n J j 8 3 n J 1 s s - k B j 8 3 n J m z 9 - k B v 4 m W 4 2 z 7 E u s i n J r - q n J h 7 t 8 k B 6 g - 8 k B 5 q 6 n B g 1 - 2 D 4 9 i p J 4 9 i p J 2 q t x z C z x r p J 4 q t x z C z x r p J 2 l 9 c i k 2 s E g s n k l B z x r p J v v z w z C z x r p J j m n y z C l k j y D j v u r B 6 2 j q 0 C 9 - 0 r J 8 y l q H k 4 g E j 8 6 v l B 9 - 0 r J 6 2 j q 0 C w q m K s n J x 0 F w m n p J 5 y _ o J t 6 v p J w m n p J 5 y _ o J l l h l l B n - h j J q g B k o t t J n z k 5 0 C k o t t J g w z 2 l B k o t t J k o t t J - 9 1 t J 8 x q 4 0 C _ n u 0 C z o v h C o s i n J o s i n J o s i n J 1 6 t 8 k B g 1 8 7 k B k y z n J 5 z p l B 1 m p 7 D u 1 x o J h p 6 o J 7 v j p 0 E 8 s i i l B 5 g 6 1 n H h p 6 o J u 1 x o J u 1 x o J h p 6 o J w r 2 V 5 w 3 - E z o u t F y q q R y y 9 r J 3 n m s J y y 9 r J 1 n m s J y y 9 r J i u 3 r 0 C y y 9 r J 3 n m s J y y 9 r J 0 i x _ 1 E 3 3 j m F - x 1 T _ 8 u s J k t p v l B y y 9 r J _ 8 u s J 2 v j q 0 C _ 8 u s J k t p v l B 3 n m s J y y 9 r J i u 3 r 0 C y y 9 r J n 3 6 v l B y t q q B l y m 1 D y y 9 r J 1 n m s J y y 9 r J p 3 6 v l B y y 9 r J 1 n m s J 3 n m s J k t p v l B 3 n m s J 1 n m s J y y 9 r J y y 9 r J m p G p y m n J k - k 2 J v l 8 1 J k - k 2 J - 4 t 2 J 3 5 l m 3 C - 4 t 2 J k - k 2 J k - k 2 J q z l Z 8 4 0 _ E k - k 2 J k - k 2 J k - k 2 J m - k 2 J k - k 2 J 5 q - y H n o j E k - k 2 J m - k 2 J k - k 2 J k - k 2 J k - k 2 J 5 s 1 m J o p G m - 1 o J x n 8 i l B s g r i l B x n 8 i l B m - 1 o J m - 1 o J m - 1 o J 7 y _ o J s g r i l B m - 1 o J 7 y _ o J s g r i l B m - 1 o J 7 y _ o J m - 1 o J x n 8 i l B m - 1 o J i q w j F k 5 3 T m - 1 o J 7 y _ o J m - 1 o J s g r i l B 7 y _ o J s g r i l B m - 1 o J x n 8 i l B m - 1 o J x n 8 i l B m - 1 o J x n 8 i l B j 9 d 3 m w o I m - 1 o J x n 8 i l B m - 1 o J s g r i l B 7 y _ o J l 6 y 6 B 1 v 2 7 C x n 8 i l B m - 1 o J s g r i l B 7 y _ o J s g r i l B m - 1 o J 7 y _ o J s g r i l B m - 1 o J x n 8 i l B m - 1 o J x n 8 i l B m - 1 o J m - 1 o J 7 y _ o J s g r i l B m - 1 o J x n 8 i l B m - 1 o J m - 1 o J 7 y _ o J m - 1 o J m - 1 o J x n 8 i l B m - 1 o J x n 8 i l B m - 1 o J m - 1 o J i 6 j o B 4 l 3 F 7 5 k o C 2 8 i p J u 1 x o J u 1 x o J u 1 x o J 2 8 i p J u 1 x o J u 1 x o J u 1 x o J 2 8 i p J 8 s i i l B 2 8 i p J u 1 x o J u 1 x o J u i l 3 n H 2 8 i p J u 1 x o J u 1 x o J - o 6 o J h p 6 o J y 7 l u z C u 1 x o J u 1 x o J u 1 x o J p s o r 0 E - z z i l B 4 r x 6 G 2 t _ F - o 6 o J h p 6 o J u 1 x o J u 1 x o J 2 8 i p J u 1 x o J u 1 x o J u 1 x o J 6 z Q h i p 5 I 8 z _ o J l g 2 o J 8 z _ o J 1 n n p J l g 2 o J 8 z _ o J 8 z _ o J 1 n n p J l g 2 o J o 4 _ j l B 6 z _ o J o 4 _ j l B 6 z _ o J o 4 _ j l B 8 z _ o J 6 z _ o J 8 z _ o J 8 z _ o J l g 2 o J 1 n n p J 8 z _ o J l g 2 o J 5 - v k l B 8 z _ o J m 4 _ j l B 8 z _ o J 5 w t j l B 1 n n p J l g 2 o J 8 z _ o J 8 z _ o J 1 n n p J l g 2 o J 8 z _ o J 8 z _ o J 6 z _ o J 5 4 h T - u w l F 8 z _ o J 2 k q 6 v X 8 z _ o J v j h v 0 E j s z 1 G 0 w 7 G 3 l 0 p J 6 5 8 p J y z 9 m l B j u l q J 3 l 0 p J 3 l 0 p J 8 l 2 4 z C y z 9 m l B 6 5 8 p J 3 l 0 p J t i w 5 z C 7 z q s B s q j w D 4 t - j v K 3 l 0 p J z 0 j 6 z S 3 l 0 p J 0 5 g m o O 3 l 0 p J 8 l 2 4 z C 2 6 g 0 B x p 1 k D m k g o l B 3 l 0 p J t - 3 4 B j K r r i _ F k i o 5 D y l 1 M 9 - r i B p 6 x b i r 4 Y _ z p t B m 1 r B n h m 2 C x r u b k l 4 j C r t x x E v l d y w 0 C m o h h E m - s m C y p n 2 C w 8 i K p l o p E l x n i B 6 j B u m J 3 7 g c 3 z v v F n t x z B w k 1 m C _ r q 7 E 0 5 g m o O 3 l 0 p J 4 t - j v K y 4 8 h B y i r h E u - q n J v y z n J v s i n J u - q n J u - q n J v y z n J v s i n J u - q n J u - q n J s - q n J u - q n J u - q n J v s i n J v y z n J u - q n J v s i n J v y z n J u - q n J v s i n J 9 s h _ k B v s i n J u - q n J u - q n J s - q n J u - q n J u - q n J v s i n J v y z n J u - q n J v s i n J 3 8 5 u G 4 4 8 H u - q n J 9 g - 8 k B v y z n J 9 g - 8 k B u - q n J s - q n J 8 m w 9 k B v s i n J v y z n J u - q n J v s i n J v y z n J u - q n J m 0 i J h j y o G 9 s h _ k B v s i n J u s x o F p 2 y R p 1 8 7 k B 0 5 5 m J 9 m x m J 0 5 5 m J t s i n J 0 5 5 m J 9 m x m J p 1 8 7 k B 0 5 5 m J 9 m x m J t s i n J 0 5 5 m J 0 5 5 m J 9 m x m J t s i n J 0 5 5 m J p q 6 6 k B t s i n J 0 5 5 m J 9 m x m J 0 5 5 m J t s i n J 0 5 5 m J 2 v r 7 k B 0 5 5 m J 0 5 5 m J 9 m x m J p 1 8 7 k B 0 5 5 m J 9 m x m J t s i n J 0 5 5 m J 0 5 5 m J 9 m x m J t s i n J 0 5 5 m J 9 m x m J t s i n J 0 5 5 m J 0 5 5 m J 9 m x m J t s i n J 9 j k Y m k 8 n J y 9 0 r J x y 9 r J 2 n m s J x y 9 r J y 9 0 r J 2 n m s J k y z P 1 j 0 y F x y 9 r J y 9 0 r J v h s w l B y 9 0 r J v h s w l B x y 9 r J j t p v l B 2 n m s J y 9 0 r J x y 9 r J 2 n m s J y 9 0 r J m 3 6 v l B 2 n m s J j t p v l B x y 9 r J z y 9 r J x y 9 r J m 3 6 v l B z y 9 r J x y 9 r J x y 9 r J j h 4 - D y - 5 l D z 1 t k B 7 o - N 5 2 p 5 K 1 0 Z h x - m K h z m L o w 0 v B 1 m y g B x u w x G s 0 w 3 B 3 3 1 9 F k 1 s D o 8 k 0 D z _ 3 u C l 4 6 p C j h p b k v 6 z D 8 y 9 i C k t p t E 6 h 7 x B g 5 k 9 G r m m L s 9 9 o H v t 1 G 9 p 0 v C k k 8 Z 3 4 g k D p i J k s Z 6 - 8 I 1 k p m I w 8 q 2 C o _ 2 h C 4 7 R y n 3 y B g 0 - h B - s q c j z v 4 D v p v l E i 3 N 8 6 g z P g q _ G s p x 8 J k r l 1 B l i q T 0 7 - 4 G h o s X l i - c j m s i G y 1 u 9 E o z 5 N g w 0 8 C j 2 z C g 5 W s 9 n 9 G 9 i 9 9 E 5 w 7 C 5 k h G 4 u o C u l 0 w B v l n v B 6 t y E s q h c k _ o _ B y w 6 H 3 s - t C 5 _ w E h 4 k F m p x s E v x l w F n 7 4 H p k q P _ - i f k n w _ B i z o 0 B j 6 6 L 0 8 0 h B _ w 9 6 B s k k a y l 8 q B 5 8 k n K i z x o D 8 6 7 J l 2 0 W m 3 k x N m i p L 0 y s E o i q t D y 6 7 S v w o j I 5 q F 9 h r 3 C q o q 9 E m 9 - x E 4 t y k C v w i R 6 1 z - D 6 g l k B a v n o m D h u o h D y - 0 1 F 4 o i j L i w z X o l i a 7 t z 3 E 1 w Y 0 s S u g p P q 4 5 C g q H o m 0 m E p 7 m 2 C x 5 h G z r 3 u B p y v k B k i 0 k D 5 8 _ m B u _ j 5 B 7 z x C 7 Q 4 6 l H q 6 u r J 2 2 r 2 C 3 t o n C u 8 o Z o w x w B 8 t g - C m o _ 3 B y h 3 Q 2 3 d l v 9 3 J m _ h v U l 7 7 B 8 k h y R m t 6 L n i q Y 5 5 _ x D u 8 _ B u y Q g m g J j 2 p K j p x f p m 1 n J - q r _ B 5 p q u E 5 w p t F 1 t s _ B l h y z B _ n h i I t y r _ B k y r M n y k J w t 1 m C q 0 3 n F 4 s s C m u 9 s E 8 m 2 u C 7 q 9 c j 1 o h B 2 s 2 8 L y 3 m D 9 6 q g D 5 9 o i I h 7 2 Y v h Q _ r r m C p i i u C q 4 r 8 D p p t G 1 _ 0 G 4 g 5 7 E 3 C 6 l n y D j 5 i p F u i g - C 6 z w I x w 8 Y n h 2 j O v u p z Q u X 8 S 0 x u v G 7 i y w B 5 s - e - h H _ q n p F l h 0 V o 9 z o G r _ r B l g h n C s z 3 P 3 l t C o n F g 5 p 7 B x 9 p 9 C t 5 x 4 C 1 v u C v p h z B 4 n r n C t 8 w q B n 4 3 F h n l s I q j l h B i j i h D q 8 r 7 D h q v D - i i 7 D _ _ g E w 5 m q H 3 9 t Y g k u f p n y x D 3 q t u B m k O v 0 t m E y y s 5 O 5 1 K h o C v k 9 _ N p 3 t 6 K 8 g _ C y 9 l i C x p d - 6 g _ F w 9 l F l m p p B q o 0 u C t u 1 J 9 s p f n q 4 P 5 u _ 1 F p p h G z E h r g s E 4 z i p G 9 k P q j v v C 5 r 2 l C 6 s j k B 5 h l m C 3 m p 9 D m _ i i D s o 5 z C 6 l q g B 4 6 m 1 B 8 g v w B v z 1 R p z w s B 4 1 6 s E 4 _ i u B j w Y t z x Q 6 t 6 r E s i z j B u 2 u J 4 6 m 1 B y p h h D h 0 y M n o s P n _ g p Y 8 5 l H i 1 z K t 7 7 F m 2 0 W s k m r D _ 4 k B s j j Q u 3 n m B p s l 8 K 6 1 h w D _ 8 m B k 0 u m P 9 2 4 J q o y 1 K 2 j j _ C n q 4 g E 4 g 1 c x 5 r l E _ w 4 l C 5 g y p P x n 6 I y x 9 y H r l 9 0 D p 8 3 C x x l u Q p 4 t y C u i m v C r t o h C 5 1 i m P y i l h B 4 3 9 4 C m y 8 U z w v 7 E 0 r 0 g C p u _ t F 7 3 g 1 G q 5 4 T 2 u x q L q j t S r 3 h 8 H z z J m z i j 4 B y r p y C 1 o 5 7 D u y 6 B q k g s M 0 8 J m h h 5 G x 3 l P x w 5 0 C v k 4 y E o o 5 U h - u n F r z y H v w k o I x 4 z B v u s 1 C t g r s E p 8 t F z j v a 4 r o s B x w n g B s 6 1 z C o - r o F 3 j B m t 2 r E 5 - _ G u 5 g x F 2 k n n B v u p U - u s 7 B 5 t 3 4 L _ q v j C 9 y Z 3 x z B 6 3 s n C 4 7 p l C - 8 o v B 6 r 3 j B i v r 5 E g g v B s 4 q F 1 8 K k 8 w q I 5 r z B u 5 v D y 5 v k B 5 r p i C h u l W o 0 y C 3 w u o B p t g r D 3 4 s M q w 9 4 B 6 v t q B 0 h 0 g B z n 1 n B 0 1 x X t t v m C 5 j w H p y p h B 2 v h e z v _ e n o h M i v z H 6 j x S _ n q P s _ p 5 G 8 t 9 K l - q 7 F p 1 - q D t - 3 - B x o t T o 2 - h D h _ o r B 0 - l h G t 3 3 S v 3 1 4 D z i 9 I n i 8 n E 9 - x y P w j s m B 3 i - G v k w _ B h h l k F t m 5 8 B p o 4 h C 6 7 p F t _ 2 u F o m z G g l t E q q x N _ 3 6 X m 9 j 1 C 4 k o i B m 9 m B o o z Y D y n 2 R q 7 p V q j l j B x r u p B w 9 0 n D l l j B t 9 _ F o w 4 1 D y k i n C g z g K j 2 q G x r s 2 B 0 y n v C x m g U i h q v G u 3 a 1 o 1 x F w t x q C 1 q 7 o B r i z S x _ 9 k D 7 v h 8 C y t h I v j t 7 B 1 - 6 L k g 1 T 1 u _ k B t 9 v L 0 5 Z 9 l _ n G p 2 h H 9 t 4 u C m _ l 8 B 1 r m S 3 _ m z B g r k g C - n k q C h 0 l G 6 9 t 5 S l p C v v 8 2 K u O 6 q q - K w i u B 1 6 s 3 G q j i y B 8 9 7 C q y p u B s m 9 K 2 y v 2 B 5 7 8 8 E g 6 Q v z x 1 D i p 6 s E w _ s s B n q - 2 I x 5 P 8 u t N q x k r D q 7 4 z B w k u 8 B g s k I k t W r 6 6 k C w 7 C 0 _ y w B t t k Z w t j o C y v s B 9 t 9 9 F o _ u k B 5 6 p k D 4 k 3 r G t r j i E i r 4 I r 0 j D u 2 y s P k 8 i E y j 4 j Q k g 5 D 4 n r j B z y y 4 K i o h _ D x x l D u g 7 0 C w q 8 w C 4 i j M 3 z G o z t 9 C u v u x C u 7 4 G y v _ V z 6 y o C 4 x 9 V y 2 0 z E 4 l q k B l u l C t y _ a r u 5 K v 2 n n D w k m o C n k 6 e m r l - D 7 x y i C w n g n H _ 2 6 g B g p 2 S n x i 1 B k _ i r E l 7 K 2 6 h 0 B 4 q _ 9 B t x 9 1 F t h q k E j 1 i q B - 6 2 Y q 8 u 1 C 9 r m g B 7 8 i q B r p 0 8 H y 7 - p B x n o Y x x k m I z v m L o u 6 i F - 5 6 U x v y F 6 1 m U n z x 4 B t 8 n H l g t 7 B 7 s l w B h 9 z L q 8 4 t F k 5 s T n u 4 r B u 3 z 2 C 9 3 h N k 8 o w E v y 5 k B q 1 i _ C s 8 n 8 B z w g E 3 n j O r R 0 t 2 x N 8 t o F 7 j x t J o q 7 F 7 k _ w F u y 6 t D t v a v u i E g _ 4 x D i 6 _ P 3 7 l g B l g 2 5 C 4 k 0 J q k t n E r k 2 J w k i y H i u 4 k G s j i V _ m j l J z j - N 7 u 4 b 4 v x F h 1 z g J 0 8 h 2 B 5 7 9 B 4 2 0 r F z y 6 N o r - l G 4 i z B o 6 y L _ l q k B p 1 v N o n 7 5 D y p 0 g C w t C 1 p t w E n 8 r 8 B 3 8 i d p 1 i j C y 4 j 5 B s i l q B t 0 4 o D r o p r B 8 - 9 - C 2 v p G u j n T 8 _ 1 E u q 4 g J 6 g 9 F h s 1 w M n j i v B _ 5 2 u E 4 w n N u h 0 6 E g 3 p 2 C y 0 o S s h v U q q 6 r D t t t P 9 3 q r B g v 3 C l t 2 p O 5 6 2 V 2 r 0 K o _ G x 6 u 2 B 6 3 k k B 7 j p s D u 0 B m q k S u k 1 L 5 6 2 q B r 3 Q x 5 1 l C z m g L i 2 v b p w u E 4 0 j 8 F n 0 k y C 7 5 7 J r v _ q L 1 2 h R 4 x l v E y j t F w j h d k x V 6 w k J y 2 x f l w - y C q 7 - 2 B n g 1 I s n w x C 3 4 k 7 B j 4 m u E m 6 s r C x f 3 y 9 m B 0 q l o B 2 7 4 U 8 9 h 7 C 3 0 h N _ v 8 - C h 8 - 1 B q 7 v y B n n j 9 B u n - i C i k n _ I q w x G 0 r o L p p z n E 6 0 4 s H o v C l 7 8 o B 7 - 3 I u h l u B u k L 7 s n w C z u r j C i 1 l s D 4 q 3 0 I q 7 x F z o 4 3 H m 5 8 E m 1 9 _ M 6 n j R 8 4 v c u 7 i C 4 k 1 k B i 8 r D t h l i F j u - r D 5 9 u K q h 6 6 J _ q 6 K q p H n l y i I 9 3 0 D g s I k 5 w 1 K t 9 z n G s 0 q C l j x B p 2 k - C 9 o p 3 G j t p C 2 4 Z w o q 3 O s 1 l t E q l n k G 6 x x D m u v c n 0 w E g 6 h C m q k _ D z g 8 T x m J p 9 s h G o s p G y g 4 6 B y 9 m R x 4 n 8 D - n p M g 3 0 R 2 w m u D 3 0 n S 5 u u d g s v k C 0 p 0 B p 7 h X l j 9 p B 8 x h 2 L - 4 q E 0 i 2 u H h m x E z q x m B o h j h K 0 7 5 N k v J y x z - B 8 4 1 X r i h 9 B n k q 6 E j k p L o - r r B l 6 8 C h 8 p j C u o 9 9 B i 4 k B p 4 h p C 4 3 s 4 G q q 9 C 1 5 s p B s q w o D g 0 Z v t y Z - 5 v F g 3 u t B 1 3 o R m 9 8 i G l t m _ D n 5 g H u l z y D 0 2 r p C 0 _ z 7 B u i j z E 0 v 2 O j 6 r P l g 8 t F h 3 - I u k 7 j M p j v N 5 i d r 8 2 N r w 2 6 W 3 n 7 C l i J p - z 3 E x k g z C z j e y z 3 o C t v r g B 4 9 5 h E 8 5 z S u k v o B - 7 4 l F 8 l 4 B 3 t 6 - B w 8 _ h C h o 1 u D q w 1 B o 6 i B v - i k C x x Q 1 2 w o C j _ 2 N - p r g B o t r n B g _ o 6 B j - 6 3 B v j _ E t 1 l v F n w j p B u 0 k K i t u g G 7 r z E w g y M _ r h 0 F n g l W h u z g G n r z k B u z 5 N 2 l o p U t o K 4 2 4 k C 3 q r j C 9 1 u 5 D l w u b k x t z D s k h a u y i T 0 g o 6 D n _ w f 2 t 1 L 7 9 v 1 I 1 y v f 6 g U v 4 m k F w s y f w m x 3 V 5 h q u C k - p _ F w 9 x 3 E w 1 7 z B j o s u M 6 D j 1 2 9 H g 4 _ K - s g L p t v z E 9 u 0 g G 8 - M m 9 w b 9 y s k M - u w F i 5 3 4 J 1 x s M s k i q C r z g I g i u 3 H g s n a 5 o s y B w t z 5 B v 0 I 6 h _ z G 7 9 u e p 8 p y D l _ E h 0 i c v 2 k r B q 4 6 r B n 9 i 4 B 9 w u I h l t d r m _ 9 F q x x K 8 y 5 B i q 2 i D 1 6 y i C p 7 9 c 6 - m D o j u B - r 9 M 5 7 s G 4 r 6 B 8 9 l t B s _ g Q 8 r k V o 2 _ H w 1 8 U 4 s v 9 B v x y 9 B 3 7 y T r _ q E x k u U 1 g x i D 1 _ v p B 7 0 k N v 0 s L 7 j x i C q t o J 8 r j E l 2 o V o 4 2 a h o w L - o 7 B y o v l C y 8 n B p k i z N o - l s B k t 1 h H v 2 4 2 G r 9 k K i - 1 Q r t k - P 0 j 5 _ P p z q l P q _ K 4 - 9 7 - B 0 j 5 _ P w x v I r x l k M 4 - 9 7 - B 1 7 g p B z o w m I r t k - P 0 j 5 _ P g 2 _ h D m r x h F p t k - P r t k - P v z 3 a t z 7 x D q t v D 3 h z S s q S s l 4 w P w 1 w G t 7 r 2 B k n w h B w z k v B w 6 j j K i - g U - p v g - B _ z z J j q u 7 E v v t x B x i K 5 4 9 B i - 5 l N v 1 x g Q t 1 x g Q y l _ Q r w C 8 n m o K 7 g w 5 P 7 g w 5 P o 4 _ z C j y z x F 2 o 7 5 P 7 g w 5 P n 6 y q G z u h k C 0 o 7 5 P 7 g w 5 P u z 8 j B 2 4 i 2 G q 8 - B o 8 5 _ O m 8 5 _ O u j C 9 p 7 q P t 6 - 2 C l t t r F x m 2 2 P z m 2 2 P i l 3 p H 8 y 7 y B z m 2 2 P s t h 3 P j r 7 i O w u s B z m 2 2 P z m 2 2 P s t h 3 P s 6 4 W i 5 t 3 J z m 2 2 P 8 - q 2 P l p x z D m w s o E z m 2 2 P z m 2 2 P 3 2 _ 2 I s g 5 g B 8 - q 2 P z m 2 2 P z m 2 2 P 3 3 B 8 3 y s P z m 2 2 P z m 2 2 P 5 2 o m B i y o n I s t h 3 P z m 2 2 P _ h w B 6 9 t 3 D t y r p D z m 2 2 P s t h 3 P i k 0 n K 5 6 y S z m 2 2 P 5 m p i N 7 7 - D w g h j Q o p E o 7 k y P t 1 1 i Q w q x f x i q _ I w 1 3 M 0 y j l L x x 5 4 P x x 5 4 P 8 z q u C o t 6 5 F x x 5 4 P x x 5 4 P l y v n G _ s 3 l C k 0 - j - B p z _ 3 L 3 - u J k 5 k 5 P i 5 k 5 P x x 5 4 P u i 6 E z o _ k E y h t s C n n 8 h - B _ l g 6 B z 5 p 8 G n n 8 h - B r o z q F r o l 4 C p n 8 h - B h p 5 2 K 2 6 x P j s 8 O z 9 r z E v z q w B i q u 4 P 9 9 k - O 5 i K g q u 4 P 3 i j 4 P 3 i j 4 P x 5 r Y u j h z J y 4 l h - B l g z s D x n 3 w E g q u 4 P 3 i j 4 P x k v 9 H l z 0 q B i q u 4 P 7 0 o 6 K g m i P m p m u N p o y D v 1 x g Q t z p i g C x h t B 9 l m s O o r m g Q 4 - 8 g Q 2 j o S p _ g x K v 1 x g Q v 1 x g Q 6 q o 2 B _ 8 n p H v 1 x g Q o r m g Q 1 8 n t D 5 q w 0 E 4 - 8 g Q o r m g Q 2 y 2 l D - o k M l u x x C 9 0 g 9 P l n 3 9 P g k h z J 3 3 u Z g _ r 9 P 9 0 g 9 P 2 7 m v O 6 w j B _ j 8 0 - B l n 3 9 P _ u y I p 7 2 h M 9 0 g 9 P 4 3 9 P 0 i 1 3 K i z 7 y B o y i t H - g 9 6 P q p o 7 P p n h q E 1 h 8 z D 3 x z 7 P - g 9 6 P 1 t j s I 0 p 5 l B - g 9 6 P 3 x z 7 P g k 0 4 N q l q C 3 j k t - B t 9 h t F s m 3 3 C v i y J q k v 5 L - g 9 6 P 3 x z 7 P h q q 7 B 9 k s 7 G l 2 q j F 8 y j g D z - _ h Q p n 5 8 D x 4 y k E 3 7 _ n g C 7 t q _ F 3 9 3 u C s q q i Q u q q i Q 4 t s t I m 3 k n B h x x 0 B & l t ; / r i n g & g t ; & l t ; / r p o l y g o n s & g t ; & l t ; / r l i s t & g t ; & l t ; b b o x & g t ; M U L T I P O I N T   ( ( - 1 1 4 . 8 1 4 6 2 3   3 1 . 3 2 8 7 9 8 ) ,   ( - 1 0 9 . 0 4 0 1 4 4   3 7 . 0 0 8 0 7 8 ) ) & l t ; / b b o x & g t ; & l t ; / r e n t r y v a l u e & g t ; & l t ; / r e n t r y & g t ; & l t ; r e n t r y & g t ; & l t ; r e n t r y k e y & g t ; & l t ; l a t & g t ; 4 7 . 4 1 1 3 7 3 1 4 & l t ; / l a t & g t ; & l t ; l o n & g t ; - 1 2 0 . 5 5 6 3 8 1 2 3 & l t ; / l o n & g t ; & l t ; l o d & g t ; 1 & l t ; / l o d & g t ; & l t ; t y p e & g t ; A d m i n D i v i s i o n 1 & l t ; / t y p e & g t ; & l t ; l a n g & g t ; e n - U S & l t ; / l a n g & g t ; & l t ; u r & g t ; U S & l t ; / u r & g t ; & l t ; / r e n t r y k e y & g t ; & l t ; r e n t r y v a l u e & g t ; & l t ; r l i s t & g t ; & l t ; r p o l y g o n s & g t ; & l t ; i d & g t ; 4 8 5 9 6 8 1 9 1 4 0 6 1 0 6 2 1 4 8 & l t ; / i d & g t ; & l t ; r i n g & g t ; z o z q u - s u 6 Q k 0 5 i D n r k y I s t g I t g 0 w C g u m n E m 3 5 C 4 8 2 g B t 9 1 k G 6 w o K n 0 0 o F o w 1 m J s p 8 q F 9 r 9 H j l u 0 M - l k f & l t ; / r i n g & g t ; & l t ; / r p o l y g o n s & g t ; & l t ; r p o l y g o n s & g t ; & l t ; i d & g t ; 4 8 5 9 6 9 9 1 9 7 0 0 9 4 6 1 2 5 2 & l t ; / i d & g t ; & l t ; r i n g & g t ; g 5 x 4 l 7 h t 4 Q 6 1 o B q z o 4 M l 9 - q B t 8 - 5 I i l 1 Q o 4 _ R 5 1 o 6 B n o j u D y o - l C 7 6 1 1 H u g s 4 C 7 m 8 i E k g 1 s B _ z r B h 8 5 j L _ z u 9 B 0 y 7 h B 3 1 w h O u _ i F m m n B o z 6 v C 3 o _ b & l t ; / r i n g & g t ; & l t ; / r p o l y g o n s & g t ; & l t ; r p o l y g o n s & g t ; & l t ; i d & g t ; 4 8 5 9 6 9 9 3 0 0 0 8 8 6 7 6 3 5 6 & l t ; / i d & g t ; & l t ; r i n g & g t ; r g t k w r o 1 4 Q z 9 x p Y r z o j N q z j q C k 7 p p C p z 4 2 D g 1 h 9 P h 0 B u 3 w Y y g 0 t P t 1 2 K m 6 7 h L 3 h 4 i L 2 g l J q t 8 n N 7 o l C 8 - k E t 8 t 1 U 9 p r I i o - 8 D n m _ m F i 2 q r I v v s R 2 7 2 s K _ g 1 B o _ m j D 3 p 0 7 L m - l Q & l t ; / r i n g & g t ; & l t ; / r p o l y g o n s & g t ; & l t ; r p o l y g o n s & g t ; & l t ; i d & g t ; 4 8 5 9 7 2 4 2 1 0 8 9 8 9 9 3 1 5 6 & l t ; / i d & g t ; & l t ; r i n g & g t ; 2 3 i g n 9 j l 3 Q 9 3 5 n G r s 0 7 C v r 7 g F 0 w g I u 2 n u B 7 h 1 5 L k o w 1 F p k 8 8 H _ o q - J 5 1 h y L x 4 _ w G i 8 q U 8 x y q K 7 m 3 F 9 j q 1 N 4 8 T 2 i i u C 2 j k 4 R 6 l r o B g n 1 B x 9 g t E & l t ; / r i n g & g t ; & l t ; / r p o l y g o n s & g t ; & l t ; r p o l y g o n s & g t ; & l t ; i d & g t ; 4 8 5 9 7 2 4 4 5 1 4 1 7 1 6 1 7 3 2 & l t ; / i d & g t ; & l t ; r i n g & g t ; n p n _ u g p 9 2 Q 1 p 8 C 0 6 - j R y 1 G w m q r B l m i _ C 7 g v h K n z q h B i y k M v u l x Z p s C t 8 w F 5 5 - v H j i 1 9 E o r t i G x g z x F 3 u o m B w k w i G w h v C q 2 i i K - j 2 M - v g i C y 7 s 9 B 2 r n h O 8 - 3 E t o w 0 K h 4 9 s D 7 7 s y C j i k 9 J _ o 7 l F w r o u B 6 4 h z B 3 8 2 3 B 3 1 s x E t m 2 9 E q i z j C k w h h F q 6 o i G - w p o H 7 3 O 5 g o 0 C l 4 o g H z _ z h Q p _ _ D q _ t p B u - 9 1 I q y g N i h 6 9 M i h 6 9 M k j D 7 v 6 m G 5 6 h u C r k 0 M y x q i I 5 i - t F 1 m s B 4 _ 0 4 B w g o y Z 9 o 6 t B 8 w i W v - o u M j - 4 l E 0 6 1 x G s 0 _ 3 B 8 j 1 j F 4 0 t v O 8 j 1 j F w k v P k j t k E 0 3 - s R 3 2 2 o N 0 q _ I o 1 9 G 8 q 2 D 9 w w 6 B w 6 k T 6 z 4 r C r x k 1 E - 1 4 t B y j r q I x s 0 r D w - p d y 6 x 9 I m i s X 2 n g w B z x 8 4 Q h 1 p H 5 m s r H & l t ; / r i n g & g t ; & l t ; / r p o l y g o n s & g t ; & l t ; r p o l y g o n s & g t ; & l t ; i d & g t ; 4 8 5 9 7 2 6 3 7 5 5 6 2 5 1 0 3 4 0 & l t ; / i d & g t ; & l t ; r i n g & g t ; 8 w 8 3 u x 7 h 2 Q - 2 u L v 7 u 8 B l 8 r r G _ s l B k u l 4 I 8 7 2 N w 3 4 8 I o y s U h i 5 3 E k m 8 z B o g o g C z 2 _ 1 M h o p G u 9 - C 1 k r z L l u 1 Q w - D g k r x B 3 9 y z D z r 9 M 9 5 n 9 W & l t ; / r i n g & g t ; & l t ; / r p o l y g o n s & g t ; & l t ; r p o l y g o n s & g t ; & l t ; i d & g t ; 4 8 5 9 7 2 6 9 5 9 6 7 8 0 6 2 5 9 6 & l t ; / i d & g t ; & l t ; r i n g & g t ; 6 - 0 7 j x 5 r 1 Q z 5 - C 4 0 6 h R g k 6 O 3 7 k m D 2 6 m 8 F q n 2 j D q _ g 9 B 8 7 8 n M 4 h s J i - k S s 9 a 0 9 0 2 K 6 0 i f 8 g o r H w 8 4 3 I s m 9 B - 4 h m E 3 q n z D y h u i G & l t ; / r i n g & g t ; & l t ; / r p o l y g o n s & g t ; & l t ; r p o l y g o n s & g t ; & l t ; i d & g t ; 4 8 5 9 7 3 1 8 3 8 7 6 0 9 1 0 8 5 2 & l t ; / i d & g t ; & l t ; r i n g & g t ; v 9 9 n k q k x 1 Q m _ 8 q P 0 y s C 8 y k Z i w l L h u o u C 8 8 n q D j n 8 J 8 n 4 L 1 z n k L 1 g j U i k 8 t I & l t ; / r i n g & g t ; & l t ; / r p o l y g o n s & g t ; & l t ; r p o l y g o n s & g t ; & l t ; i d & g t ; 4 8 5 9 7 3 1 9 0 7 4 8 0 3 8 7 5 8 8 & l t ; / i d & g t ; & l t ; r i n g & g t ; _ y 7 t n 0 0 u 1 Q u n v S q k 1 4 L r W l h j 6 L o i 3 B h 0 - u V m v Y k o n 4 S i z k M g 2 x 9 C t w 2 2 O q _ g 9 B y s t F i y w l N r n t 4 D z y u C g C - 0 j 2 I p q n p B r s 1 5 D i j - L 6 - 0 w B h n n H v x m 7 I 2 i v R v k 4 o N n q y J w _ 1 9 F g _ 1 s C r 7 q 0 L - - n y J - j l X j k h - C & l t ; / r i n g & g t ; & l t ; / r p o l y g o n s & g t ; & l t ; r p o l y g o n s & g t ; & l t ; i d & g t ; 4 8 5 9 7 3 3 0 4 1 3 5 1 7 5 3 7 3 2 & l t ; / i d & g t ; & l t ; r i n g & g t ; 2 4 - o 9 q 0 _ 0 Q s x i c 4 u w j K w 8 0 2 B z r 3 7 D l j 5 R y s k f 6 o 8 Q - - q j E p _ x l Z j 6 3 M 1 y v 6 E 2 i 3 z F p j t u G y 8 z r I h 7 2 K 2 t m 0 v B z - x G z 9 n - D q - n g B & l t ; / r i n g & g t ; & l t ; / r p o l y g o n s & g t ; & l t ; r p o l y g o n s & g t ; & l t ; i d & g t ; 4 8 5 9 7 7 1 4 8 9 8 9 8 9 8 7 5 2 4 & l t ; / i d & g t ; & l t ; r i n g & g t ; 1 p j 0 i - 3 v 2 Q r s t 8 D 2 m i v G 1 7 1 G z 7 u c p y t 7 O 8 5 4 3 B q l i h B u 7 k 5 E u 7 0 o K m r j 4 I s 3 2 D u k 5 P 1 h z 1 E 4 o x c 5 8 v 8 L 1 h k k D 5 8 o Z 4 0 1 v C 0 0 0 w B 3 8 3 k I h 2 j O w z 3 - B 2 6 v 3 I 8 4 W 6 t g 8 H 0 h 3 r J k o h p B n l i h H u s 3 J h 9 6 4 D m p s h F r 0 3 q B v 1 7 m L u m y m L 0 p B 3 9 g o K 7 2 x R k 0 2 8 L t k v 9 E 8 j r 1 H - x 7 m B k v F n z 8 v N q 8 v I 5 - v 8 O j x z t D 0 n 2 P n s g 5 f - j u C n i p 1 Q - u 7 J 3 j u g J o j 1 S 1 9 g 3 U m x - r B 1 2 o 4 J 5 s o B 3 n m x M _ 6 3 - J m h r E 4 8 v 8 L 2 r 3 v F & l t ; / r i n g & g t ; & l t ; / r p o l y g o n s & g t ; & l t ; r p o l y g o n s & g t ; & l t ; i d & g t ; 4 8 5 9 7 7 2 0 7 4 0 1 4 5 3 9 7 8 0 & l t ; / i d & g t ; & l t ; r i n g & g t ; j l g _ u 8 y 9 1 Q 9 9 p l z C 7 z v R y h z o K z 7 r r H 6 - 6 x R - 9 v w C i 7 o l L y y z u B h w y I 6 o y 9 E v - m r H m 0 4 _ F u s 4 J z 8 1 G 4 n - N u u 3 t C 5 4 x q C j 0 g v I j q h D g 8 o y K p g U u v s C _ 3 8 9 F p q u p D 6 3 u i B _ t r 9 H n y 4 S g n 6 9 F v j j O k - n 6 T 8 8 - C l n 2 K z 3 u 2 M 8 o p 0 B q y _ w M 2 k 4 F z w k H p 8 o l S v q z 3 C 9 t 4 F m h u n F x q 6 o B w j 7 p E m 5 k 9 I 2 o r u B & l t ; / r i n g & g t ; & l t ; / r p o l y g o n s & g t ; & l t ; r p o l y g o n s & g t ; & l t ; i d & g t ; 4 8 5 9 7 7 3 4 4 8 4 0 4 0 7 4 5 0 0 & l t ; / i d & g t ; & l t ; r i n g & g t ; - x 2 u v 6 _ 4 1 Q x p n W 4 q g i B 8 u h X k l 0 o K s q 1 4 D 8 6 - y B _ w r q C _ i m m K 5 y t B h u m w B k 4 x p K y _ l s B 3 p y M n 3 7 y D & l t ; / r i n g & g t ; & l t ; / r p o l y g o n s & g t ; & l t ; r p o l y g o n s & g t ; & l t ; i d & g t ; 4 8 6 0 5 7 4 8 8 9 3 0 1 5 0 8 1 0 0 & l t ; / i d & g t ; & l t ; r i n g & g t ; m t g 2 j 0 k y s Q w p 3 o K j w k s P 9 5 5 n B 9 k U _ q - 8 L r 7 - L x - 4 n B - p i r D 1 6 l n G _ q z 5 B 8 6 p - C t k v 9 E p 3 k v H 5 y r 5 B t 2 - 3 M r 8 4 o B i u v 0 L y _ 9 M z 2 o - C g _ 6 l G 4 2 p - F 4 t k i F k s z k D t u h y E n 3 H g u 4 0 R w 3 W w 6 o g C - w z 1 B z p 6 4 H k 7 t a - n l w I 1 _ B n - z i G m l 5 q E o 4 n g C x l p G y q z 9 B h q p l B 4 s 0 C 5 s - r B 1 3 6 n C 0 v p 3 C m i p D x _ h u B t i 9 h F 1 7 o r C n 4 k 5 C h g 9 p F 3 m 0 x D w 5 3 D 3 1 1 y N k k a j k y u L i u E p l t 4 D 0 3 - o C 3 o 2 V k m 1 1 F v 8 3 r B v p p m F 9 g w r C h 9 4 g C s g 2 s C 5 o 4 z E 3 i o g D 7 n i l C & l t ; / r i n g & g t ; & l t ; / r p o l y g o n s & g t ; & l t ; r p o l y g o n s & g t ; & l t ; i d & g t ; 4 8 6 1 0 0 3 9 7 3 7 1 4 2 4 7 6 8 4 & l t ; / i d & g t ; & l t ; r i n g & g t ; z 8 k 9 7 q i y g Q - k w o N m - z v F 4 - l 7 C 5 n h 7 C o - L 5 5 q d i _ x t F 7 z y 8 I t j i J 9 3 n h T t z - r I w 5 k l C h 7 b 8 x r k N 5 y u 4 4 B 2 7 z z D 4 p q 9 B 2 1 0 I 7 7 r 8 h C w t y t F 5 g 4 s C j 6 b l s g l C 7 j v _ E y 9 w 0 N o s i F u t k k P 0 1 Y t t q 1 R k _ x U t v 6 0 M u o P j 9 k O 0 v - g D p l t 0 G h j r c i u 6 G m B x 0 x B 8 5 5 h R w v 2 6 S m t - J k 3 g u B 2 j 2 v E n 4 E x v i x F 8 j q h B 3 o i u M n y v F 4 v 4 1 J _ o j g C u 9 g 0 D 0 _ 0 j K u j j g D x l R 7 i l l D z h 1 M h v 6 9 H 6 8 g C j 8 r p J p h 8 k B 6 8 y n G 0 r p 0 D m x 4 2 C s n 7 w L 3 6 k x L s n 7 w L 3 2 u Q x m 4 J 7 _ x 3 E g i _ _ L 1 i s E 0 k x k O 5 q w E m o k q B 3 - r 7 G 7 l n D p g u q B s 5 0 n E p 8 x 1 H g k 2 R 9 z w _ Q y C 3 6 u L n 6 w _ D t q j W 1 w 7 r H j 2 o J x r 9 o E z k _ 4 B r z y 3 C m l z s G h n m B l q 7 i O g h 8 9 B q j p v G 7 j s 7 G s 5 0 3 B g s j s D t w _ 2 D g u 4 q B k 5 x j D 0 o y q B x 8 j 1 N q l X y r 1 1 I u n t s C z s 0 g E 6 x 2 J v q - y L 9 p 1 m E r s E s 9 n n H r _ w x Q _ 8 p g C 1 j u j N y 8 o j B x _ 9 6 E 3 x m c z u k y H n r h L 1 i 5 4 N x 4 u L - 5 7 i O l C m u g r O 3 i h q C 0 k s 1 D v 3 w 3 B x 7 6 n B m 0 t o E x 1 8 C m 5 v e j 2 w l K 0 w s N m v l 0 G 6 8 _ x D r u y C 6 z - u Q 4 w 4 4 B i u 6 l G p m 7 d 1 j - _ G r h y - M z w q C 5 _ 0 v N j v 9 3 P v t j Z s 3 z a n 8 n h F j k l 6 Q y n y B 1 4 5 1 I v 8 6 P 4 r _ X r j h z P i o w F 4 o m i D r 1 n 4 E j 4 - F - p s o H q k 6 l F 5 o s d 4 l 2 2 I x 7 z j B r v 8 0 T r t o I o s 0 z K 5 q w i C - 8 o J 3 9 y 1 H 3 5 3 g C l s k N i - x z E j p z m B 0 k l p K l y 6 P p m - z H x p 9 t M p D w r o _ G 9 n h L 8 o u e 8 1 o 8 F 9 r s j M l 1 y z B 2 6 3 s F h _ s s N _ y i s N l r 9 D z m u r I 8 1 8 m K 2 9 y E 1 0 6 q C l _ j u C 9 q 9 y B z s w m M _ p s M u i 7 0 B 0 4 8 x Q 7 s 6 u D p 2 - C v n o w F 6 i t y O 8 l 2 q B m 8 h p F i i h n F o 5 o p B 7 w m r B w y u 6 D v _ 2 3 B g z I 7 0 1 k N w l f o l k k P x l 7 9 H 1 0 q N 9 9 t M _ _ 0 Q o g s x M y 3 _ g D u 5 4 6 D i 2 n o r B q i - k B 9 k r 8 D - 3 6 K t 6 v u G w r 9 x B 9 k r r O h z g s O 4 l z t B z 3 2 4 E j h 0 l K r l p g E o 5 4 p D h 4 6 B x 8 0 x V 4 6 v u L - 0 0 n C p z - 8 W x - F h _ v z H p s 9 t B k z 4 0 P l t t 0 P y z y w P j I 5 n m j B i t 3 s F s j p n B u m 3 2 B m 9 p n C k h i g N p v _ J t o 4 5 L m h 6 a u _ k i E 5 7 z H i t x 6 O 1 l v q G l o s n B _ 5 - 5 C g 8 z p C 6 7 3 p E 2 r 9 c y h 4 C l v 3 Z x _ 8 - G v j s _ w D x t u l B 7 z s 0 E x x k z J 3 z g m F 9 h t e 7 t j x N 9 t j x N 7 p 0 n B q 8 0 o F y 6 x 7 K _ h _ k G v x l d y m g g P z t w t I - 2 _ P o 8 _ C - q z 4 T o n s M r r _ g M i 6 3 1 B u 9 r v H 1 h r V m q k 2 S 6 g 2 K h - y z N i 0 G 7 1 5 6 B v 3 2 k B - n 8 n b i z z d y _ - 7 G o z m k B 1 t 9 v L z p 1 B n z 8 h C 1 1 r x K p 5 U h p h s J k z h k C m 4 1 B 4 9 z 7 P 6 o y 9 E g j i O s x - i N _ 7 r N g h _ h H g p m _ G g k 7 n B j l 3 9 E 8 v q 4 C g s j 6 E h s v o J w 7 7 C q 6 _ 7 P u o x Z q 6 t J l q x h S 4 k 4 E _ 5 6 s E v 3 z X 5 h y q F m q 7 9 B 1 u q k D q v 7 o T w 4 O p j 7 B o k q 1 O g k 2 h D u p j H s 2 5 g B 7 h s _ F 7 k v D 3 6 m m C t 6 6 9 B 1 v x r H h v - e h t 1 3 I u r _ P 3 o o h B s 9 u 4 U 1 1 2 U - h z x E x 8 _ o B y i 5 r l B u g o r J y i 5 r l B u g o r J w g o r J y G x 2 m n J k u l q J v i u q J 7 5 8 p J k u l q J 2 s x o l B k u l q J 8 j 9 O h 8 k z F 4 9 i p J 5 n 8 z 0 E z x r p J 4 9 i p J 5 0 h 6 B _ i s 8 C 9 p 6 o J q 2 x o J q 2 x o J h x - M 2 7 s 7 F x - h s J u q 5 r J u q 5 r J u q 5 r J r 9 J 0 i p 5 I 7 n 4 u l B x l z s E 7 8 2 d _ 0 9 r J 4 3 m w B 6 7 _ t D k 5 7 y J i 5 7 y J 7 g z y J _ p 7 B - 6 2 v H q 1 i C q 4 p q J h w v v G 2 2 m I j g - y E m y v a q 4 p q J h h i L h 6 2 k G p t n u J r t n u J m 3 _ t J u i m 2 B 6 4 5 j D l q m s J m 4 _ D 7 8 r r H i x x y l B y - u s J y - u s J h 1 3 s J - 0 3 s J t l h c 6 m w r F 6 l l l B _ 9 s y E 2 o 0 y F w n l U g 4 g U r 6 u r G 8 v k n B 9 n m l E j 8 3 n J l y l q B 3 h h 9 D 3 v 1 i K 7 n s n B z r v 0 B p z y S 2 h s 1 D m 2 m l C - w J n u x 5 I v s t o J i 5 k o J i 5 k o J v s t o J i 5 k o J i 5 k o J z w j n D z - q 5 B 7 9 s j E w 4 p x B v s n V 2 - w n F 7 z _ o J 7 z _ o J z 7 v p J 7 z _ o J 7 z _ o J r y - 4 H v s j C 9 j h q J - j h q J 4 v 4 p J 9 j h q J 4 v 4 p J g w 3 n l B 9 j h q J j x o F r 1 - s C 3 7 n O r x 1 S j l 4 g I - t 8 g C 7 l 7 - G w y n y D 2 h y B r h 2 9 D u 6 k z G o 6 o T 1 4 7 h B v g u s D v k y P 0 i j r D - 8 t K r q o - E 7 1 e 0 p 6 M w w j j B 3 0 5 6 C r 7 v 1 C k 8 6 w B t q z q C 4 g q _ D x 4 6 0 E t q w 0 D l w w C 8 w j o N l 9 T t t r i F g 7 _ k E - 2 l a w 9 s G z w i 5 B 5 4 6 x B u v k 6 D _ w p F 7 6 _ - B h p _ C u h 5 y B s y o 4 B s l i n B w q m 5 B 7 4 h m J w r 0 f - 9 - a 9 2 k D i - 7 4 C g h 0 2 B k t l I r j w E r t g H x s k 4 D g v w E 7 h j r L 8 k y n I 5 o h I 8 q _ 4 B l 4 1 q H i n a n - i F w 8 n u D t z s m B s 5 g u C - o v L 2 x l 9 F g _ 1 l C 1 l - S 6 5 i k D h _ t n G r g p 5 D m 1 7 v C y 3 s K 3 4 8 H n l 8 n J l m w 9 k B i y z n J k y z n J p 9 t I 9 g r s G i y z n J j - q n J n l 8 n J j - q n J i y z n J i y z n J k y z n J l m w 9 k B n l 8 n J j - q n J i y z n J i y z n J k y z n J i y z n J j - q n J 5 h s y C t v - h C n l 8 n J l m w 9 k B i y z n J m s h _ k B j - q n J n l 8 n J p q 0 i G 9 y x K l m w 9 k B n l 8 n J k s h _ k B 2 q v l G 1 n 7 J p y y _ k B i y z n J j - q n J p r 9 o E _ h q e r s p 2 z E i y z n J o u p j z C k v t D _ w z r H m s h _ k B i y z n J i y z n J j - q n J n l 8 n J i y z n J k g p 2 H k 7 g D 1 g y - D 5 r j u B l n x F j j 1 i K o 8 5 3 B y - - y B 8 o t d j j _ G - x 3 0 B 9 z w z D 2 9 _ 3 l B 6 _ i u J 6 _ i u J z 2 2 r C u j 0 3 C 5 j t S 6 g y 1 F 2 y v t C n 1 8 q C x 9 1 2 C 8 5 k q C j 5 7 0 K 0 6 k 8 D k 9 v 1 B z 4 2 5 - C p 2 c h j i 6 I i 0 h 5 J n v q 5 J k w 5 j n B n 5 9 0 F - t h S w 8 8 k n B i 0 h 5 J i 0 h 5 J u q z 5 J 8 7 9 k C 2 q p 4 C 9 n 3 i 4 C i 0 h 5 J l v q 5 J y j j K r j j z G u q z 5 J l v q 5 J l v q 5 J u q z 5 J m 5 n 4 H - 5 5 D s q z 5 J l v q 5 J 5 l 8 5 J l v q 5 J p l 0 q B v 0 j 9 D l v q 5 J u q z 5 J 5 y u l n B u s 4 C m p y 8 H 5 _ m B j 8 - t I m k t z J 5 r k z J _ - 0 s 2 C l z - C 8 m z 5 H j X g w _ S 5 m 5 8 E y s t o J _ g 5 t z C y s t o J n m - s z C s p 8 i l B y s t o J y s t o J w 6 0 p 0 E j g 2 o J o p z j B u q 3 9 D _ 1 m n J _ 1 m n J 9 o v n J _ 1 m n J _ 1 m n J h j _ m J 7 5 4 9 k B _ 1 m n J _ 1 m n J 8 1 m n J _ 1 m n J _ 1 m n J _ 1 m n J 9 o v n J h j _ m J _ 1 m n J 9 o v n J _ 1 m n J x g s l E 9 s 8 h q J w 0 z 4 D u 7 2 l z C 2 l 8 n J k 4 3 8 z E 0 k x T g t w i F 2 v r 7 k B 9 m x m J 9 m x m J 9 m x m J n q 6 6 k B 9 m x m J 9 m x m J y 5 5 m J 9 m x m J 9 m x m J y 5 5 m J 9 m x m J 9 m x m J 9 m x m J t s i n J 9 m x m J 9 m x m J g y h 8 y C 9 m x m J 9 m x m J y 5 5 m J 9 m x m J 9 m x m J 9 m x m J z m k v B 7 1 k q D h u u 8 y C 9 m x m J m m o 9 y C 9 m x m J z 3 x 6 k B y 5 5 m J 9 m x m J s i k t G 5 2 m I 5 4 u B 3 h 2 _ H _ 8 i 7 k B 9 m x m J y 5 5 m J 9 m x m J 9 m x m J 9 m x m J - i _ m J 9 m x m J 9 m x m J 9 m x m J y 5 5 m J 9 m x m J 9 m x m J o w 1 m J y 5 5 m J 9 m x m J n q 6 6 k B 9 m x m J o w 1 m J 9 m x m J y 5 5 m J 9 m x m J w 9 q - E z 3 M 9 3 p P r 9 9 n t 4 B 9 m x m J x u 7 3 1 p C y 5 5 m J p _ z s t S 0 5 5 m J _ m k m m H t s i n J p k v n m H z 0 7 B s m 7 5 H h j _ m J 8 1 m n J _ 1 m n J h j _ m J 9 t 2 8 k B m o l 8 k B 9 t 2 8 k B h j _ m J h j _ m J 8 1 m n J h j _ m J _ 1 m n J i o v g z C 9 t 2 8 k B v v 1 - y C n 7 m z G 3 j i H v 0 2 s o H w z 9 p E s u o D q 1 y N u - q n J r y w 5 z E 2 l 8 n J x z 2 j s X x y z n J 9 s h _ k B 6 r 0 g E 1 q w j B x s s B 5 n n m I k s 6 t J n 2 x t J n 2 x t J r s 8 2 l B n 2 x t J n 2 x t J _ 5 g - C - s h 5 B p 1 6 p E 7 z 5 d 4 l 8 n J x y z n J h 5 k o J 5 2 1 g G 4 2 _ K l - m i B 5 - r F i 0 8 w C o w 1 m J - i _ m J r m 3 2 F 2 q o T p j p v I _ p 6 o J 2 i k t G z t U l i t E 0 5 5 m J 9 m x m J y 5 5 m J 9 m x m J 0 5 5 m J n q 6 6 k B 9 m x m J p q 6 6 k B y 5 5 m J p q 6 6 k B y 5 5 m J _ k p 6 k B i u u Z 8 u g c 7 - i - J 5 5 i o K y o z x B z u 8 p B 9 q 7 n Q u x _ K x _ - w D l z 5 x R o k k k g B p 9 3 P 0 8 F 8 - s 8 F i j p 7 G 6 _ _ u C x 6 1 o B 4 k w k E 7 7 u h E p t t s G v 9 u n C o h y q B j 2 z r M i 5 3 M x q 2 q W 5 P - 6 _ 3 L 8 n Q _ 1 5 g I k 9 y I g 0 g 7 C z o g g B u h 1 b z 1 s 4 N q o 0 T 5 w v i I 2 t N u k 0 r K 9 m 4 Q q 8 r 2 H 3 6 n b i F i s 5 y N 4 7 k l E 4 3 l B 2 x l 1 I q s q r E o 2 q 6 M i u h T z r - 7 C 7 l 4 T j w q j G 6 q 8 b o m k t B u l j 0 B i w v h E - i z q C x i 9 Z q r n 1 N o u w 7 C x 4 3 _ I 0 y - K l _ p o K s 6 0 Z 9 h 8 6 F v 2 j z H t 8 1 Y 5 k g z E y w i B u 2 m - C o g t p O k z q F r u n w C _ 0 _ x F n w u q B - 4 y a i z x Z n - v o K i j o - C 0 0 r 8 D w k v 2 F 7 6 9 6 F r s k y C 3 k 7 2 B x 3 o x I 9 1 x c z q z o F w m - 9 G _ g s g P 0 s E h 7 D s n 4 r Q j g y V 5 6 o 7 I y n 7 d n _ m y F 0 s u 9 H _ 5 w w B 7 0 9 R q n g i R 7 s z q G p v j U v m 4 t E 7 m 8 l D 1 y p g D 3 y o 8 E j m w 5 a 2 v p - C 3 1 z g G s g i I w n 7 m O g o p 3 C i h l v F q i o M 9 j 0 W 5 y 4 5 G 1 n _ 9 C i m x g D k 0 r N n y 8 u C i r n c - n 0 n M v p x j B l n j H p q u P u 8 y q K 4 z 6 h I l i l N j j 6 v I l 6 k Q 4 9 0 m T u v g 3 B 5 4 4 b x 2 y 0 V r l H 0 3 5 o K o - 7 7 F 9 - 0 o D 8 2 y G u 6 v 8 D t z v j I _ 8 g E w y k 1 B z j q 9 J s 3 h q C o u w c z 7 3 N v 9 p 5 K i _ n B n _ x k F n 2 j f m o r q C k 0 m 6 C 0 s n 1 C 5 q g l B J m - 4 h L m u 8 n V 8 k _ C - 3 T x s r 8 a l g i - B g 2 u 2 H 1 o g l G 7 q C p t x u L k 6 8 k B 5 1 s q P 2 s y u B 5 s 1 G l s 1 9 L q o 8 B 8 t - x J y - _ z E q o v O v y u q H 7 1 x y R i h r H 5 u 0 B - 7 5 u Q 2 t x q B x 3 y _ D q m 8 k K g t i s C 7 l j r V m o J _ - 8 7 N z 4 _ g I n j _ _ D j n g 1 C h l G u t Q t u j k D u v 4 8 L l v p V g v 7 1 I 4 o i I q v _ l F u y - r B 0 5 p 8 D r _ k m C 8 v y 5 K x w - Z u H l k 4 Q y x k 9 L l h m u B 0 m h v K i 1 b - - - w C - v k 5 E y s g y B 4 z t 9 C _ 6 q 5 I 3 6 5 G 9 P v 9 B z 2 8 - J 2 i p N 9 g 8 o E _ o 8 s d m 9 g i N j 9 1 V - - n k E - o 5 4 F 1 1 w E l z 5 o N x q y F 0 y w m C 3 m r n K 1 r 7 S h p 3 2 L m a z 1 4 1 V t 9 b 2 p y R y i n _ Q 1 i 4 Z 3 q 4 x P g x _ 5 J o y y M g k 6 m N 5 7 j i B 5 9 0 v I r o x 0 C y o s V r x r 5 S 2 q k M l 2 r j L s 0 x c n r 8 9 B g u h 6 M y - m w D u w n y J 9 0 t D z 2 n u T 8 - l E w 0 j x E n m k r H n s o V w 3 8 p I l q x I t 8 - 0 G i 3 x L v 4 y o K 7 i v I p k 5 P 6 o n r K v 1 z 9 E 2 2 j y R y t u j B r _ 4 - H l y z U j p l r T k x B j _ 2 x P k 3 F g 6 g s Q 8 m i C r o 6 J - i 5 l M r 8 5 3 E 1 l 7 z G u l 2 C j z y x G r i 4 0 G p y t x C q v l g B h - g 0 L 8 h 6 o G o l z u B q n y g K 9 i 6 C n 5 3 x B 2 7 k B r k t 5 D 3 2 1 4 K t z 9 W x v 2 l L 4 s z z C v 2 u z D 0 z p 0 D y 0 z l D 3 _ 4 3 K u q z x C n m 2 j H 1 q 3 C w p 7 C _ 1 n u C 5 m j X y w u j B n z 8 - B 5 r t X - o w 7 B 2 v l _ M - 7 n e y t n X h p 7 F w u j n F 3 2 _ _ C - 0 u p K q x u u R 5 1 h S 2 r 2 0 G 7 q x u D _ z p 3 E 4 8 - t D 7 7 b 9 l z 1 N n p 8 N u h k s I y 7 - Y 0 x r p N t p t i B y h 2 C p 3 6 i J k l z m L 6 m 8 c 2 0 o T 9 x s T t g y 8 F g p 7 H o 5 z M j m p X o - r N 6 5 r x G 0 _ 9 B - 9 x Y 0 t k 1 D o r k y E j 9 r _ D o i 3 B 1 3 e 0 j I w 1 9 r a 1 X 2 _ n z M - h - E r r I p 7 u 1 T i y Z i 7 3 3 I o v 4 Z w 2 u 6 H u j v R t 5 j f 5 k j r H x l j O k 5 o D p l m h D v m w r T s g o g B 3 7 y r I m y R 8 i q 0 E v x 6 6 C 4 6 n z S w v 4 N x 3 n 6 C n 3 6 s G 7 v 0 B l 6 j - U 1 2 0 H 7 7 L 2 l j 2 T h 3 8 D x 5 y r L 5 q 2 u B 8 8 9 7 C m - - g B y 8 v 0 K y g 0 I o h r F v 5 y W z 4 q s E p g s t N 5 v n j E o o q 9 E 9 7 S 0 w 4 r L g n t g C x h x D x j v 8 G - _ w w C y - 7 g G j s j p B 6 x g B n i w L n 0 l - M 5 u D 4 t u p S 2 s 8 - F h 3 p O h u w m D 8 i 1 u L m z b o w y r Q 8 8 x Q u 2 w S m k v 6 E w l p G x l w y X 3 s k M 3 3 l L s 3 j h S 9 g 6 h G 1 h j q J q s r p s B n w h U - 3 _ v Q 7 0 j B i z 9 u D y z 6 u Q v y c i 2 4 r b - s 6 q D p q z i B t k y x G l s k n J - j w 2 B 7 7 x y C r v g w H g p k p Q y t w 7 C 8 l s p C u k v 9 E p l r r H u z Q v t 4 u J u k v 9 E _ 3 g r K 3 x n e k j 9 l H 6 4 u C m y o 6 G 0 x n L 8 4 5 - H z s g z C 2 z i h D s _ 5 l M p o j G i p w 2 B 4 j v p M g j x u F w 5 w u B q u m k C 1 j k j U y t 6 B r g o h C y 8 m j O t _ u r B n z m x D w 9 r x D w x n O x m 5 l J r i l r E 7 3 3 C s 6 2 K u s 5 o K 7 6 p s D p t y d 6 5 t N y o 1 1 B g y i a - 0 r 7 I g n 7 q C p m r s E y n 4 j B r r 9 9 I k s r 9 F l t x g C u y r r G u t H z l - m P 7 6 t G J 3 0 o 5 I x 8 - 7 E 0 v q t C 0 0 4 - S l k 6 B 8 4 4 f n y u w V p 5 j J k 0 6 i B 4 _ l i R s l g o B s i g G 0 o j z P h 9 k a 3 h y o M s v n 0 B s 3 3 0 J t Q - 7 o y K 6 q 4 F j g t i G i o g n B w 4 7 G q y n g N x 4 m 8 D t 6 K t 2 6 I v o 6 w U 3 h h g B 3 - t z B r 5 3 C o 3 g 4 J 8 6 6 8 F i j w a q j p 0 G l j _ 4 B 8 q w 9 M 4 j 9 J 5 1 z 2 B 9 x k x N r w Q g p Y s 3 3 z I w 6 5 t F y 1 z X h 6 r 4 B y 0 h p C k - v s D z y 3 y C _ 4 9 t B _ 0 r 7 C p n 7 U t o k - C 0 - 5 r D m r _ 7 B 1 k k W g l t _ D 8 6 2 z C h w 2 s F r 6 y v D 3 0 k v F p _ h n B 0 s h C z 8 2 l X 4 4 l U v w 4 J n 2 p n B 9 _ q t D y i w 6 C i h x T k 5 n 2 E k g 4 k F w w g O x r 0 o F j 6 h p C j - 3 7 C i 8 l H w 3 y 8 G q i - D v k g o J 0 6 a p 3 o 1 N 0 7 u G i g G 3 m m w Y 3 n s 1 E 6 5 g e g r r 5 B o 4 2 4 Q x x - B 9 q t h L 7 9 P x g v 6 D 2 n l S o g 6 q D v i 8 v D s 1 - l E p v j 3 C s y z O 1 z 3 j J 9 k q C w t 7 s O z 1 5 s E 6 g x V i 0 6 k C p z z i T _ 6 u M g g _ 5 C q 5 y z G z y 9 C 8 _ 4 H 3 j 9 d i q x l G 0 v 7 g G t _ t p E j 7 s N - k t r D x y 3 E j s 4 7 W 0 4 f h 8 6 l H 9 2 w 7 D n 5 n 5 I x u p e m x 4 R 5 u 2 0 d 3 - i O 1 l 9 6 W x r 5 p E k y 7 D 1 4 9 2 Q p l 7 U h z m z a h g 6 _ B u j z n B s 3 q 7 C x v k 8 K 4 k 6 r B p 2 q - G 9 7 1 h B - 5 w 9 I s g J h p 3 0 V 0 q n b 7 p p E 9 i s w J _ i 1 z B y 4 z - D m 2 _ u L z g h 9 L p 6 m O 1 6 7 t G z 1 g j E i l u i H s k w j B r 7 7 u L 0 q B u 9 k 7 Q - s x j B l _ l H u _ u k G k 1 8 Q z q n r H t q 0 i G 0 z i 4 B 2 1 p o F l l q p F w x 6 D h g 4 u O s x 6 h B h m w 0 v B j k k B _ k j 6 Y 9 g l Z 8 h m m B 5 l 6 q L w 1 v D w w x g K 0 t y h B k k w 0 H t k q 9 C w g 3 P 8 n m 8 P 5 n w G _ 7 t C n l w i K i y g H m q k z C k 4 z Y q 9 m o K q w 2 B s z w q D 1 u n y D o 3 1 0 B 9 g t _ J q u 3 R j m _ 8 C l 5 6 t H q - s - C o 6 k l I h n m z C k x 6 G m l g g B h l 3 x C 0 9 2 L 9 g o r H h 4 x 0 B j U p 7 - _ B t 0 t l E t 7 0 z D z 9 8 P p x 9 y J k 2 0 Y x m l p D l 1 Z i 7 7 r C n n x v L n m k t B s z p 3 H p 7 x d q 5 1 O x y F p w 6 g G j m 7 _ K q k 9 P o z q O 2 1 k 8 D 1 q n I k z 7 k C t m s D i m 5 7 P q j o Y p 1 k K i u p - G 0 1 2 s B - z 7 _ B j 3 6 u G s w x 0 B z t 9 j F n z t v I h 1 m R j y - v I 9 8 u k D x - 8 f 5 7 j 3 K - r s _ B r 9 4 z I x 1 w I 6 u j v O 2 6 9 I r q w z G u v 8 n D 7 8 x a 6 s u 6 D 4 - u i U 5 0 k O m 4 s J x x _ y M g 6 s z F i r q k E k t 7 B 8 o 3 5 F y 1 4 t C t l 6 N n h 3 m B 8 k Z 5 p y 7 e n s _ a 4 o Y i 3 0 x R 6 j 0 O l u 3 Y o 9 1 9 O 7 9 p W n 9 k 1 J t 2 4 m E 2 p s y D j n w _ B q j 5 5 H - 1 u K o k w p E h i p s C h n 1 m M 6 q z G 3 - 3 _ C 8 - v m N - 0 7 J h 3 0 x R m 5 t l C 2 C 6 q 9 1 T v l p H 3 - _ m G r h z 8 J t h 5 C - 8 0 8 R k r s E l y u 5 K l o t r C j y 1 j F w m q m G 0 p v 2 G 1 4 x 8 E z o z f 3 m w R h h n I h 1 o 7 E t 7 s j B 6 p 6 y H z g 1 Y o w _ M v 2 l s J 8 3 6 G r j g z N 0 i C _ i r x P v k L 7 g m Y q 4 w 1 P 2 h 9 p B 1 q q p D 5 o o z O x j 3 6 B p 3 r _ E 8 - 6 B _ 3 u B o 1 t 3 G _ y t P y t 8 u I k 5 _ J o 4 S 6 q l 4 M 1 t t 5 C x g 1 o M 2 h v Q l j 6 B k o 6 i M 9 _ l y C p u n v F l 1 p J g 9 1 h C 7 8 8 h G 9 j q 1 N g i l 2 E 4 - h l F k - v C 3 h 2 s O p j 5 r E x x 5 p B o h v p D r k m C 8 k - x N b v 3 g 2 K u j g B z 7 r r H m h o C 8 0 0 7 N w y s c 1 8 o C 4 t v 6 L v 8 w H 0 8 s z I u 6 o o C h 1 o y E g i z n C 3 h i D 9 g o r H r z o D k g m p I w i w f s 0 _ G h 1 q o C 4 k 4 1 F v j l 3 B x 2 2 v E i x 5 D 3 0 4 K q u l e q g t z D j x z 0 D v m o k J 6 n 1 B 6 _ m 1 R h B g V h 8 - L m q 7 o N g x Z - p h v C 8 6 _ i P 1 9 1 j D g q v 9 E g q v 9 E k 0 8 9 M q m y W w k 7 u H y h 2 m L z m 5 H m 8 q 3 B 5 n h m C 4 j j 4 I l 8 t C h 4 y m H - 7 5 T s 8 o B t k X s r 4 x G s 9 1 g B _ 6 p _ F 4 4 q g E w w m u B 6 o y 9 E o 2 v J j w _ 3 M j _ q V o k k k g B p l - 3 I g k - K o M j _ x k L 6 o y v F y y k M z 5 p 9 L n 2 8 - B j u 2 m D k _ q t H k 9 8 d j v _ H k x 6 u K q s k Q q k k 1 K g j 6 4 F _ j y K y 3 7 6 B _ 0 5 - M 4 9 w z C _ q 2 6 D 1 x - R 4 w y e - 4 y s H - y 5 b 2 x n l D j - n h H w h o 1 B - - - K l 5 5 X x _ 8 8 I 8 k h 9 G i 8 0 d o z p w C 7 z n - F 0 4 5 s K u u h t B 7 9 p H p v o k E h s - s B y - u _ D 0 2 t C 2 j 4 u E 3 n 4 p E s o t g H 4 r l 9 C 4 w q k B l 9 m q I - - y 2 I q t q k B h p x 4 B 3 o y 0 J - 7 9 i B o 4 k o E s n o v C j 2 - w G 4 z 6 r B m - 0 7 C p j p l K n o 0 j E y m z P 6 l m - D 6 - y B u r 3 s J n i q o B 1 9 x 9 E v E n - x 7 E s v u H r 7 v 3 W 5 o d 0 z r E 7 y o w L t 3 m r I j m p W g m p s K s 3 R t r - 7 Q k k 9 N - p 8 p B t 0 0 m F u h 0 x P y 2 h B t t h 6 C v 3 g i B g g 4 4 Q 5 9 - K x 3 o B s 4 j n M l t 3 F n g m 3 H 6 0 _ j B 9 g 8 h F z p 9 z C h _ u m C 2 0 p 0 J 2 j - u C v l s 3 B 1 o j 1 F g n m t D s 4 i W s s i k M 5 r n _ C 5 g t t B n 2 x i E l h 7 9 G h y 0 k C w 8 4 w G - 7 w 7 C p o 7 l K u m C y 4 _ h C 7 y q y H 6 s 6 5 E u r 2 _ B - u n w C l t s d p i v _ M x p g P 2 g v O h i _ 9 V x t 1 r B l n 0 1 K 3 - i t B j p 8 s B i r j L 0 7 3 2 J n 4 1 u C m l 4 m H 9 3 7 3 E 3 7 l 1 E 4 5 u E u _ k q N m l o q G t k 3 j C - y p m E - 3 j x D o y B 6 - t 2 R 4 y j e o w 5 6 B g s n x G k _ 5 u L 9 m k 9 H 5 l l l C n t 1 f - s 0 3 M 7 s m E z u r q O w w w s D 6 i i J z n 2 8 C x r 8 u H n 6 o p B k z g s O h _ l 1 N - m H k s o h L p z w j F g _ 0 m B 4 6 0 x J o 7 9 w P h z j J 6 7 I y - h w O w s 6 U p p - M 6 3 y i F 4 7 1 t D u 9 0 I 8 x 1 y M t j 9 4 B t m g u M 7 g l O - q r 0 C 6 y g 0 I g q 5 j N m z u W z u h F 7 v k 2 d w v 7 B m m 9 2 B _ 4 u 2 U w 9 p B 9 t 6 i T v r t 1 B 4 v 7 N q s 2 q Z 9 m v F r 4 l c 2 2 9 g Z 3 q 2 S q 5 - i H k _ l 0 G 2 9 3 i B m 3 u m Q u 6 - G 9 t v g F _ - p _ E o 9 z s C y 8 p 9 C 7 l n P 5 1 7 3 I _ r t B 7 l p h E 2 n l s B j t 6 j E 7 v y 5 C p q 9 j D z F p l r r H w u i r B 6 7 s 2 B h w 7 v M 2 x q _ B n o 2 E 7 _ 6 _ H r p _ 4 C 3 k g m F w r n z B t 0 y x I t q 0 i G j 1 1 j J g p x u F x y l D x t p r H q h n g B z i z 1 E p 3 w T 3 5 y 2 B _ i t 3 C 8 m _ 2 E x j 5 C 4 t k J _ x h s F 2 _ 8 D 4 2 u _ G j u 1 u G u q 6 v C s t 4 i K r q 0 a 9 1 z B 5 q r - M 6 k p X v k k - J u 5 2 j R 1 3 J 8 7 p E 8 4 r y C z 9 x p Y 8 8 g z C 0 4 l 6 B h p g n D v g g b 4 5 k v J 9 j R g h o 1 N h - n f m y 2 C 5 3 2 j H 8 k x 2 C s h 9 m E y v 0 w B s u n m C 8 z l 0 C r n i w C r j j - F v l i J g j s k C 7 n w j L 8 y O - y h n E o o y _ B 6 h 1 z G 8 s U - j n 9 E k 8 i - I p m _ 3 E y 9 z 7 B t _ 2 t J 8 o 4 1 B s m 4 7 J k t y o F l k u 2 F t o i 1 D 1 g 4 F - 7 Q n m h r B s 4 r u D t _ - O 2 n x C k v r 4 E g j 0 u K 0 k 8 B 5 h x B 8 l P g t x h I p l - 3 I w y 4 4 C t 7 h p G o v q S k l 7 8 L v 7 M 3 _ 5 6 H k m 8 m B 9 n 4 F u 6 v 8 D t 0 s R j 9 y z O r p 9 y O y z k - C r - l j F z n _ W y p r p E g 2 8 g B 4 l p s O 3 w P 1 q o i L - s 7 X n m k r H l 7 w 4 C 5 h 2 1 H k Y 3 o l 1 J 7 z E s 9 o C t p m E z 4 x s K 3 v 0 D s g k u G - r e i r 5 l C x i w 4 P n v v d 5 m 6 K 9 l _ w E s j 0 m G 5 l w 5 C 7 x 5 S 5 s n - C q o 5 t I - q y j B 6 o 9 Q v 9 1 y I k p r w H g 3 x _ D w k p f g j 0 Q 3 q i U m n g 2 D s 7 6 9 C 3 5 r r B n p 5 t C t v z x C w _ 8 - G h _ 0 Z t 1 j j D 8 g k 0 D 2 m t m D m 3 x s F 2 h n 6 O 2 u 0 J i y 4 F x z r i G p n k q D 6 z n z F - h _ q H 2 7 o k B 5 7 0 q B 3 3 p l R 2 1 l U 8 v i R 9 x g 4 I g g i x E 4 v q p D 6 0 v m F 0 9 o 4 F o m 5 N x s 7 u K p y C n 0 N 4 o _ y J 5 p 3 e u k 7 n L 1 m 5 D x 1 j t D 9 9 6 s E i 0 r 6 B h 9 6 w C j m - x B g k v _ H i t 8 u D z i 7 x B q u 1 k C h 8 5 r E x v 5 n B s p 5 M h k v m K j k _ O w n 0 F 8 7 o 5 a w p M 2 z h 8 L 3 m z z C m j 7 g F 5 j z d k - r g C m 0 u 7 B t r z q I u i i _ D 1 u o e 8 g o r H _ x 8 b n p 6 s W B 8 h 6 j B h 5 8 _ G 0 7 o k E h 9 z s O 6 w y D 5 2 U 5 x x w f z 3 o C y q 5 y J k 3 4 v H v 1 b 2 h 9 i O t z 2 m C 3 r x l M 3 8 o P v 6 i 9 L l o l 3 F j o u n F k t q 0 C _ 5 w C m w u r M o w 8 L 5 g 1 n R t z v 2 C 1 i 6 7 D 8 8 h U t j q i G 1 l - 1 D m i 5 8 L y u 6 Y 4 p p r K q g 4 t B u 7 4 i E r l _ 2 B j s l t E y q s u J m 8 x G 4 2 r 6 L 6 _ 6 C y 0 m k N w j o K _ v u 0 H i n 9 g C 7 9 g h T y i o K v - m l B u n o 1 C j q 6 5 D _ 6 3 u H s 0 1 L z l p 4 M _ 3 k I x m B w 4 y S y l h p I 5 h r g F k j r 5 C r x r 5 S j g q z B - t P 2 k x z q F - y k F 4 t j X q 3 0 k L j 6 - V v _ 1 g G 8 w z 1 K g k p O s i r I w 5 9 - D 2 3 q 5 J n w 1 g J w 9 R p 7 j 7 K p 7 j 7 K l - 4 - G h s m R l 7 _ 3 N k k 4 e h z 3 j G 4 n u n t B w - n a y j N k r s o L n k 6 x W k i 7 C g _ h E n 1 h 6 O 3 n k 9 T p 4 9 S l 5 l w K g s 9 E 6 s 9 k 8 B 5 k t i B x l q 0 E k h t O j 2 w s O 2 p 8 G 9 _ 0 l N q s E 0 8 t 9 b - - 3 E 7 9 l f q 9 v 0 E 7 p z u L 9 s p M 3 k m 0 K t t s t I y z r k B h o h t J 5 x 9 C 1 k - L q l u l U i x j k Q r b 2 s q G n i o k U p o 7 1 L n y h i B r q G 4 - 2 j S 0 u w j E m 1 y k E 7 1 4 y M 9 1 r C - z k s G x s l 8 B v s r z G t o k - C 1 r R i r q - H 0 w p i G z i 9 B q h w i B 0 8 r i H 0 d x h - h K q v 0 i G k 3 - S n t - h K 2 u 5 D y t 1 9 M y m k I - o i 7 D q - r q J 6 1 2 Z i q u 8 E 1 m r 4 F o 8 q j B w 8 k r H i x 2 B w n 1 B 7 4 n x H 7 t n 2 B 7 h 2 3 C k 2 q C 8 4 4 i H y j m o C 5 h 1 _ H v 4 p o B y y m h C y m 8 8 C v 6 n n D l o t 6 D - _ q S 0 s 3 x G w 1 h F t h 3 7 R n 7 y G 3 t 1 H 3 o 8 1 N m n k Z t z y l B y v p s R n k 7 B n w w o C j 6 u j K p o 5 8 I j n 2 u B 1 i o t K q - h G o x 2 0 O h n o V v s r p E 4 z l e q y 3 1 P 3 h p i G n k v n C 3 n m m F q 8 j 6 C u n 7 4 D 3 w m u G p p m r J 8 v F p h x o C 9 q 6 2 L y l - b - w v 6 G n 8 p z F 7 o r n F p i V t g m x H h _ w y B t n 6 v N 6 5 i M _ n k h C g l v t L l 8 g p B _ x u m N r k b 9 o n D i 8 2 m a j n v v B 3 j r D 8 w 8 g M p k t w E n 2 3 j F 5 1 j y C n 6 i o D 5 x n p B - w 1 3 X 5 v _ C - k t W k o l _ J l s - T 3 p t p N s g p y C 7 4 1 _ G q r 1 D h x 9 z Q r x v n P _ x f n g 5 t E v h z 0 D k 5 n y P 6 h _ j O x k j B 0 7 n X r 0 p s J o n z q P l t 0 s D v i z v D 0 _ n t M u n p 2 E v 5 q 3 B 2 8 B 1 w v 5 M _ s l 5 M 6 9 k c m g q l I o 8 y - O 5 t z S 9 l g 1 C r 9 9 r N x w B 8 0 _ B z g r r S p r p 9 B y q m 7 K s 2 E _ s h l B - q u - H v 9 R - o w k S - - f l y t o G j 2 z v C 4 _ m 1 R w p k L x 1 g j M l 0 l w C 8 g i i G k j i h L 6 k 3 O j 4 o o O 9 1 7 m N l s U j 4 o o O 9 2 v n D l 5 s - C - i x 7 K 6 4 n 7 K - 3 o j B - n w 4 E i 4 4 g p B 6 o o T i 2 w y G 3 1 g v L 3 t 5 t B v u y p B w r z 7 H 0 0 0 w B 2 w 3 i B 2 s t 5 C 6 8 k o G 8 0 t B z j 6 8 L q v v 8 D 2 g - o L w y j W u w 4 B 8 0 1 0 P o h q C s h u 6 E l x q - C 7 p 1 r H 3 j 2 H z 7 r r H _ m 1 E m o j - H 7 s t p B _ j v m K 8 5 t L 9 p 6 7 G 2 i z u C 7 0 y _ E h i 7 B 1 x j x P 5 g k m C g _ Q r h 1 x O 2 s t C h _ 8 y F l w 2 l E k _ o x E m l z G o 5 n y C p g n 1 D q 9 y 7 M 6 z q a z m j v F x u 8 5 J q g 1 6 F 4 r k Y g 2 w s O 7 7 _ n C q t - Q g s v j C 0 v y x H 6 x 7 - D 4 v 7 7 H v y q E _ 3 u Q l n 3 w M 8 - t - G q w x h B q n 4 r Q p s 2 1 H w 9 B s 9 4 p B j n g l O - n 8 u H j j 1 j B p u l 3 F 2 q - 8 B - 8 y 9 B n t k B 4 v s o K 0 - 6 F w x t m D q 1 s D 2 h 7 n E j _ s K q 5 u 9 E s p m w B v v 9 - C 2 s t 9 E 8 t v G 8 u y 3 E g x 1 V v o s K u q w c r _ 7 k H y 4 y h F _ w m 8 C 1 p r 7 B 4 i 4 o B 3 2 t 3 L p w 1 K p 0 z j O j l 3 p E 3 7 i 5 C 8 h 5 1 D o n p o D n m g z B r t 5 1 T g s t v E p l _ 4 B H 5 7 w y T 4 j 4 j Q g w i B g y y B v 0 7 y S w s 5 v E p 0 i 8 F r 1 1 C v p 2 t J 8 i 1 E _ z 2 L 1 t 3 2 B z j - i B y o y 8 D _ r u - C p 3 q B y 1 h 2 T 7 3 B n t s j M m 4 2 4 D m 3 h g B w 8 p e 6 3 k 4 I - w 7 v N n w p C z i 4 D k - i 6 Z 3 j D 7 7 6 x C 7 u 3 t G w 1 u 8 K 1 z i 9 B m 7 0 u H 0 1 D q - q 2 C r p y 6 F - 7 1 k D r j i r H 2 o 7 F l l m K v 6 l l C k 7 h 5 E x 1 h z B 3 i h 9 L j _ 2 J o g q j P v 9 _ l C 6 x _ 7 B s t j t J p w 9 q C p t 6 N p 8 t i D z s 6 5 L r 6 2 W _ 6 Z x g 6 t V j 1 j U i w 8 w B n i r w B 5 3 u w C o 6 x o B 1 0 h 4 F h 4 2 U v 3 o b 4 2 q w N _ 8 G 2 m 9 s K l 5 2 8 C p _ 9 8 L 3 6 m R z h - q B x r G n 5 u p Y 2 7 - E w m i S m 2 w n E - u 6 t P z o m I 4 q j C o 5 h l C v 4 y o K k l x w B p 1 w 8 H t 1 y 7 B 4 2 i g B r q 2 1 N 2 4 j K 7 y T u 4 x j D y o l 9 L y l l y O o h x t D _ 6 w Y 5 8 3 9 L j 9 _ D 2 o 3 H - t j 9 L l 4 b - z g m G g u g D m y o q K g s u 7 D m 9 g g C y l 6 h K t o 0 l B - 1 k _ V m h t E 8 h 3 o K n 1 t n B n q z w E i r i v C 8 g 4 6 D l z 4 g D s y 3 p G n m p E 9 t w K u y v w P T g 0 s 2 K 5 4 h B m j V n p 6 q D 9 k r j B 5 k r 0 E u 6 z H 8 _ 3 r H u - 6 3 I 2 n m U l k k x K 9 4 x w K y n j E x s 5 3 J u w k q M r v n m G 9 8 z b 7 3 g n K 0 2 3 m K 7 3 g n K o 5 p n K w k 1 V g q r p F _ 3 o z J g 4 o z J _ 3 o z J x z 3 B z x - y K u j l s M 7 - s E 6 6 w i G t 5 o - C r 1 _ y C 2 2 y 1 F 8 i g 6 B x u o R w q y _ I n j 9 q C n v h _ D x j 9 0 B o 7 n 0 D 0 k z 1 T y r g r C q 7 3 5 C r g 8 4 B x n h x M r _ 9 C m r j 4 I n u w n S z j c g w _ O q 4 _ 6 Y s h n E h 9 1 Y p x 7 u R 3 l i p K 7 w q g B t w p B p 6 - 7 K 3 k y 3 C m i t l C s o z M 2 v t w Q 3 j Z k t l 5 S t 4 k G 4 y 9 v C i 0 u 0 C m K o p s u D 1 o 2 2 C k t f o i m X h i w 4 G 1 k k g B h 1 0 6 D - _ z 7 F k v m J j s j P 2 k m i J i g x X 4 0 m 7 B 1 h 8 x D 9 8 3 _ B n m j a i j o - C x g y k B _ w i q M z 4 w g B 6 g 2 x B 9 w n _ B q 8 8 p G 8 h v T h 9 j 2 L - h y _ E 4 q g a u 9 v C j 1 g y B 6 9 6 f 1 t 5 q B 5 5 2 t J r 0 6 K x _ - t K v 4 4 V m 1 x R 9 _ 3 9 D g j o c j i z m G 1 _ - D y 2 5 1 J 5 z 5 M 4 _ 8 o D s t r q I 9 4 u D j i y v J 9 8 v K r 0 4 - K 9 _ m L p u g k D w p g w B 4 o u 7 B 3 t u n D p 9 o J 8 5 3 U g r o 1 J s l 8 6 D t o s V m 5 t t B z t 7 z B i 5 k o J v r 2 N i p y 3 F i u l q J n - 8 p D 8 i l t C l u m s C p s g 5 E 1 t 9 8 F s m 0 k C i w 3 - C y n h B 2 7 p T u l 8 q E g 8 i 9 B n 0 _ 7 C v _ l i C j n y t C k u m g B s x g g B r 9 1 o C h w t _ C v r k j E s m u v C u k o 5 Q i i 6 l N l 9 5 I j M s p 2 _ U 3 s q i B 5 v y x C 9 6 u q B i 7 l 5 C x n y a g p m q H 0 5 J g - - 6 M t q k m C 3 2 - E i s 0 2 U 8 l 7 e m q o H w - i x G m k q C m u s q F y 6 8 i D l j h n I z 5 5 B j n y o H o v g w H w 1 b - n h 1 J t q v H 3 w 0 0 H - m b 1 i s o G v o i O h 6 q l B y r 1 s H s s 6 E s 6 w G k u j 7 c w H s o r E w z w u R o 2 r O 8 h w r D r 5 - l D w u 4 1 F 5 4 7 6 B i k v 3 D h k 9 1 G h s 2 1 O q v t M j 4 8 z B m o X m m - 0 B u 4 4 7 B p 1 p p B 2 p 7 t F w _ 0 J i 7 p 8 D y 9 n q E H 9 l t 7 G s 6 7 x F x g 9 x D u 7 m l M x n u c x j 1 I g k _ k I 3 y 7 U q 1 q p F q 7 k - B x 4 j s B 4 t m w E t p 5 h B g t _ u B h o 2 D 6 8 9 1 M m 8 x Q r _ 1 r J p 5 r Y g 3 0 N 2 o s m P t 5 2 F 3 i w g M s 8 1 P y u h z D 3 0 l _ D z o m y J h g s C t 0 n 0 J 0 6 l G 0 j m - J _ g 5 w N - 4 7 0 I r z s R 9 t j x N t 4 1 T 0 h 5 o I t t 9 r N 4 4 j S j r o v H z n 6 V t 4 7 l C t p 7 y F 4 o - d 5 w 0 u H m h k q E - y 9 9 B x _ w 4 D 8 u j z C 6 l 1 3 L n t t a g r q t K i v y 1 B z 4 5 G & l t ; / r i n g & g t ; & l t ; / r p o l y g o n s & g t ; & l t ; / r l i s t & g t ; & l t ; b b o x & g t ; M U L T I P O I N T   ( ( - 1 2 4 . 7 3 6 3 4 4 1 5 9   4 5 . 5 4 5 1 2 5 ) ,   ( - 1 1 6 . 9 1 3 5 5 7   4 9 . 0 0 2 5 0 1 ) ) & l t ; / b b o x & g t ; & l t ; / r e n t r y v a l u e & g t ; & l t ; / r e n t r y & g t ; & l t ; / R e g i o n C a c h e & g t ; & l t ; R e g i o n S o u r c e s 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Props1.xml><?xml version="1.0" encoding="utf-8"?>
<ds:datastoreItem xmlns:ds="http://schemas.openxmlformats.org/officeDocument/2006/customXml" ds:itemID="{946438D9-CC8B-40C2-B716-D47740629189}">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93FACA4E-AEB6-433C-9F8A-5B6FFBCA8852}">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72F40820-ADFD-4829-AD7B-B135E5799DDC}">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A22E2240-B653-4854-81EA-2E68AB6D8B8B}">
  <ds:schemaRefs>
    <ds:schemaRef ds:uri="Mapcite"/>
  </ds:schemaRefs>
</ds:datastoreItem>
</file>

<file path=customXml/itemProps5.xml><?xml version="1.0" encoding="utf-8"?>
<ds:datastoreItem xmlns:ds="http://schemas.openxmlformats.org/officeDocument/2006/customXml" ds:itemID="{C0ADAC12-96EE-438F-B8A9-EB7429130620}">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8E6920CA-E51C-4DF4-B13F-EBB0C5B10D55}">
  <ds:schemaRefs>
    <ds:schemaRef ds:uri="http://www.w3.org/2001/XMLSchema"/>
    <ds:schemaRef ds:uri="http://microsoft.data.visualization.engine.tours/1.0"/>
  </ds:schemaRefs>
</ds:datastoreItem>
</file>

<file path=customXml/itemProps7.xml><?xml version="1.0" encoding="utf-8"?>
<ds:datastoreItem xmlns:ds="http://schemas.openxmlformats.org/officeDocument/2006/customXml" ds:itemID="{A234CD72-3C95-4F97-BB91-1F17D3D82E5A}">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AB9EEF21-A015-42AA-8E50-543A00ECA954}">
  <ds:schemaRefs>
    <ds:schemaRef ds:uri="http://www.w3.org/2001/XMLSchema"/>
    <ds:schemaRef ds:uri="http://microsoft.data.visualization.Client.Excel.P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Sheet1</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Dzadey Awuku</dc:creator>
  <cp:lastModifiedBy>TRANSSNET</cp:lastModifiedBy>
  <dcterms:created xsi:type="dcterms:W3CDTF">2023-04-25T11:20:47Z</dcterms:created>
  <dcterms:modified xsi:type="dcterms:W3CDTF">2023-06-06T17:05:04Z</dcterms:modified>
</cp:coreProperties>
</file>