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Sheet1!$A$1:$I$15</definedName>
  </definedNames>
  <calcPr/>
</workbook>
</file>

<file path=xl/sharedStrings.xml><?xml version="1.0" encoding="utf-8"?>
<sst xmlns="http://schemas.openxmlformats.org/spreadsheetml/2006/main" count="127" uniqueCount="76">
  <si>
    <t>EEID</t>
  </si>
  <si>
    <t>Full Name</t>
  </si>
  <si>
    <t>Job Title</t>
  </si>
  <si>
    <t>Department</t>
  </si>
  <si>
    <t>Gender</t>
  </si>
  <si>
    <t>Age</t>
  </si>
  <si>
    <t>Annual Salary</t>
  </si>
  <si>
    <t>Country</t>
  </si>
  <si>
    <t>City</t>
  </si>
  <si>
    <t>E02387</t>
  </si>
  <si>
    <t>Emily Davis</t>
  </si>
  <si>
    <t>Sr. Manger</t>
  </si>
  <si>
    <t>IT</t>
  </si>
  <si>
    <t>Female</t>
  </si>
  <si>
    <t>United States</t>
  </si>
  <si>
    <t>Seattle</t>
  </si>
  <si>
    <t>E04105</t>
  </si>
  <si>
    <t>Theodore Dinh</t>
  </si>
  <si>
    <t>Technical Architect</t>
  </si>
  <si>
    <t>Male</t>
  </si>
  <si>
    <t>China</t>
  </si>
  <si>
    <t>Chongqing</t>
  </si>
  <si>
    <t>E02572</t>
  </si>
  <si>
    <t>Luna Sanders</t>
  </si>
  <si>
    <t>Director</t>
  </si>
  <si>
    <t>Finance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</si>
  <si>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</si>
  <si>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</si>
  <si>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</si>
  <si>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</si>
  <si>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</si>
  <si>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</si>
  <si>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</si>
  <si>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</si>
  <si>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</si>
  <si>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</si>
  <si>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</si>
  <si>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</si>
  <si>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</si>
  <si>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</si>
  <si>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</si>
  <si>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</si>
  <si>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</si>
  <si>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</si>
  <si>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</si>
  <si>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</si>
  <si>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</si>
  <si>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</si>
  <si>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</si>
  <si>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</si>
  <si>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</si>
  <si>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</si>
  <si>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</si>
  <si>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</si>
  <si>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</si>
  <si>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</si>
  <si>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</si>
  <si>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</si>
  <si>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</si>
  <si>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</si>
  <si>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</si>
  <si>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</si>
  <si>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</si>
  <si>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2. Create (formula) the Average for salary.</t>
  </si>
  <si>
    <t>3. Create (formula) to get the Count of employees if the employee is older than 50.</t>
  </si>
  <si>
    <t>4. Create(formula) statement to Get the information about the IT department Annual salary on total.</t>
  </si>
  <si>
    <t>5. Create (formula) to find how many females employees work in IT department.</t>
  </si>
  <si>
    <t>6. Create (Formula) to find top earner based on annual salary.</t>
  </si>
  <si>
    <t>7. Create(formula) to get the Full name and EEID for youngest and oldest Employee.</t>
  </si>
  <si>
    <t>For The Yougest Employee -</t>
  </si>
  <si>
    <t>For the Oldest Employee</t>
  </si>
  <si>
    <t>8. Create(formula) to get the Count for all employees from United States.</t>
  </si>
  <si>
    <t>9. Create(formula) to get the Average salary based on the gender.</t>
  </si>
  <si>
    <t>10. Create(formula) to get the name of all managers for each department.</t>
  </si>
  <si>
    <t>Q-2 Graph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</si>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</sst>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5">
    <font>
      <sz val="11.0"/>
      <color theme="1"/>
      <name val="Calibri"/>
      <scheme val="minor"/>
    </font>
    <font>
      <b/>
      <sz val="9.0"/>
      <color rgb="FF000000"/>
      <name val="Arial"/>
    </font>
    <font>
      <sz val="9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right" vertical="center"/>
    </xf>
    <xf borderId="4" fillId="0" fontId="2" numFmtId="164" xfId="0" applyAlignment="1" applyBorder="1" applyFont="1" applyNumberFormat="1">
      <alignment horizontal="right" vertical="center"/>
    </xf>
    <xf borderId="0" fillId="0" fontId="3" numFmtId="0" xfId="0" applyAlignment="1" applyFont="1">
      <alignment readingOrder="0" shrinkToFit="0" wrapText="1"/>
    </xf>
    <xf borderId="0" fillId="0" fontId="3" numFmtId="164" xfId="0" applyFont="1" applyNumberFormat="1"/>
    <xf borderId="0" fillId="0" fontId="4" numFmtId="0" xfId="0" applyFont="1"/>
    <xf borderId="0" fillId="0" fontId="4" numFmtId="0" xfId="0" applyAlignment="1" applyFont="1">
      <alignment readingOrder="0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Q-2 Graph/Total vs. Q-2 Graph/Gender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Sheet1!$A$62:$A$63</c:f>
            </c:strRef>
          </c:cat>
          <c:val>
            <c:numRef>
              <c:f>Sheet1!$B$62:$B$63</c:f>
              <c:numCache/>
            </c:numRef>
          </c:val>
        </c:ser>
        <c:axId val="1513554824"/>
        <c:axId val="1263868991"/>
      </c:barChart>
      <c:catAx>
        <c:axId val="1513554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Q-2 Graph/Gender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3868991"/>
      </c:catAx>
      <c:valAx>
        <c:axId val="12638689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Q-2 Graph/Total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35548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Q-2 Graph/Total vs. Q-2 Graph/Country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Sheet1!$C$62:$C$63</c:f>
            </c:strRef>
          </c:cat>
          <c:val>
            <c:numRef>
              <c:f>Sheet1!$D$62:$D$63</c:f>
              <c:numCache/>
            </c:numRef>
          </c:val>
        </c:ser>
        <c:axId val="36699754"/>
        <c:axId val="130784742"/>
      </c:barChart>
      <c:catAx>
        <c:axId val="36699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Q-2 Graph/Country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784742"/>
      </c:catAx>
      <c:valAx>
        <c:axId val="130784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Q-2 Graph/Total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6997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64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84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55.0</v>
      </c>
      <c r="G2" s="6">
        <v>141604.0</v>
      </c>
      <c r="H2" s="4" t="s">
        <v>14</v>
      </c>
      <c r="I2" s="4" t="s">
        <v>15</v>
      </c>
    </row>
    <row r="3" ht="14.25" customHeight="1">
      <c r="A3" s="3" t="s">
        <v>16</v>
      </c>
      <c r="B3" s="4" t="s">
        <v>17</v>
      </c>
      <c r="C3" s="4" t="s">
        <v>18</v>
      </c>
      <c r="D3" s="4" t="s">
        <v>12</v>
      </c>
      <c r="E3" s="4" t="s">
        <v>19</v>
      </c>
      <c r="F3" s="5">
        <v>59.0</v>
      </c>
      <c r="G3" s="6">
        <v>99975.0</v>
      </c>
      <c r="H3" s="4" t="s">
        <v>20</v>
      </c>
      <c r="I3" s="4" t="s">
        <v>21</v>
      </c>
    </row>
    <row r="4" ht="14.25" customHeight="1">
      <c r="A4" s="3" t="s">
        <v>22</v>
      </c>
      <c r="B4" s="4" t="s">
        <v>23</v>
      </c>
      <c r="C4" s="4" t="s">
        <v>24</v>
      </c>
      <c r="D4" s="4" t="s">
        <v>25</v>
      </c>
      <c r="E4" s="4" t="s">
        <v>13</v>
      </c>
      <c r="F4" s="5">
        <v>50.0</v>
      </c>
      <c r="G4" s="6">
        <v>163099.0</v>
      </c>
      <c r="H4" s="4" t="s">
        <v>14</v>
      </c>
      <c r="I4" s="4" t="s">
        <v>26</v>
      </c>
    </row>
    <row r="5" ht="14.25" customHeight="1">
      <c r="A5" s="3" t="s">
        <v>27</v>
      </c>
      <c r="B5" s="4" t="s">
        <v>28</v>
      </c>
      <c r="C5" s="4" t="s">
        <v>29</v>
      </c>
      <c r="D5" s="4" t="s">
        <v>12</v>
      </c>
      <c r="E5" s="4" t="s">
        <v>13</v>
      </c>
      <c r="F5" s="5">
        <v>26.0</v>
      </c>
      <c r="G5" s="6">
        <v>84913.0</v>
      </c>
      <c r="H5" s="4" t="s">
        <v>14</v>
      </c>
      <c r="I5" s="4" t="s">
        <v>26</v>
      </c>
    </row>
    <row r="6" ht="14.25" customHeight="1">
      <c r="A6" s="3" t="s">
        <v>30</v>
      </c>
      <c r="B6" s="4" t="s">
        <v>31</v>
      </c>
      <c r="C6" s="4" t="s">
        <v>32</v>
      </c>
      <c r="D6" s="4" t="s">
        <v>25</v>
      </c>
      <c r="E6" s="4" t="s">
        <v>19</v>
      </c>
      <c r="F6" s="5">
        <v>55.0</v>
      </c>
      <c r="G6" s="6">
        <v>95409.0</v>
      </c>
      <c r="H6" s="4" t="s">
        <v>14</v>
      </c>
      <c r="I6" s="4" t="s">
        <v>33</v>
      </c>
    </row>
    <row r="7" ht="14.25" customHeight="1">
      <c r="A7" s="3" t="s">
        <v>34</v>
      </c>
      <c r="B7" s="4" t="s">
        <v>35</v>
      </c>
      <c r="C7" s="4" t="s">
        <v>36</v>
      </c>
      <c r="D7" s="4" t="s">
        <v>37</v>
      </c>
      <c r="E7" s="4" t="s">
        <v>19</v>
      </c>
      <c r="F7" s="5">
        <v>57.0</v>
      </c>
      <c r="G7" s="6">
        <v>50994.0</v>
      </c>
      <c r="H7" s="4" t="s">
        <v>20</v>
      </c>
      <c r="I7" s="4" t="s">
        <v>21</v>
      </c>
    </row>
    <row r="8" ht="14.25" customHeight="1">
      <c r="A8" s="3" t="s">
        <v>38</v>
      </c>
      <c r="B8" s="4" t="s">
        <v>39</v>
      </c>
      <c r="C8" s="4" t="s">
        <v>40</v>
      </c>
      <c r="D8" s="4" t="s">
        <v>12</v>
      </c>
      <c r="E8" s="4" t="s">
        <v>13</v>
      </c>
      <c r="F8" s="5">
        <v>27.0</v>
      </c>
      <c r="G8" s="6">
        <v>119746.0</v>
      </c>
      <c r="H8" s="4" t="s">
        <v>14</v>
      </c>
      <c r="I8" s="4" t="s">
        <v>33</v>
      </c>
    </row>
    <row r="9" ht="14.25" customHeight="1">
      <c r="A9" s="3" t="s">
        <v>41</v>
      </c>
      <c r="B9" s="4" t="s">
        <v>42</v>
      </c>
      <c r="C9" s="4" t="s">
        <v>43</v>
      </c>
      <c r="D9" s="4" t="s">
        <v>25</v>
      </c>
      <c r="E9" s="4" t="s">
        <v>19</v>
      </c>
      <c r="F9" s="5">
        <v>25.0</v>
      </c>
      <c r="G9" s="6">
        <v>41336.0</v>
      </c>
      <c r="H9" s="4" t="s">
        <v>14</v>
      </c>
      <c r="I9" s="4" t="s">
        <v>44</v>
      </c>
    </row>
    <row r="10" ht="14.25" customHeight="1">
      <c r="A10" s="3" t="s">
        <v>45</v>
      </c>
      <c r="B10" s="4" t="s">
        <v>46</v>
      </c>
      <c r="C10" s="4" t="s">
        <v>40</v>
      </c>
      <c r="D10" s="4" t="s">
        <v>47</v>
      </c>
      <c r="E10" s="4" t="s">
        <v>19</v>
      </c>
      <c r="F10" s="5">
        <v>29.0</v>
      </c>
      <c r="G10" s="6">
        <v>113527.0</v>
      </c>
      <c r="H10" s="4" t="s">
        <v>14</v>
      </c>
      <c r="I10" s="4" t="s">
        <v>48</v>
      </c>
    </row>
    <row r="11" ht="14.25" customHeight="1">
      <c r="A11" s="3" t="s">
        <v>49</v>
      </c>
      <c r="B11" s="4" t="s">
        <v>50</v>
      </c>
      <c r="C11" s="4" t="s">
        <v>32</v>
      </c>
      <c r="D11" s="4" t="s">
        <v>25</v>
      </c>
      <c r="E11" s="4" t="s">
        <v>13</v>
      </c>
      <c r="F11" s="5">
        <v>34.0</v>
      </c>
      <c r="G11" s="6">
        <v>77203.0</v>
      </c>
      <c r="H11" s="4" t="s">
        <v>14</v>
      </c>
      <c r="I11" s="4" t="s">
        <v>26</v>
      </c>
    </row>
    <row r="12" ht="14.25" customHeight="1">
      <c r="A12" s="3" t="s">
        <v>51</v>
      </c>
      <c r="B12" s="4" t="s">
        <v>52</v>
      </c>
      <c r="C12" s="4" t="s">
        <v>11</v>
      </c>
      <c r="D12" s="4" t="s">
        <v>53</v>
      </c>
      <c r="E12" s="4" t="s">
        <v>13</v>
      </c>
      <c r="F12" s="5">
        <v>36.0</v>
      </c>
      <c r="G12" s="6">
        <v>157333.0</v>
      </c>
      <c r="H12" s="4" t="s">
        <v>14</v>
      </c>
      <c r="I12" s="4" t="s">
        <v>44</v>
      </c>
    </row>
    <row r="13" ht="14.25" customHeight="1">
      <c r="A13" s="3" t="s">
        <v>54</v>
      </c>
      <c r="B13" s="4" t="s">
        <v>55</v>
      </c>
      <c r="C13" s="4" t="s">
        <v>56</v>
      </c>
      <c r="D13" s="4" t="s">
        <v>57</v>
      </c>
      <c r="E13" s="4" t="s">
        <v>13</v>
      </c>
      <c r="F13" s="5">
        <v>27.0</v>
      </c>
      <c r="G13" s="6">
        <v>109851.0</v>
      </c>
      <c r="H13" s="4" t="s">
        <v>14</v>
      </c>
      <c r="I13" s="4" t="s">
        <v>15</v>
      </c>
    </row>
    <row r="14" ht="14.25" customHeight="1">
      <c r="A14" s="3" t="s">
        <v>58</v>
      </c>
      <c r="B14" s="4" t="s">
        <v>59</v>
      </c>
      <c r="C14" s="4" t="s">
        <v>40</v>
      </c>
      <c r="D14" s="4" t="s">
        <v>53</v>
      </c>
      <c r="E14" s="4" t="s">
        <v>19</v>
      </c>
      <c r="F14" s="5">
        <v>59.0</v>
      </c>
      <c r="G14" s="6">
        <v>105086.0</v>
      </c>
      <c r="H14" s="4" t="s">
        <v>14</v>
      </c>
      <c r="I14" s="4" t="s">
        <v>48</v>
      </c>
    </row>
    <row r="15" ht="14.25" customHeight="1">
      <c r="A15" s="3" t="s">
        <v>60</v>
      </c>
      <c r="B15" s="4" t="s">
        <v>61</v>
      </c>
      <c r="C15" s="4" t="s">
        <v>11</v>
      </c>
      <c r="D15" s="4" t="s">
        <v>25</v>
      </c>
      <c r="E15" s="4" t="s">
        <v>13</v>
      </c>
      <c r="F15" s="5">
        <v>51.0</v>
      </c>
      <c r="G15" s="6">
        <v>146742.0</v>
      </c>
      <c r="H15" s="4" t="s">
        <v>20</v>
      </c>
      <c r="I15" s="4" t="s">
        <v>62</v>
      </c>
    </row>
    <row r="16" ht="14.25" customHeight="1"/>
    <row r="17" ht="14.25" customHeight="1"/>
    <row r="18" ht="14.25" customHeight="1">
      <c r="A18" s="7" t="s">
        <v>63</v>
      </c>
    </row>
    <row r="19" ht="14.25" customHeight="1"/>
    <row r="20" ht="14.25" customHeight="1">
      <c r="A20" s="8">
        <f>AVERAGE(G2:G15)</f>
        <v>107629.8571</v>
      </c>
    </row>
    <row r="21" ht="14.25" customHeight="1"/>
    <row r="22" ht="14.25" customHeight="1">
      <c r="A22" s="9" t="s">
        <v>64</v>
      </c>
    </row>
    <row r="23" ht="14.25" customHeight="1"/>
    <row r="24" ht="14.25" customHeight="1">
      <c r="A24" s="9">
        <f>COUNTIF(F2:F15, "&gt;50")</f>
        <v>6</v>
      </c>
    </row>
    <row r="25" ht="14.25" customHeight="1"/>
    <row r="26" ht="14.25" customHeight="1">
      <c r="A26" s="9" t="s">
        <v>65</v>
      </c>
    </row>
    <row r="27" ht="14.25" customHeight="1"/>
    <row r="28" ht="14.25" customHeight="1">
      <c r="A28" s="9">
        <f>SUMIFS(G2:G15,D2:D15, "IT")</f>
        <v>446238</v>
      </c>
    </row>
    <row r="29" ht="14.25" customHeight="1"/>
    <row r="30" ht="14.25" customHeight="1">
      <c r="A30" s="9" t="s">
        <v>66</v>
      </c>
    </row>
    <row r="31" ht="14.25" customHeight="1"/>
    <row r="32" ht="14.25" customHeight="1">
      <c r="A32" s="9">
        <f>COUNTIFS(D2:D14, "IT", E2:E14, "Female")</f>
        <v>3</v>
      </c>
    </row>
    <row r="33" ht="14.25" customHeight="1"/>
    <row r="34" ht="14.25" customHeight="1">
      <c r="A34" s="9" t="s">
        <v>67</v>
      </c>
    </row>
    <row r="35" ht="14.25" customHeight="1"/>
    <row r="36" ht="14.25" customHeight="1">
      <c r="A36" s="9" t="str">
        <f t="array" ref="A36">INDEX(B2:B15, MATCH(MAX(G2:G15), G2:G15, 0))</f>
        <v>Luna Sanders</v>
      </c>
    </row>
    <row r="37" ht="14.25" customHeight="1"/>
    <row r="38" ht="14.25" customHeight="1">
      <c r="A38" s="9" t="s">
        <v>68</v>
      </c>
    </row>
    <row r="39" ht="14.25" customHeight="1"/>
    <row r="40" ht="14.25" customHeight="1">
      <c r="A40" s="9" t="s">
        <v>69</v>
      </c>
    </row>
    <row r="41" ht="14.25" customHeight="1">
      <c r="A41" s="9" t="str">
        <f t="array" ref="A41">INDEX(B2:B15, MATCH(MIN(F2:F15), F2:F15, 0))</f>
        <v>Luke Martin</v>
      </c>
      <c r="B41" s="9" t="str">
        <f t="array" ref="B41">INDEX(A2:A15, MATCH(MIN(F2:F15), F2:F15, 0))</f>
        <v>E04332</v>
      </c>
    </row>
    <row r="42" ht="14.25" customHeight="1"/>
    <row r="43" ht="14.25" customHeight="1">
      <c r="A43" s="9" t="s">
        <v>70</v>
      </c>
    </row>
    <row r="44" ht="14.25" customHeight="1">
      <c r="A44" s="9" t="str">
        <f t="array" ref="A44">INDEX(B2:B15, MATCH(MAX(F2:F15), F2:F15, 0))</f>
        <v>Theodore Dinh</v>
      </c>
      <c r="B44" s="9" t="str">
        <f t="array" ref="B44">INDEX(A2:A15, MATCH(MAX(F2:F15), F2:F15, 0))</f>
        <v>E04105</v>
      </c>
    </row>
    <row r="45" ht="14.25" customHeight="1"/>
    <row r="46" ht="14.25" customHeight="1">
      <c r="A46" s="9" t="s">
        <v>71</v>
      </c>
    </row>
    <row r="47" ht="14.25" customHeight="1"/>
    <row r="48" ht="14.25" customHeight="1">
      <c r="A48" s="9">
        <f>COUNTIF(H2:H15, "United States")</f>
        <v>11</v>
      </c>
    </row>
    <row r="49" ht="14.25" customHeight="1"/>
    <row r="50" ht="14.25" customHeight="1">
      <c r="A50" s="9" t="s">
        <v>72</v>
      </c>
    </row>
    <row r="51" ht="14.25" customHeight="1"/>
    <row r="52" ht="14.25" customHeight="1">
      <c r="A52" s="9">
        <f>AVERAGEIF(E2:E15, "Male",G2:G15)</f>
        <v>84387.83333</v>
      </c>
    </row>
    <row r="53" ht="14.25" customHeight="1"/>
    <row r="54" ht="14.25" customHeight="1">
      <c r="A54" s="9">
        <f>AVERAGEIF(E2:E15, "Female",G2:G15)</f>
        <v>125061.375</v>
      </c>
    </row>
    <row r="55" ht="14.25" customHeight="1"/>
    <row r="56" ht="14.25" customHeight="1">
      <c r="A56" s="9" t="s">
        <v>73</v>
      </c>
    </row>
    <row r="57" ht="14.25" customHeight="1"/>
    <row r="58" ht="14.25" customHeight="1">
      <c r="A58" s="9" t="str">
        <f t="array" ref="A58">TEXTJOIN(", ", TRUE, IF((D2:D15="IT")*(C2:C15="Manager"), B2:B15, ""))</f>
        <v>Ruby Barnes</v>
      </c>
    </row>
    <row r="59" ht="14.25" customHeight="1"/>
    <row r="60" ht="14.25" customHeight="1">
      <c r="A60" s="10" t="s">
        <v>74</v>
      </c>
    </row>
    <row r="61" ht="14.25" customHeight="1">
      <c r="A61" s="11" t="s">
        <v>4</v>
      </c>
      <c r="B61" s="11" t="s">
        <v>75</v>
      </c>
      <c r="C61" s="12" t="s">
        <v>7</v>
      </c>
      <c r="D61" s="11" t="s">
        <v>75</v>
      </c>
    </row>
    <row r="62" ht="14.25" customHeight="1">
      <c r="A62" s="11" t="s">
        <v>13</v>
      </c>
      <c r="B62" s="12">
        <v>8.0</v>
      </c>
      <c r="C62" s="12" t="s">
        <v>14</v>
      </c>
      <c r="D62" s="12">
        <v>11.0</v>
      </c>
    </row>
    <row r="63" ht="14.25" customHeight="1">
      <c r="A63" s="11" t="s">
        <v>19</v>
      </c>
      <c r="B63" s="12">
        <v>6.0</v>
      </c>
      <c r="C63" s="12" t="s">
        <v>20</v>
      </c>
      <c r="D63" s="12">
        <v>3.0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15"/>
  <printOptions/>
  <pageMargins bottom="0.75" footer="0.0" header="0.0" left="0.7" right="0.7" top="0.75"/>
  <pageSetup orientation="landscape"/>
  <drawing r:id="rId1"/>
</worksheet>
</file>