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650" activeTab="1"/>
  </bookViews>
  <sheets>
    <sheet name="Estudio factibilidad" sheetId="1" r:id="rId1"/>
    <sheet name="Recursos Tecn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41" i="1"/>
  <c r="D26" i="1"/>
  <c r="D25" i="1"/>
  <c r="D24" i="1"/>
  <c r="D23" i="1"/>
  <c r="D19" i="1"/>
  <c r="D8" i="1"/>
  <c r="D7" i="1"/>
  <c r="D6" i="1"/>
  <c r="D9" i="1" l="1"/>
  <c r="D27" i="1"/>
  <c r="D29" i="1" s="1"/>
  <c r="D33" i="1" s="1"/>
  <c r="D35" i="1" s="1"/>
</calcChain>
</file>

<file path=xl/sharedStrings.xml><?xml version="1.0" encoding="utf-8"?>
<sst xmlns="http://schemas.openxmlformats.org/spreadsheetml/2006/main" count="89" uniqueCount="65">
  <si>
    <t>RECURSOS HUMANOS</t>
  </si>
  <si>
    <t>Cantidad</t>
  </si>
  <si>
    <t>Cargo</t>
  </si>
  <si>
    <t>Costo individual</t>
  </si>
  <si>
    <t>Costo Total</t>
  </si>
  <si>
    <t>Ing. Sistema (Líder del Proyecto)</t>
  </si>
  <si>
    <t>Analista/Diseñador</t>
  </si>
  <si>
    <t>Programador</t>
  </si>
  <si>
    <t>TOTAL</t>
  </si>
  <si>
    <t>Harware</t>
  </si>
  <si>
    <t>Descripción</t>
  </si>
  <si>
    <t>Costo/Hora</t>
  </si>
  <si>
    <t>Total</t>
  </si>
  <si>
    <t>140 horas Computadora</t>
  </si>
  <si>
    <t>Impresora Lexmark X3350 (depreciación 240/16*1)</t>
  </si>
  <si>
    <t>Licencia Microsoft Office</t>
  </si>
  <si>
    <t>RECURSOS MATERIALES</t>
  </si>
  <si>
    <t>Resma de Papel A4</t>
  </si>
  <si>
    <t>Cartuchos para Impresora</t>
  </si>
  <si>
    <t>Transporte a la empresa</t>
  </si>
  <si>
    <t>Viáticos (almuerzo)</t>
  </si>
  <si>
    <t>SUBTOTAL</t>
  </si>
  <si>
    <t>IMPREVISTOS</t>
  </si>
  <si>
    <t>Costo</t>
  </si>
  <si>
    <t>Imprevistos(10%)</t>
  </si>
  <si>
    <t>COSTO TOTAL DEL PROYECTO</t>
  </si>
  <si>
    <t>COSTOS RECURRENTES</t>
  </si>
  <si>
    <t>Hosting anual</t>
  </si>
  <si>
    <t>Dominio .com</t>
  </si>
  <si>
    <t>Alojamiento y Dominio</t>
  </si>
  <si>
    <t>ESTUDIO DE FACTIBILIDAD</t>
  </si>
  <si>
    <t>Recursos Humanos</t>
  </si>
  <si>
    <t>Hardware</t>
  </si>
  <si>
    <t>Software</t>
  </si>
  <si>
    <t>RECURSOS TÉCNICOS PARA EL DESARROLLO DEL PROYECTO</t>
  </si>
  <si>
    <t>Tipo de recurso</t>
  </si>
  <si>
    <t>Nombre del recurso</t>
  </si>
  <si>
    <t>Experto en el área de Desarrollo</t>
  </si>
  <si>
    <t>Analistas</t>
  </si>
  <si>
    <t>Diseñador de Base de Datos y Programador</t>
  </si>
  <si>
    <t>Diseñador</t>
  </si>
  <si>
    <t>PC (Clon)</t>
  </si>
  <si>
    <t>Computador</t>
  </si>
  <si>
    <t>Pentium IV 2.0 GHz,</t>
  </si>
  <si>
    <t>8Gb de RAM</t>
  </si>
  <si>
    <t>1 TB disco duro</t>
  </si>
  <si>
    <t>Impresora Multifunción</t>
  </si>
  <si>
    <t>HP Deskjet F4400 series multifunción</t>
  </si>
  <si>
    <t>SublimeText</t>
  </si>
  <si>
    <t>Editor de texto</t>
  </si>
  <si>
    <t>Windows 10 Profesional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</si>
  <si>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</si>
  <si>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</si>
  <si>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</si>
  <si>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</si>
  <si>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</si>
  <si>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</si>
  <si>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</si>
  <si>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>Grupo 3</t>
  </si>
  <si>
    <t>Hernán Ruiz</t>
  </si>
  <si>
    <t>Laura Sánchez</t>
  </si>
  <si>
    <t>Gabriel Jiménez</t>
  </si>
  <si>
    <t>Maria Venegas</t>
  </si>
  <si>
    <t>Nancy Mairena</t>
  </si>
  <si>
    <t>Conclusión: Por medio de la tecnología podemos obtener y brindar conocimientos sobre diferentes temas y de manera segura  ya que cada dia es mas la necesidad para nuestros usuarios, Ya  que es un proyecto factible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</si>
</sst>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₡-140A]* #,##0.00_-;\-[$₡-140A]* #,##0.00_-;_-[$₡-14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0" xfId="0" applyNumberFormat="1" applyFont="1"/>
    <xf numFmtId="0" fontId="2" fillId="0" borderId="1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2" fillId="0" borderId="7" xfId="0" applyNumberFormat="1" applyFont="1" applyBorder="1"/>
    <xf numFmtId="0" fontId="3" fillId="0" borderId="7" xfId="0" applyFont="1" applyBorder="1"/>
    <xf numFmtId="164" fontId="3" fillId="0" borderId="7" xfId="0" applyNumberFormat="1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/>
    <xf numFmtId="0" fontId="2" fillId="0" borderId="14" xfId="0" applyFont="1" applyBorder="1"/>
    <xf numFmtId="164" fontId="2" fillId="0" borderId="13" xfId="1" applyNumberFormat="1" applyFont="1" applyFill="1" applyBorder="1" applyAlignment="1"/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64" fontId="2" fillId="0" borderId="17" xfId="0" applyNumberFormat="1" applyFont="1" applyBorder="1"/>
    <xf numFmtId="0" fontId="6" fillId="4" borderId="4" xfId="0" applyFont="1" applyFill="1" applyBorder="1"/>
    <xf numFmtId="164" fontId="5" fillId="4" borderId="8" xfId="0" applyNumberFormat="1" applyFont="1" applyFill="1" applyBorder="1"/>
    <xf numFmtId="164" fontId="4" fillId="5" borderId="8" xfId="0" applyNumberFormat="1" applyFont="1" applyFill="1" applyBorder="1"/>
    <xf numFmtId="164" fontId="4" fillId="6" borderId="8" xfId="0" applyNumberFormat="1" applyFont="1" applyFill="1" applyBorder="1"/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3" borderId="8" xfId="0" applyNumberFormat="1" applyFont="1" applyFill="1" applyBorder="1"/>
    <xf numFmtId="0" fontId="2" fillId="0" borderId="17" xfId="0" applyFont="1" applyBorder="1"/>
    <xf numFmtId="164" fontId="4" fillId="3" borderId="8" xfId="1" applyNumberFormat="1" applyFont="1" applyFill="1" applyBorder="1" applyAlignment="1"/>
    <xf numFmtId="164" fontId="4" fillId="3" borderId="5" xfId="1" applyNumberFormat="1" applyFont="1" applyFill="1" applyBorder="1" applyAlignment="1"/>
    <xf numFmtId="0" fontId="2" fillId="0" borderId="16" xfId="0" applyFont="1" applyBorder="1"/>
    <xf numFmtId="164" fontId="3" fillId="0" borderId="2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0" borderId="27" xfId="0" applyFont="1" applyBorder="1"/>
    <xf numFmtId="0" fontId="2" fillId="3" borderId="4" xfId="0" applyFont="1" applyFill="1" applyBorder="1" applyAlignment="1">
      <alignment horizontal="center" vertical="center"/>
    </xf>
    <xf numFmtId="164" fontId="2" fillId="0" borderId="27" xfId="0" applyNumberFormat="1" applyFont="1" applyBorder="1"/>
    <xf numFmtId="0" fontId="2" fillId="3" borderId="21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31" xfId="0" applyNumberFormat="1" applyFont="1" applyBorder="1"/>
    <xf numFmtId="164" fontId="2" fillId="8" borderId="8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4" fillId="10" borderId="37" xfId="0" applyFont="1" applyFill="1" applyBorder="1" applyAlignment="1">
      <alignment horizont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7" fillId="5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90" zoomScaleNormal="90" workbookViewId="0">
      <selection activeCell="J13" sqref="J13"/>
    </sheetView>
  </sheetViews>
  <sheetFormatPr baseColWidth="10" defaultColWidth="10.85546875" defaultRowHeight="15.75" x14ac:dyDescent="0.25"/>
  <cols>
    <col min="1" max="1" width="9.42578125" style="1" customWidth="1"/>
    <col min="2" max="2" width="51" style="1" customWidth="1"/>
    <col min="3" max="3" width="15.85546875" style="1" customWidth="1"/>
    <col min="4" max="4" width="21" style="1" customWidth="1"/>
    <col min="5" max="5" width="10.85546875" style="1"/>
    <col min="6" max="6" width="19.7109375" style="1" customWidth="1"/>
    <col min="7" max="16384" width="10.85546875" style="1"/>
  </cols>
  <sheetData>
    <row r="1" spans="1:7" ht="16.5" thickBot="1" x14ac:dyDescent="0.3"/>
    <row r="2" spans="1:7" ht="19.5" thickBot="1" x14ac:dyDescent="0.35">
      <c r="A2" s="74" t="s">
        <v>30</v>
      </c>
      <c r="B2" s="75"/>
      <c r="C2" s="75"/>
      <c r="D2" s="76"/>
    </row>
    <row r="3" spans="1:7" ht="16.5" thickBot="1" x14ac:dyDescent="0.3"/>
    <row r="4" spans="1:7" ht="16.5" thickBot="1" x14ac:dyDescent="0.3">
      <c r="A4" s="88" t="s">
        <v>0</v>
      </c>
      <c r="B4" s="89"/>
      <c r="C4" s="89"/>
      <c r="D4" s="90"/>
    </row>
    <row r="5" spans="1:7" x14ac:dyDescent="0.25">
      <c r="A5" s="26" t="s">
        <v>1</v>
      </c>
      <c r="B5" s="27" t="s">
        <v>2</v>
      </c>
      <c r="C5" s="27" t="s">
        <v>3</v>
      </c>
      <c r="D5" s="28" t="s">
        <v>4</v>
      </c>
      <c r="F5" s="69" t="s">
        <v>58</v>
      </c>
      <c r="G5" s="68"/>
    </row>
    <row r="6" spans="1:7" x14ac:dyDescent="0.25">
      <c r="A6" s="14">
        <v>1</v>
      </c>
      <c r="B6" s="7" t="s">
        <v>5</v>
      </c>
      <c r="C6" s="8">
        <v>755160</v>
      </c>
      <c r="D6" s="16">
        <f>A6*C6</f>
        <v>755160</v>
      </c>
      <c r="F6" s="70" t="s">
        <v>59</v>
      </c>
    </row>
    <row r="7" spans="1:7" x14ac:dyDescent="0.25">
      <c r="A7" s="14">
        <v>2</v>
      </c>
      <c r="B7" s="10" t="s">
        <v>6</v>
      </c>
      <c r="C7" s="11">
        <v>683700</v>
      </c>
      <c r="D7" s="16">
        <f t="shared" ref="D7:D8" si="0">A7*C7</f>
        <v>1367400</v>
      </c>
      <c r="F7" s="70" t="s">
        <v>60</v>
      </c>
    </row>
    <row r="8" spans="1:7" ht="16.5" thickBot="1" x14ac:dyDescent="0.3">
      <c r="A8" s="14">
        <v>1</v>
      </c>
      <c r="B8" s="10" t="s">
        <v>7</v>
      </c>
      <c r="C8" s="37">
        <v>683555</v>
      </c>
      <c r="D8" s="21">
        <f t="shared" si="0"/>
        <v>683555</v>
      </c>
      <c r="F8" s="70" t="s">
        <v>61</v>
      </c>
    </row>
    <row r="9" spans="1:7" ht="16.5" thickBot="1" x14ac:dyDescent="0.3">
      <c r="A9" s="17"/>
      <c r="B9" s="36"/>
      <c r="C9" s="38" t="s">
        <v>8</v>
      </c>
      <c r="D9" s="32">
        <f>SUM(D6:D8)</f>
        <v>2806115</v>
      </c>
      <c r="F9" s="70" t="s">
        <v>62</v>
      </c>
    </row>
    <row r="10" spans="1:7" ht="16.5" thickBot="1" x14ac:dyDescent="0.3">
      <c r="F10" s="71" t="s">
        <v>63</v>
      </c>
    </row>
    <row r="11" spans="1:7" x14ac:dyDescent="0.25">
      <c r="A11" s="88" t="s">
        <v>0</v>
      </c>
      <c r="B11" s="89"/>
      <c r="C11" s="89"/>
      <c r="D11" s="90"/>
    </row>
    <row r="12" spans="1:7" x14ac:dyDescent="0.25">
      <c r="A12" s="91" t="s">
        <v>9</v>
      </c>
      <c r="B12" s="92"/>
      <c r="C12" s="92"/>
      <c r="D12" s="93"/>
    </row>
    <row r="13" spans="1:7" x14ac:dyDescent="0.25">
      <c r="A13" s="14" t="s">
        <v>1</v>
      </c>
      <c r="B13" s="6" t="s">
        <v>10</v>
      </c>
      <c r="C13" s="6" t="s">
        <v>11</v>
      </c>
      <c r="D13" s="15" t="s">
        <v>12</v>
      </c>
    </row>
    <row r="14" spans="1:7" x14ac:dyDescent="0.25">
      <c r="A14" s="14">
        <v>2</v>
      </c>
      <c r="B14" s="7" t="s">
        <v>13</v>
      </c>
      <c r="C14" s="8">
        <v>300</v>
      </c>
      <c r="D14" s="16">
        <f>300*140</f>
        <v>42000</v>
      </c>
    </row>
    <row r="15" spans="1:7" x14ac:dyDescent="0.25">
      <c r="A15" s="14">
        <v>1</v>
      </c>
      <c r="B15" s="7" t="s">
        <v>14</v>
      </c>
      <c r="C15" s="7"/>
      <c r="D15" s="16">
        <v>10000</v>
      </c>
    </row>
    <row r="16" spans="1:7" x14ac:dyDescent="0.25">
      <c r="A16" s="91" t="s">
        <v>9</v>
      </c>
      <c r="B16" s="92"/>
      <c r="C16" s="92"/>
      <c r="D16" s="93"/>
    </row>
    <row r="17" spans="1:4" x14ac:dyDescent="0.25">
      <c r="A17" s="14">
        <v>1</v>
      </c>
      <c r="B17" s="12" t="s">
        <v>15</v>
      </c>
      <c r="C17" s="12"/>
      <c r="D17" s="18">
        <v>120000</v>
      </c>
    </row>
    <row r="18" spans="1:4" ht="16.5" thickBot="1" x14ac:dyDescent="0.3">
      <c r="A18" s="5"/>
      <c r="B18" s="13"/>
      <c r="C18" s="39"/>
      <c r="D18" s="33"/>
    </row>
    <row r="19" spans="1:4" ht="16.5" thickBot="1" x14ac:dyDescent="0.3">
      <c r="A19" s="2"/>
      <c r="B19" s="3"/>
      <c r="C19" s="40" t="s">
        <v>8</v>
      </c>
      <c r="D19" s="34">
        <f>D14+D15+D17</f>
        <v>172000</v>
      </c>
    </row>
    <row r="20" spans="1:4" ht="16.5" thickBot="1" x14ac:dyDescent="0.3">
      <c r="A20" s="13"/>
      <c r="B20" s="13"/>
    </row>
    <row r="21" spans="1:4" ht="16.5" thickBot="1" x14ac:dyDescent="0.3">
      <c r="A21" s="94" t="s">
        <v>16</v>
      </c>
      <c r="B21" s="95"/>
      <c r="C21" s="95"/>
      <c r="D21" s="79"/>
    </row>
    <row r="22" spans="1:4" x14ac:dyDescent="0.25">
      <c r="A22" s="26" t="s">
        <v>1</v>
      </c>
      <c r="B22" s="27" t="s">
        <v>10</v>
      </c>
      <c r="C22" s="27" t="s">
        <v>11</v>
      </c>
      <c r="D22" s="28" t="s">
        <v>12</v>
      </c>
    </row>
    <row r="23" spans="1:4" x14ac:dyDescent="0.25">
      <c r="A23" s="14">
        <v>1</v>
      </c>
      <c r="B23" s="7" t="s">
        <v>17</v>
      </c>
      <c r="C23" s="9">
        <v>2300</v>
      </c>
      <c r="D23" s="16">
        <f>A23*C23</f>
        <v>2300</v>
      </c>
    </row>
    <row r="24" spans="1:4" x14ac:dyDescent="0.25">
      <c r="A24" s="14">
        <v>2</v>
      </c>
      <c r="B24" s="7" t="s">
        <v>18</v>
      </c>
      <c r="C24" s="8">
        <v>9300</v>
      </c>
      <c r="D24" s="16">
        <f>A24*C24</f>
        <v>18600</v>
      </c>
    </row>
    <row r="25" spans="1:4" x14ac:dyDescent="0.25">
      <c r="A25" s="14">
        <v>120</v>
      </c>
      <c r="B25" s="12" t="s">
        <v>19</v>
      </c>
      <c r="C25" s="9">
        <v>350</v>
      </c>
      <c r="D25" s="16">
        <f>A25*C25</f>
        <v>42000</v>
      </c>
    </row>
    <row r="26" spans="1:4" ht="16.5" thickBot="1" x14ac:dyDescent="0.3">
      <c r="A26" s="14">
        <v>240</v>
      </c>
      <c r="B26" s="12" t="s">
        <v>20</v>
      </c>
      <c r="C26" s="41">
        <v>5000</v>
      </c>
      <c r="D26" s="21">
        <f>A26*C26</f>
        <v>1200000</v>
      </c>
    </row>
    <row r="27" spans="1:4" ht="16.5" thickBot="1" x14ac:dyDescent="0.3">
      <c r="A27" s="2"/>
      <c r="B27" s="3"/>
      <c r="C27" s="42" t="s">
        <v>8</v>
      </c>
      <c r="D27" s="35">
        <f>SUM(D23:D26)</f>
        <v>1262900</v>
      </c>
    </row>
    <row r="28" spans="1:4" ht="16.5" thickBot="1" x14ac:dyDescent="0.3">
      <c r="D28" s="4"/>
    </row>
    <row r="29" spans="1:4" ht="16.5" thickBot="1" x14ac:dyDescent="0.3">
      <c r="C29" s="22" t="s">
        <v>21</v>
      </c>
      <c r="D29" s="23">
        <f>D27+D19+D9</f>
        <v>4241015</v>
      </c>
    </row>
    <row r="30" spans="1:4" ht="16.5" thickBot="1" x14ac:dyDescent="0.3"/>
    <row r="31" spans="1:4" ht="16.5" thickBot="1" x14ac:dyDescent="0.3">
      <c r="A31" s="77" t="s">
        <v>22</v>
      </c>
      <c r="B31" s="78"/>
      <c r="C31" s="78"/>
      <c r="D31" s="79"/>
    </row>
    <row r="32" spans="1:4" ht="16.5" thickBot="1" x14ac:dyDescent="0.3">
      <c r="A32" s="44" t="s">
        <v>1</v>
      </c>
      <c r="B32" s="45" t="s">
        <v>10</v>
      </c>
      <c r="C32" s="46" t="s">
        <v>23</v>
      </c>
      <c r="D32" s="43" t="s">
        <v>12</v>
      </c>
    </row>
    <row r="33" spans="1:4" ht="16.5" thickBot="1" x14ac:dyDescent="0.3">
      <c r="A33" s="19">
        <v>1</v>
      </c>
      <c r="B33" s="20" t="s">
        <v>24</v>
      </c>
      <c r="C33" s="47"/>
      <c r="D33" s="48">
        <f>D29*0.1</f>
        <v>424101.5</v>
      </c>
    </row>
    <row r="34" spans="1:4" ht="16.5" thickBot="1" x14ac:dyDescent="0.3"/>
    <row r="35" spans="1:4" ht="16.5" thickBot="1" x14ac:dyDescent="0.3">
      <c r="A35" s="80" t="s">
        <v>25</v>
      </c>
      <c r="B35" s="81"/>
      <c r="C35" s="81"/>
      <c r="D35" s="24">
        <f>D33+D29</f>
        <v>4665116.5</v>
      </c>
    </row>
    <row r="36" spans="1:4" ht="16.5" thickBot="1" x14ac:dyDescent="0.3"/>
    <row r="37" spans="1:4" ht="16.5" thickBot="1" x14ac:dyDescent="0.3">
      <c r="A37" s="82" t="s">
        <v>26</v>
      </c>
      <c r="B37" s="83"/>
      <c r="C37" s="83"/>
      <c r="D37" s="84"/>
    </row>
    <row r="38" spans="1:4" x14ac:dyDescent="0.25">
      <c r="A38" s="29" t="s">
        <v>1</v>
      </c>
      <c r="B38" s="30" t="s">
        <v>10</v>
      </c>
      <c r="C38" s="30" t="s">
        <v>23</v>
      </c>
      <c r="D38" s="31" t="s">
        <v>12</v>
      </c>
    </row>
    <row r="39" spans="1:4" x14ac:dyDescent="0.25">
      <c r="A39" s="14">
        <v>1</v>
      </c>
      <c r="B39" s="12" t="s">
        <v>27</v>
      </c>
      <c r="C39" s="12"/>
      <c r="D39" s="16">
        <v>60000</v>
      </c>
    </row>
    <row r="40" spans="1:4" ht="16.5" thickBot="1" x14ac:dyDescent="0.3">
      <c r="A40" s="14">
        <v>1</v>
      </c>
      <c r="B40" s="12" t="s">
        <v>28</v>
      </c>
      <c r="C40" s="12"/>
      <c r="D40" s="21">
        <v>72000</v>
      </c>
    </row>
    <row r="41" spans="1:4" ht="16.5" thickBot="1" x14ac:dyDescent="0.3">
      <c r="A41" s="85" t="s">
        <v>29</v>
      </c>
      <c r="B41" s="86"/>
      <c r="C41" s="87"/>
      <c r="D41" s="25">
        <f>SUM(D39:D40)</f>
        <v>132000</v>
      </c>
    </row>
  </sheetData>
  <mergeCells count="10">
    <mergeCell ref="A2:D2"/>
    <mergeCell ref="A31:D31"/>
    <mergeCell ref="A35:C35"/>
    <mergeCell ref="A37:D37"/>
    <mergeCell ref="A41:C41"/>
    <mergeCell ref="A4:D4"/>
    <mergeCell ref="A11:D11"/>
    <mergeCell ref="A12:D12"/>
    <mergeCell ref="A16:D16"/>
    <mergeCell ref="A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0" workbookViewId="0">
      <selection activeCell="A19" sqref="A19:D20"/>
    </sheetView>
  </sheetViews>
  <sheetFormatPr baseColWidth="10" defaultColWidth="10.85546875" defaultRowHeight="15" x14ac:dyDescent="0.25"/>
  <cols>
    <col min="1" max="1" width="17.85546875" style="50" customWidth="1"/>
    <col min="2" max="2" width="22.140625" style="50" customWidth="1"/>
    <col min="3" max="3" width="35" style="50" customWidth="1"/>
    <col min="4" max="5" width="10.85546875" style="50"/>
    <col min="6" max="6" width="18.42578125" style="50" customWidth="1"/>
    <col min="7" max="16384" width="10.85546875" style="50"/>
  </cols>
  <sheetData>
    <row r="1" spans="1:26" ht="15" customHeight="1" thickBot="1" x14ac:dyDescent="0.3">
      <c r="A1" s="109" t="s">
        <v>34</v>
      </c>
      <c r="B1" s="110"/>
      <c r="C1" s="110"/>
      <c r="D1" s="111"/>
      <c r="E1" s="51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" customHeight="1" thickBot="1" x14ac:dyDescent="0.3">
      <c r="A2" s="52"/>
      <c r="B2" s="52"/>
      <c r="C2" s="52"/>
      <c r="D2" s="52"/>
      <c r="E2" s="51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" customHeight="1" thickBot="1" x14ac:dyDescent="0.3">
      <c r="A3" s="53" t="s">
        <v>35</v>
      </c>
      <c r="B3" s="54" t="s">
        <v>36</v>
      </c>
      <c r="C3" s="54" t="s">
        <v>10</v>
      </c>
      <c r="D3" s="55" t="s">
        <v>1</v>
      </c>
      <c r="E3" s="51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28.5" customHeight="1" x14ac:dyDescent="0.25">
      <c r="A4" s="118" t="s">
        <v>31</v>
      </c>
      <c r="B4" s="97" t="s">
        <v>37</v>
      </c>
      <c r="C4" s="56" t="s">
        <v>38</v>
      </c>
      <c r="D4" s="57">
        <v>2</v>
      </c>
      <c r="E4" s="5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34.5" customHeight="1" thickBot="1" x14ac:dyDescent="0.3">
      <c r="A5" s="119"/>
      <c r="B5" s="102"/>
      <c r="C5" s="58" t="s">
        <v>39</v>
      </c>
      <c r="D5" s="59">
        <v>2</v>
      </c>
      <c r="E5" s="5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" customHeight="1" thickBot="1" x14ac:dyDescent="0.3">
      <c r="A6" s="120"/>
      <c r="B6" s="100"/>
      <c r="C6" s="60" t="s">
        <v>40</v>
      </c>
      <c r="D6" s="61">
        <v>1</v>
      </c>
      <c r="E6" s="51"/>
      <c r="F6" s="69" t="s">
        <v>58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5">
      <c r="A7" s="112" t="s">
        <v>32</v>
      </c>
      <c r="B7" s="115" t="s">
        <v>41</v>
      </c>
      <c r="C7" s="56" t="s">
        <v>42</v>
      </c>
      <c r="D7" s="106">
        <v>2</v>
      </c>
      <c r="E7" s="51"/>
      <c r="F7" s="72" t="s">
        <v>59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" customHeight="1" x14ac:dyDescent="0.25">
      <c r="A8" s="113"/>
      <c r="B8" s="116"/>
      <c r="C8" s="62" t="s">
        <v>43</v>
      </c>
      <c r="D8" s="107"/>
      <c r="E8" s="51"/>
      <c r="F8" s="72" t="s">
        <v>60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" customHeight="1" x14ac:dyDescent="0.25">
      <c r="A9" s="113"/>
      <c r="B9" s="116"/>
      <c r="C9" s="62" t="s">
        <v>44</v>
      </c>
      <c r="D9" s="107"/>
      <c r="E9" s="51"/>
      <c r="F9" s="72" t="s">
        <v>61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" customHeight="1" x14ac:dyDescent="0.25">
      <c r="A10" s="113"/>
      <c r="B10" s="116"/>
      <c r="C10" s="62" t="s">
        <v>45</v>
      </c>
      <c r="D10" s="108"/>
      <c r="E10" s="51"/>
      <c r="F10" s="72" t="s">
        <v>62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21.95" customHeight="1" thickBot="1" x14ac:dyDescent="0.3">
      <c r="A11" s="114"/>
      <c r="B11" s="63" t="s">
        <v>46</v>
      </c>
      <c r="C11" s="64" t="s">
        <v>47</v>
      </c>
      <c r="D11" s="65">
        <v>1</v>
      </c>
      <c r="E11" s="51"/>
      <c r="F11" s="73" t="s">
        <v>63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" customHeight="1" x14ac:dyDescent="0.25">
      <c r="A12" s="112" t="s">
        <v>33</v>
      </c>
      <c r="B12" s="97" t="s">
        <v>48</v>
      </c>
      <c r="C12" s="103" t="s">
        <v>49</v>
      </c>
      <c r="D12" s="98">
        <v>3</v>
      </c>
      <c r="E12" s="51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8" customHeight="1" x14ac:dyDescent="0.25">
      <c r="A13" s="113"/>
      <c r="B13" s="102"/>
      <c r="C13" s="104"/>
      <c r="D13" s="105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33.950000000000003" customHeight="1" x14ac:dyDescent="0.25">
      <c r="A14" s="113"/>
      <c r="B14" s="66" t="s">
        <v>50</v>
      </c>
      <c r="C14" s="67" t="s">
        <v>51</v>
      </c>
      <c r="D14" s="59">
        <v>3</v>
      </c>
      <c r="E14" s="51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30" customHeight="1" x14ac:dyDescent="0.25">
      <c r="A15" s="113"/>
      <c r="B15" s="66" t="s">
        <v>52</v>
      </c>
      <c r="C15" s="67" t="s">
        <v>53</v>
      </c>
      <c r="D15" s="59">
        <v>1</v>
      </c>
      <c r="E15" s="51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21.6" customHeight="1" x14ac:dyDescent="0.25">
      <c r="A16" s="113"/>
      <c r="B16" s="58" t="s">
        <v>54</v>
      </c>
      <c r="C16" s="67" t="s">
        <v>55</v>
      </c>
      <c r="D16" s="59">
        <v>1</v>
      </c>
      <c r="E16" s="51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" customHeight="1" x14ac:dyDescent="0.25">
      <c r="A17" s="113"/>
      <c r="B17" s="102" t="s">
        <v>56</v>
      </c>
      <c r="C17" s="104" t="s">
        <v>57</v>
      </c>
      <c r="D17" s="105">
        <v>1</v>
      </c>
      <c r="E17" s="51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7.45" customHeight="1" thickBot="1" x14ac:dyDescent="0.3">
      <c r="A18" s="114"/>
      <c r="B18" s="100"/>
      <c r="C18" s="117"/>
      <c r="D18" s="101"/>
      <c r="E18" s="51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41.1" customHeight="1" x14ac:dyDescent="0.25">
      <c r="A19" s="96" t="s">
        <v>64</v>
      </c>
      <c r="B19" s="97"/>
      <c r="C19" s="97"/>
      <c r="D19" s="98"/>
      <c r="E19" s="51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thickBot="1" x14ac:dyDescent="0.3">
      <c r="A20" s="99"/>
      <c r="B20" s="100"/>
      <c r="C20" s="100"/>
      <c r="D20" s="101"/>
      <c r="E20" s="51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x14ac:dyDescent="0.25">
      <c r="A21" s="49"/>
      <c r="B21" s="49"/>
      <c r="C21" s="49"/>
      <c r="D21" s="51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x14ac:dyDescent="0.2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x14ac:dyDescent="0.25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mergeCells count="14">
    <mergeCell ref="A1:D1"/>
    <mergeCell ref="B4:B6"/>
    <mergeCell ref="A7:A11"/>
    <mergeCell ref="B7:B10"/>
    <mergeCell ref="A12:A18"/>
    <mergeCell ref="B17:B18"/>
    <mergeCell ref="C17:C18"/>
    <mergeCell ref="D17:D18"/>
    <mergeCell ref="A4:A6"/>
    <mergeCell ref="A19:D20"/>
    <mergeCell ref="B12:B13"/>
    <mergeCell ref="C12:C13"/>
    <mergeCell ref="D12:D13"/>
    <mergeCell ref="D7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Estudio factibilidad</vt:lpstr>
      <vt:lpstr>Recursos Tecnicos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2021-08-10T17:35:09Z</dcterms:created>
  <dcterms:modified xsi:type="dcterms:W3CDTF">2021-08-10T22:51:24Z</dcterms:modified>
</cp:coreProperties>
</file>