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os Computacionales\examen parcial 1\"/>
    </mc:Choice>
  </mc:AlternateContent>
  <xr:revisionPtr revIDLastSave="0" documentId="13_ncr:1_{79B453C1-53C0-423F-B58D-A3D78C7B819F}" xr6:coauthVersionLast="47" xr6:coauthVersionMax="47" xr10:uidLastSave="{00000000-0000-0000-0000-000000000000}"/>
  <bookViews>
    <workbookView xWindow="-108" yWindow="-108" windowWidth="23256" windowHeight="12576" xr2:uid="{56D91B8C-E8A6-4E46-8605-F11562CD1B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F7" i="1"/>
  <c r="C7" i="1" s="1"/>
  <c r="D7" i="1" s="1"/>
  <c r="G7" i="1"/>
  <c r="B6" i="1"/>
  <c r="E6" i="1"/>
  <c r="G6" i="1" s="1"/>
  <c r="F6" i="1"/>
  <c r="C6" i="1" s="1"/>
  <c r="D6" i="1" s="1"/>
  <c r="B5" i="1"/>
  <c r="C5" i="1"/>
  <c r="D5" i="1"/>
  <c r="E5" i="1"/>
  <c r="F5" i="1"/>
  <c r="G5" i="1"/>
  <c r="B4" i="1"/>
  <c r="C4" i="1"/>
  <c r="D4" i="1"/>
  <c r="E4" i="1"/>
  <c r="F4" i="1"/>
  <c r="G4" i="1"/>
  <c r="B3" i="1"/>
  <c r="E3" i="1"/>
  <c r="F3" i="1"/>
  <c r="C3" i="1" s="1"/>
  <c r="D3" i="1" s="1"/>
  <c r="G3" i="1"/>
  <c r="A2" i="1"/>
  <c r="B2" i="1" s="1"/>
  <c r="E2" i="1" l="1"/>
  <c r="G2" i="1" s="1"/>
  <c r="F2" i="1"/>
  <c r="C2" i="1" s="1"/>
  <c r="D2" i="1" s="1"/>
</calcChain>
</file>

<file path=xl/sharedStrings.xml><?xml version="1.0" encoding="utf-8"?>
<sst xmlns="http://schemas.openxmlformats.org/spreadsheetml/2006/main" count="7" uniqueCount="7">
  <si>
    <t>Num.Pedidos(N)</t>
  </si>
  <si>
    <t>Costo Total (CT)</t>
  </si>
  <si>
    <t>Costo Almacenamiento (Ca)</t>
  </si>
  <si>
    <t>Punto pedido (Pp)</t>
  </si>
  <si>
    <t>Tiempo (T)</t>
  </si>
  <si>
    <t>Costo Reposicion (Cp)</t>
  </si>
  <si>
    <t>Volumen Optimo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</si>
</sst>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00D94-CA46-4CD2-A344-04B338ABA54A}" name="Tabla3" displayName="Tabla3" ref="A1:G7" totalsRowShown="0" headerRowDxfId="0" dataDxfId="8">
  <autoFilter ref="A1:G7" xr:uid="{2DE00D94-CA46-4CD2-A344-04B338ABA54A}"/>
  <tableColumns count="7">
    <tableColumn id="1" xr3:uid="{97CE03BB-E176-4A0C-8E99-ECC74FA2C689}" name="Volumen Optimo (Q)" dataDxfId="7">
      <calculatedColumnFormula>SQRT(2*2*2000/5)</calculatedColumnFormula>
    </tableColumn>
    <tableColumn id="2" xr3:uid="{71FC129F-4AED-47B6-B307-1467C133D8EC}" name="Costo Reposicion (Cp)" dataDxfId="6">
      <calculatedColumnFormula>2*2000/A2</calculatedColumnFormula>
    </tableColumn>
    <tableColumn id="3" xr3:uid="{B56EA779-FD13-4F34-A0B4-61AD618713D6}" name="Tiempo (T)" dataDxfId="5">
      <calculatedColumnFormula>365/F2</calculatedColumnFormula>
    </tableColumn>
    <tableColumn id="4" xr3:uid="{3284D892-2988-4777-80F6-378902D57F22}" name="Punto pedido (Pp)" dataDxfId="4">
      <calculatedColumnFormula>C2*(2000/365)+60</calculatedColumnFormula>
    </tableColumn>
    <tableColumn id="5" xr3:uid="{80FC647D-AC64-4065-B98E-E0E9BDB0881B}" name="Costo Almacenamiento (Ca)" dataDxfId="3">
      <calculatedColumnFormula>(5*(A2/2+60))</calculatedColumnFormula>
    </tableColumn>
    <tableColumn id="7" xr3:uid="{B9557405-0C35-461F-AED1-6BFE78FCC9E4}" name="Num.Pedidos(N)" dataDxfId="2">
      <calculatedColumnFormula>2000/A2</calculatedColumnFormula>
    </tableColumn>
    <tableColumn id="8" xr3:uid="{4EA2A8B1-56E6-4ED6-8BB4-4CAE6B54986F}" name="Costo Total (CT)" dataDxfId="1">
      <calculatedColumnFormula>B2+E2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33C2-EA57-4C35-B80E-86A6AF0528F2}">
  <dimension ref="A1:G7"/>
  <sheetViews>
    <sheetView tabSelected="1" zoomScale="98" zoomScaleNormal="98" workbookViewId="0">
      <selection activeCell="F14" sqref="F14"/>
    </sheetView>
  </sheetViews>
  <sheetFormatPr baseColWidth="10" defaultRowHeight="14.4" x14ac:dyDescent="0.3"/>
  <cols>
    <col min="1" max="1" width="20.88671875" customWidth="1"/>
    <col min="2" max="2" width="28.88671875" customWidth="1"/>
    <col min="3" max="3" width="15.6640625" customWidth="1"/>
    <col min="4" max="4" width="24.5546875" customWidth="1"/>
    <col min="5" max="5" width="30" customWidth="1"/>
    <col min="6" max="6" width="21.6640625" customWidth="1"/>
    <col min="7" max="7" width="18.88671875" customWidth="1"/>
  </cols>
  <sheetData>
    <row r="1" spans="1:7" x14ac:dyDescent="0.3">
      <c r="A1" s="3" t="s">
        <v>6</v>
      </c>
      <c r="B1" s="3" t="s">
        <v>5</v>
      </c>
      <c r="C1" s="3" t="s">
        <v>4</v>
      </c>
      <c r="D1" s="3" t="s">
        <v>3</v>
      </c>
      <c r="E1" s="3" t="s">
        <v>2</v>
      </c>
      <c r="F1" s="3" t="s">
        <v>0</v>
      </c>
      <c r="G1" s="3" t="s">
        <v>1</v>
      </c>
    </row>
    <row r="2" spans="1:7" x14ac:dyDescent="0.3">
      <c r="A2" s="1">
        <f>SQRT(2*2*2000/5)</f>
        <v>40</v>
      </c>
      <c r="B2" s="1">
        <f t="shared" ref="B2:B7" si="0">2*2000/A2</f>
        <v>100</v>
      </c>
      <c r="C2" s="2">
        <f t="shared" ref="C2:C7" si="1">365/F2</f>
        <v>7.3</v>
      </c>
      <c r="D2" s="2">
        <f t="shared" ref="D2:D7" si="2">C2*(2000/365)+60</f>
        <v>100</v>
      </c>
      <c r="E2" s="1">
        <f t="shared" ref="E2:E7" si="3">(5*(A2/2+60))</f>
        <v>400</v>
      </c>
      <c r="F2" s="1">
        <f t="shared" ref="F2:F7" si="4">2000/A2</f>
        <v>50</v>
      </c>
      <c r="G2" s="1">
        <f t="shared" ref="G2:G7" si="5">B2+E2</f>
        <v>500</v>
      </c>
    </row>
    <row r="3" spans="1:7" x14ac:dyDescent="0.3">
      <c r="A3" s="1">
        <v>20</v>
      </c>
      <c r="B3" s="1">
        <f t="shared" si="0"/>
        <v>200</v>
      </c>
      <c r="C3" s="2">
        <f t="shared" si="1"/>
        <v>3.65</v>
      </c>
      <c r="D3" s="2">
        <f t="shared" si="2"/>
        <v>80</v>
      </c>
      <c r="E3" s="1">
        <f t="shared" si="3"/>
        <v>350</v>
      </c>
      <c r="F3" s="1">
        <f t="shared" si="4"/>
        <v>100</v>
      </c>
      <c r="G3" s="1">
        <f t="shared" si="5"/>
        <v>550</v>
      </c>
    </row>
    <row r="4" spans="1:7" x14ac:dyDescent="0.3">
      <c r="A4" s="1">
        <v>10</v>
      </c>
      <c r="B4" s="1">
        <f t="shared" si="0"/>
        <v>400</v>
      </c>
      <c r="C4" s="2">
        <f t="shared" si="1"/>
        <v>1.825</v>
      </c>
      <c r="D4" s="2">
        <f t="shared" si="2"/>
        <v>70</v>
      </c>
      <c r="E4" s="1">
        <f t="shared" si="3"/>
        <v>325</v>
      </c>
      <c r="F4" s="1">
        <f t="shared" si="4"/>
        <v>200</v>
      </c>
      <c r="G4" s="1">
        <f t="shared" si="5"/>
        <v>725</v>
      </c>
    </row>
    <row r="5" spans="1:7" x14ac:dyDescent="0.3">
      <c r="A5" s="3">
        <v>80</v>
      </c>
      <c r="B5" s="4">
        <f t="shared" si="0"/>
        <v>50</v>
      </c>
      <c r="C5" s="5">
        <f t="shared" si="1"/>
        <v>14.6</v>
      </c>
      <c r="D5" s="5">
        <f t="shared" si="2"/>
        <v>140</v>
      </c>
      <c r="E5" s="4">
        <f t="shared" si="3"/>
        <v>500</v>
      </c>
      <c r="F5" s="4">
        <f t="shared" si="4"/>
        <v>25</v>
      </c>
      <c r="G5" s="4">
        <f t="shared" si="5"/>
        <v>550</v>
      </c>
    </row>
    <row r="6" spans="1:7" x14ac:dyDescent="0.3">
      <c r="A6" s="1">
        <v>160</v>
      </c>
      <c r="B6" s="1">
        <f t="shared" si="0"/>
        <v>25</v>
      </c>
      <c r="C6" s="2">
        <f t="shared" si="1"/>
        <v>29.2</v>
      </c>
      <c r="D6" s="2">
        <f t="shared" si="2"/>
        <v>220</v>
      </c>
      <c r="E6" s="1">
        <f t="shared" si="3"/>
        <v>700</v>
      </c>
      <c r="F6" s="1">
        <f t="shared" si="4"/>
        <v>12.5</v>
      </c>
      <c r="G6" s="1">
        <f t="shared" si="5"/>
        <v>725</v>
      </c>
    </row>
    <row r="7" spans="1:7" x14ac:dyDescent="0.3">
      <c r="A7" s="6">
        <v>320</v>
      </c>
      <c r="B7" s="6">
        <f t="shared" si="0"/>
        <v>12.5</v>
      </c>
      <c r="C7" s="7">
        <f t="shared" si="1"/>
        <v>58.4</v>
      </c>
      <c r="D7" s="7">
        <f t="shared" si="2"/>
        <v>380</v>
      </c>
      <c r="E7" s="6">
        <f t="shared" si="3"/>
        <v>1100</v>
      </c>
      <c r="F7" s="6">
        <f t="shared" si="4"/>
        <v>6.25</v>
      </c>
      <c r="G7" s="6">
        <f t="shared" si="5"/>
        <v>1112.5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2022-09-27T22:38:41Z</dcterms:created>
  <dcterms:modified xsi:type="dcterms:W3CDTF">2022-09-28T01:21:29Z</dcterms:modified>
</cp:coreProperties>
</file>