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Nancy\Documents\Mysql project\"/>
    </mc:Choice>
  </mc:AlternateContent>
  <xr:revisionPtr revIDLastSave="0" documentId="13_ncr:1_{46A08913-2F59-4441-B3F9-82DA976BE712}" xr6:coauthVersionLast="36" xr6:coauthVersionMax="36" xr10:uidLastSave="{00000000-0000-0000-0000-000000000000}"/>
  <bookViews>
    <workbookView xWindow="0" yWindow="0" windowWidth="20490" windowHeight="7545" xr2:uid="{00000000-000D-0000-FFFF-FFFF00000000}"/>
  </bookViews>
  <sheets>
    <sheet name="Pivot tables" sheetId="5" r:id="rId1"/>
    <sheet name="Dashboard" sheetId="6" r:id="rId2"/>
    <sheet name="retail_dashboard_data_101_rows" sheetId="1" r:id="rId3"/>
  </sheets>
  <definedNames>
    <definedName name="_xlnm._FilterDatabase" localSheetId="2" hidden="1">retail_dashboard_data_101_rows!$A$1:$J$102</definedName>
    <definedName name="Slicer_Customer_Region">#N/A</definedName>
    <definedName name="Slicer_Order_ID">#N/A</definedName>
    <definedName name="Slicer_Product_Category">#N/A</definedName>
  </definedNames>
  <calcPr calcId="179021"/>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Lst>
</workbook>
</file>

<file path=xl/calcChain.xml><?xml version="1.0" encoding="utf-8"?>
<calcChain xmlns="http://schemas.openxmlformats.org/spreadsheetml/2006/main">
  <c r="F189" i="5" l="1"/>
  <c r="D193" i="5"/>
  <c r="D190" i="5"/>
  <c r="D191" i="5"/>
  <c r="D192" i="5"/>
  <c r="D189" i="5"/>
  <c r="C164" i="5" l="1"/>
  <c r="C165" i="5"/>
  <c r="C166" i="5"/>
  <c r="C163" i="5"/>
  <c r="D88" i="1" l="1"/>
  <c r="C88" i="1"/>
  <c r="D37" i="1"/>
  <c r="D61" i="1"/>
  <c r="D72" i="1"/>
  <c r="D41" i="1"/>
  <c r="D12" i="1"/>
  <c r="D62" i="1"/>
  <c r="D68" i="1"/>
  <c r="D89" i="1"/>
  <c r="D63" i="1"/>
  <c r="D42" i="1"/>
  <c r="D18" i="1"/>
  <c r="D19" i="1"/>
  <c r="D93" i="1"/>
  <c r="D46" i="1"/>
  <c r="D64" i="1"/>
  <c r="D20" i="1"/>
  <c r="D78" i="1"/>
  <c r="D73" i="1"/>
  <c r="D2" i="1"/>
  <c r="D79" i="1"/>
  <c r="D3" i="1"/>
  <c r="D57" i="1"/>
  <c r="D47" i="1"/>
  <c r="D94" i="1"/>
  <c r="D51" i="1"/>
  <c r="D58" i="1"/>
  <c r="D8" i="1"/>
  <c r="D52" i="1"/>
  <c r="D95" i="1"/>
  <c r="D43" i="1"/>
  <c r="D9" i="1"/>
  <c r="D45" i="1"/>
  <c r="D80" i="1"/>
  <c r="D59" i="1"/>
  <c r="D21" i="1"/>
  <c r="D22" i="1"/>
  <c r="D13" i="1"/>
  <c r="D90" i="1"/>
  <c r="D96" i="1"/>
  <c r="D23" i="1"/>
  <c r="D38" i="1"/>
  <c r="D69" i="1"/>
  <c r="D70" i="1"/>
  <c r="D48" i="1"/>
  <c r="D49" i="1"/>
  <c r="D81" i="1"/>
  <c r="D4" i="1"/>
  <c r="D24" i="1"/>
  <c r="D25" i="1"/>
  <c r="D82" i="1"/>
  <c r="D97" i="1"/>
  <c r="D44" i="1"/>
  <c r="D14" i="1"/>
  <c r="D53" i="1"/>
  <c r="D74" i="1"/>
  <c r="D65" i="1"/>
  <c r="D54" i="1"/>
  <c r="D83" i="1"/>
  <c r="D26" i="1"/>
  <c r="D84" i="1"/>
  <c r="D10" i="1"/>
  <c r="D32" i="1"/>
  <c r="D11" i="1"/>
  <c r="D91" i="1"/>
  <c r="D85" i="1"/>
  <c r="D27" i="1"/>
  <c r="D50" i="1"/>
  <c r="D75" i="1"/>
  <c r="D98" i="1"/>
  <c r="D76" i="1"/>
  <c r="D99" i="1"/>
  <c r="D33" i="1"/>
  <c r="D28" i="1"/>
  <c r="D55" i="1"/>
  <c r="D60" i="1"/>
  <c r="D86" i="1"/>
  <c r="D15" i="1"/>
  <c r="D100" i="1"/>
  <c r="D29" i="1"/>
  <c r="D39" i="1"/>
  <c r="D5" i="1"/>
  <c r="D34" i="1"/>
  <c r="D66" i="1"/>
  <c r="D67" i="1"/>
  <c r="D36" i="1"/>
  <c r="D6" i="1"/>
  <c r="D56" i="1"/>
  <c r="D92" i="1"/>
  <c r="D101" i="1"/>
  <c r="D31" i="1"/>
  <c r="D102" i="1"/>
  <c r="D71" i="1"/>
  <c r="D30" i="1"/>
  <c r="D7" i="1"/>
  <c r="D77" i="1"/>
  <c r="D87" i="1"/>
  <c r="D16" i="1"/>
  <c r="D17" i="1"/>
  <c r="D40" i="1"/>
  <c r="D35" i="1"/>
  <c r="C37" i="1"/>
  <c r="C61" i="1"/>
  <c r="C72" i="1"/>
  <c r="C41" i="1"/>
  <c r="C12" i="1"/>
  <c r="C62" i="1"/>
  <c r="C68" i="1"/>
  <c r="C89" i="1"/>
  <c r="C63" i="1"/>
  <c r="C42" i="1"/>
  <c r="C18" i="1"/>
  <c r="C19" i="1"/>
  <c r="C93" i="1"/>
  <c r="C46" i="1"/>
  <c r="C64" i="1"/>
  <c r="C20" i="1"/>
  <c r="C78" i="1"/>
  <c r="C73" i="1"/>
  <c r="C2" i="1"/>
  <c r="C79" i="1"/>
  <c r="C3" i="1"/>
  <c r="C57" i="1"/>
  <c r="C47" i="1"/>
  <c r="C94" i="1"/>
  <c r="C51" i="1"/>
  <c r="C58" i="1"/>
  <c r="C8" i="1"/>
  <c r="C52" i="1"/>
  <c r="C95" i="1"/>
  <c r="C43" i="1"/>
  <c r="C9" i="1"/>
  <c r="C45" i="1"/>
  <c r="C80" i="1"/>
  <c r="C59" i="1"/>
  <c r="C21" i="1"/>
  <c r="C22" i="1"/>
  <c r="C13" i="1"/>
  <c r="C90" i="1"/>
  <c r="C96" i="1"/>
  <c r="C23" i="1"/>
  <c r="C38" i="1"/>
  <c r="C69" i="1"/>
  <c r="C70" i="1"/>
  <c r="C48" i="1"/>
  <c r="C49" i="1"/>
  <c r="C81" i="1"/>
  <c r="C4" i="1"/>
  <c r="C24" i="1"/>
  <c r="C25" i="1"/>
  <c r="C82" i="1"/>
  <c r="C97" i="1"/>
  <c r="C44" i="1"/>
  <c r="C14" i="1"/>
  <c r="C53" i="1"/>
  <c r="C74" i="1"/>
  <c r="C65" i="1"/>
  <c r="C54" i="1"/>
  <c r="C83" i="1"/>
  <c r="C26" i="1"/>
  <c r="C84" i="1"/>
  <c r="C10" i="1"/>
  <c r="C32" i="1"/>
  <c r="C11" i="1"/>
  <c r="C91" i="1"/>
  <c r="C85" i="1"/>
  <c r="C27" i="1"/>
  <c r="C50" i="1"/>
  <c r="C75" i="1"/>
  <c r="C98" i="1"/>
  <c r="C76" i="1"/>
  <c r="C99" i="1"/>
  <c r="C33" i="1"/>
  <c r="C28" i="1"/>
  <c r="C55" i="1"/>
  <c r="C60" i="1"/>
  <c r="C86" i="1"/>
  <c r="C15" i="1"/>
  <c r="C100" i="1"/>
  <c r="C29" i="1"/>
  <c r="C39" i="1"/>
  <c r="C5" i="1"/>
  <c r="C34" i="1"/>
  <c r="C66" i="1"/>
  <c r="C67" i="1"/>
  <c r="C36" i="1"/>
  <c r="C6" i="1"/>
  <c r="C56" i="1"/>
  <c r="C92" i="1"/>
  <c r="C101" i="1"/>
  <c r="C31" i="1"/>
  <c r="C102" i="1"/>
  <c r="C71" i="1"/>
  <c r="C30" i="1"/>
  <c r="C7" i="1"/>
  <c r="C77" i="1"/>
  <c r="C87" i="1"/>
  <c r="C16" i="1"/>
  <c r="C17" i="1"/>
  <c r="C40" i="1"/>
  <c r="C35" i="1"/>
</calcChain>
</file>

<file path=xl/sharedStrings.xml><?xml version="1.0" encoding="utf-8"?>
<sst xmlns="http://schemas.openxmlformats.org/spreadsheetml/2006/main" count="660" uniqueCount="259">
  <si>
    <t>Order ID</t>
  </si>
  <si>
    <t>Order Date</t>
  </si>
  <si>
    <t>Customer Region</t>
  </si>
  <si>
    <t>Product Category</t>
  </si>
  <si>
    <t>Product Sub-Category</t>
  </si>
  <si>
    <t>Units Sold</t>
  </si>
  <si>
    <t>Unit Price</t>
  </si>
  <si>
    <t>Sales</t>
  </si>
  <si>
    <t>ORD1000</t>
  </si>
  <si>
    <t>East</t>
  </si>
  <si>
    <t>Clothing</t>
  </si>
  <si>
    <t>Football</t>
  </si>
  <si>
    <t>ORD1001</t>
  </si>
  <si>
    <t>West</t>
  </si>
  <si>
    <t>Phone</t>
  </si>
  <si>
    <t>ORD1002</t>
  </si>
  <si>
    <t>North</t>
  </si>
  <si>
    <t>Sports</t>
  </si>
  <si>
    <t>Shoes</t>
  </si>
  <si>
    <t>ORD1003</t>
  </si>
  <si>
    <t>Blender</t>
  </si>
  <si>
    <t>ORD1004</t>
  </si>
  <si>
    <t>Tennis Racket</t>
  </si>
  <si>
    <t>ORD1005</t>
  </si>
  <si>
    <t>ORD1006</t>
  </si>
  <si>
    <t>Cookware</t>
  </si>
  <si>
    <t>ORD1007</t>
  </si>
  <si>
    <t>ORD1008</t>
  </si>
  <si>
    <t>Home &amp; Kitchen</t>
  </si>
  <si>
    <t>ORD1009</t>
  </si>
  <si>
    <t>South</t>
  </si>
  <si>
    <t>ORD1010</t>
  </si>
  <si>
    <t>ORD1011</t>
  </si>
  <si>
    <t>ORD1012</t>
  </si>
  <si>
    <t>Shirt</t>
  </si>
  <si>
    <t>ORD1013</t>
  </si>
  <si>
    <t>ORD1014</t>
  </si>
  <si>
    <t>ORD1015</t>
  </si>
  <si>
    <t>Electronics</t>
  </si>
  <si>
    <t>ORD1016</t>
  </si>
  <si>
    <t>ORD1017</t>
  </si>
  <si>
    <t>ORD1018</t>
  </si>
  <si>
    <t>ORD1019</t>
  </si>
  <si>
    <t>ORD1020</t>
  </si>
  <si>
    <t>ORD1021</t>
  </si>
  <si>
    <t>ORD1022</t>
  </si>
  <si>
    <t>Laptop</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</si>
  <si>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</si>
  <si>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</si>
  <si>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</si>
  <si>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</si>
  <si>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</si>
  <si>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</si>
  <si>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</si>
  <si>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</si>
  <si>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</si>
  <si>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</si>
  <si>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</si>
  <si>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</si>
  <si>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</si>
  <si>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</si>
  <si>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</si>
  <si>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</si>
  <si>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</si>
  <si>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</si>
  <si>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</si>
  <si>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</si>
  <si>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</si>
  <si>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</si>
  <si>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</si>
  <si>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</si>
  <si>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</si>
  <si>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</si>
  <si>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</si>
  <si>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</si>
  <si>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</si>
  <si>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</si>
  <si>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</si>
  <si>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</si>
  <si>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</si>
  <si>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</si>
  <si>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</si>
  <si>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</si>
  <si>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</si>
  <si>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</si>
  <si>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</si>
  <si>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</si>
  <si>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</si>
  <si>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</si>
  <si>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</si>
  <si>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</si>
  <si>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</si>
  <si>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</si>
  <si>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</si>
  <si>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</si>
  <si>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</si>
  <si>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</si>
  <si>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</si>
  <si>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</si>
  <si>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</si>
  <si>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</si>
  <si>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</si>
  <si>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</si>
  <si>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</si>
  <si>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</si>
  <si>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</si>
  <si>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</si>
  <si>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</si>
  <si>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</si>
  <si>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</si>
  <si>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</si>
  <si>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</si>
  <si>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</si>
  <si>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</si>
  <si>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</si>
  <si>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</si>
  <si>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</si>
  <si>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</si>
  <si>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</si>
  <si>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</si>
  <si>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</si>
  <si>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</si>
  <si>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</si>
  <si>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</si>
  <si>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</si>
  <si>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Sum of Sales</t>
  </si>
  <si>
    <t>Day</t>
  </si>
  <si>
    <t>Month</t>
  </si>
  <si>
    <t>Sun</t>
  </si>
  <si>
    <t>Jan</t>
  </si>
  <si>
    <t>Mon</t>
  </si>
  <si>
    <t>Tue</t>
  </si>
  <si>
    <t>Wed</t>
  </si>
  <si>
    <t>Thu</t>
  </si>
  <si>
    <t>Fri</t>
  </si>
  <si>
    <t>Sat</t>
  </si>
  <si>
    <t>Feb</t>
  </si>
  <si>
    <t>Mar</t>
  </si>
  <si>
    <t>Apr</t>
  </si>
  <si>
    <t>Row Labels</t>
  </si>
  <si>
    <t>Grand Total</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</si>
  <si>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</si>
  <si>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</si>
  <si>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</si>
  <si>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</si>
  <si>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</si>
  <si>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</si>
  <si>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</si>
  <si>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</si>
  <si>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</si>
  <si>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</si>
  <si>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</si>
  <si>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</si>
  <si>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</si>
  <si>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</si>
  <si>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</si>
  <si>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</si>
  <si>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</si>
  <si>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</si>
  <si>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</si>
  <si>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</si>
  <si>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</si>
  <si>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</si>
  <si>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</si>
  <si>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</si>
  <si>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</si>
  <si>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</si>
  <si>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</si>
  <si>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</si>
  <si>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</si>
  <si>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</si>
  <si>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</si>
  <si>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</si>
  <si>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</si>
  <si>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</si>
  <si>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</si>
  <si>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</si>
  <si>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</si>
  <si>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</si>
  <si>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</si>
  <si>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</si>
  <si>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</si>
  <si>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</si>
  <si>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</si>
  <si>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</si>
  <si>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</si>
  <si>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</si>
  <si>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</si>
  <si>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</si>
  <si>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</si>
  <si>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</si>
  <si>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</si>
  <si>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</si>
  <si>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</si>
  <si>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</si>
  <si>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</si>
  <si>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</si>
  <si>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</si>
  <si>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</si>
  <si>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</si>
  <si>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</si>
  <si>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</si>
  <si>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</si>
  <si>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</si>
  <si>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</si>
  <si>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</si>
  <si>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</si>
  <si>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</si>
  <si>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</si>
  <si>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</si>
  <si>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</si>
  <si>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</si>
  <si>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</si>
  <si>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</si>
  <si>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</si>
  <si>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</si>
  <si>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</si>
  <si>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</si>
  <si>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</si>
  <si>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</si>
  <si>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</si>
  <si>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</si>
  <si>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</si>
  <si>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</si>
  <si>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</si>
  <si>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</si>
  <si>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</si>
  <si>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</si>
  <si>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</si>
  <si>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</si>
  <si>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</si>
  <si>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01-Apr</t>
  </si>
  <si>
    <t>02-Apr</t>
  </si>
  <si>
    <t>03-Apr</t>
  </si>
  <si>
    <t>04-Apr</t>
  </si>
  <si>
    <t>05-Apr</t>
  </si>
  <si>
    <t>06-Apr</t>
  </si>
  <si>
    <t>07-Apr</t>
  </si>
  <si>
    <t>08-Apr</t>
  </si>
  <si>
    <t>09-Apr</t>
  </si>
  <si>
    <t>10-Apr</t>
  </si>
  <si>
    <t>11-Apr</t>
  </si>
  <si>
    <t>SUM OF SALES BY MONTHS</t>
  </si>
  <si>
    <t>SUM OF SALES BY DAYS OF THE WEEK</t>
  </si>
  <si>
    <t>DAYS OF THE WEEK BY SUM OF SALES</t>
  </si>
  <si>
    <t>TOP 5 SUB-CATEGORIES BY SALES REVENUE</t>
  </si>
  <si>
    <t>SUM OF SALES BY PRODUCT CATEGORY</t>
  </si>
  <si>
    <t>Sum of Units</t>
  </si>
  <si>
    <t>PRODUCT INSIGHTS</t>
  </si>
  <si>
    <t>Percentage</t>
  </si>
  <si>
    <t>Column Labels</t>
  </si>
  <si>
    <t>REGION PERFORMANCE ACROSS PRODUCT CATEGORIES</t>
  </si>
  <si>
    <t>CUSTOMER REGION AGAINST TOTAL SALES</t>
  </si>
  <si>
    <t>Sum of Units Sold</t>
  </si>
  <si>
    <t>Average Order Value(AOV)</t>
  </si>
  <si>
    <t>AVERAGE ORDER VALUE (AOV)</t>
  </si>
  <si>
    <t>Average of Unit Price</t>
  </si>
  <si>
    <t>AOV</t>
  </si>
  <si>
    <t>AVERAGE UNIT PRICE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</si>
</sst>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22"/>
      <color theme="1"/>
      <name val="Calibri"/>
      <family val="2"/>
      <scheme val="minor"/>
    </font>
    <font>
      <b/>
      <sz val="14"/>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6"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9" fontId="0" fillId="0" borderId="0" xfId="42" applyFont="1"/>
    <xf numFmtId="0" fontId="16" fillId="33" borderId="10" xfId="0" applyFont="1" applyFill="1" applyBorder="1"/>
    <xf numFmtId="1" fontId="0" fillId="0" borderId="0" xfId="0" applyNumberFormat="1"/>
    <xf numFmtId="0" fontId="0" fillId="0" borderId="0" xfId="0" applyAlignment="1"/>
    <xf numFmtId="1" fontId="0" fillId="0" borderId="0" xfId="0" applyNumberFormat="1" applyAlignment="1"/>
    <xf numFmtId="0" fontId="0" fillId="0" borderId="0" xfId="0" pivotButton="1" applyAlignment="1"/>
    <xf numFmtId="0" fontId="0" fillId="0" borderId="0" xfId="0" applyAlignment="1">
      <alignment horizontal="left" indent="1"/>
    </xf>
    <xf numFmtId="0" fontId="16" fillId="0" borderId="0" xfId="0" applyFont="1"/>
    <xf numFmtId="0" fontId="16" fillId="33" borderId="10" xfId="0" applyFont="1" applyFill="1" applyBorder="1" applyAlignment="1">
      <alignment wrapText="1"/>
    </xf>
    <xf numFmtId="0" fontId="18"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1" fontId="20" fillId="34" borderId="0" xfId="0" applyNumberFormat="1" applyFont="1" applyFill="1" applyAlignment="1">
      <alignment horizontal="center" vertical="center"/>
    </xf>
    <xf numFmtId="0" fontId="0" fillId="34" borderId="0" xfId="0" applyFill="1" applyAlignment="1">
      <alignment horizontal="center"/>
    </xf>
    <xf numFmtId="0" fontId="21"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numFmt numFmtId="19" formatCode="dd/mm/yyyy"/>
    </dxf>
    <dxf>
      <numFmt numFmtId="19" formatCode="dd/mm/yyyy"/>
    </dxf>
    <dxf>
      <numFmt numFmtId="19" formatCode="dd/mm/yyyy"/>
    </dxf>
    <dxf>
      <font>
        <color rgb="FF9C0006"/>
      </font>
      <fill>
        <patternFill>
          <bgColor rgb="FFFFC7CE"/>
        </patternFill>
      </fill>
    </dxf>
    <dxf>
      <numFmt numFmtId="164" formatCode="_-* #,##0_-;\-* #,##0_-;_-* &quot;-&quot;??_-;_-@_-"/>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DAYS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tables'!$B$8</c:f>
              <c:strCache>
                <c:ptCount val="1"/>
                <c:pt idx="0">
                  <c:v>Total</c:v>
                </c:pt>
              </c:strCache>
            </c:strRef>
          </c:tx>
          <c:spPr>
            <a:ln w="28575" cap="rnd">
              <a:solidFill>
                <a:schemeClr val="accent1"/>
              </a:solidFill>
              <a:round/>
            </a:ln>
            <a:effectLst/>
          </c:spPr>
          <c:marker>
            <c:symbol val="none"/>
          </c:marker>
          <c:cat>
            <c:strRef>
              <c:f>'Pivot tables'!$A$9:$A$16</c:f>
              <c:strCache>
                <c:ptCount val="7"/>
                <c:pt idx="0">
                  <c:v>Sun</c:v>
                </c:pt>
                <c:pt idx="1">
                  <c:v>Mon</c:v>
                </c:pt>
                <c:pt idx="2">
                  <c:v>Tue</c:v>
                </c:pt>
                <c:pt idx="3">
                  <c:v>Wed</c:v>
                </c:pt>
                <c:pt idx="4">
                  <c:v>Thu</c:v>
                </c:pt>
                <c:pt idx="5">
                  <c:v>Fri</c:v>
                </c:pt>
                <c:pt idx="6">
                  <c:v>Sat</c:v>
                </c:pt>
              </c:strCache>
            </c:strRef>
          </c:cat>
          <c:val>
            <c:numRef>
              <c:f>'Pivot tables'!$B$9:$B$16</c:f>
              <c:numCache>
                <c:formatCode>_-* #,##0_-;\-* #,##0_-;_-* "-"??_-;_-@_-</c:formatCode>
                <c:ptCount val="7"/>
                <c:pt idx="0">
                  <c:v>41762.899999999987</c:v>
                </c:pt>
                <c:pt idx="1">
                  <c:v>24033.049999999996</c:v>
                </c:pt>
                <c:pt idx="2">
                  <c:v>41347.89</c:v>
                </c:pt>
                <c:pt idx="3">
                  <c:v>49030.579999999994</c:v>
                </c:pt>
                <c:pt idx="4">
                  <c:v>25270.949999999997</c:v>
                </c:pt>
                <c:pt idx="5">
                  <c:v>48248.090000000004</c:v>
                </c:pt>
                <c:pt idx="6">
                  <c:v>19423.63</c:v>
                </c:pt>
              </c:numCache>
            </c:numRef>
          </c:val>
          <c:smooth val="0"/>
          <c:extLst>
            <c:ext xmlns:c16="http://schemas.microsoft.com/office/drawing/2014/chart" uri="{C3380CC4-5D6E-409C-BE32-E72D297353CC}">
              <c16:uniqueId val="{00000000-43DF-4F2C-9F4E-331864488D3A}"/>
            </c:ext>
          </c:extLst>
        </c:ser>
        <c:dLbls>
          <c:showLegendKey val="0"/>
          <c:showVal val="0"/>
          <c:showCatName val="0"/>
          <c:showSerName val="0"/>
          <c:showPercent val="0"/>
          <c:showBubbleSize val="0"/>
        </c:dLbls>
        <c:smooth val="0"/>
        <c:axId val="389438368"/>
        <c:axId val="389436072"/>
      </c:lineChart>
      <c:catAx>
        <c:axId val="3894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9436072"/>
        <c:crosses val="autoZero"/>
        <c:auto val="1"/>
        <c:lblAlgn val="ctr"/>
        <c:lblOffset val="100"/>
        <c:noMultiLvlLbl val="0"/>
      </c:catAx>
      <c:valAx>
        <c:axId val="3894360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94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baseline="0"/>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DAYS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tables'!$B$8</c:f>
              <c:strCache>
                <c:ptCount val="1"/>
                <c:pt idx="0">
                  <c:v>Total</c:v>
                </c:pt>
              </c:strCache>
            </c:strRef>
          </c:tx>
          <c:spPr>
            <a:ln w="28575" cap="rnd">
              <a:solidFill>
                <a:schemeClr val="accent1"/>
              </a:solidFill>
              <a:round/>
            </a:ln>
            <a:effectLst/>
          </c:spPr>
          <c:marker>
            <c:symbol val="none"/>
          </c:marker>
          <c:cat>
            <c:strRef>
              <c:f>'Pivot tables'!$A$9:$A$16</c:f>
              <c:strCache>
                <c:ptCount val="7"/>
                <c:pt idx="0">
                  <c:v>Sun</c:v>
                </c:pt>
                <c:pt idx="1">
                  <c:v>Mon</c:v>
                </c:pt>
                <c:pt idx="2">
                  <c:v>Tue</c:v>
                </c:pt>
                <c:pt idx="3">
                  <c:v>Wed</c:v>
                </c:pt>
                <c:pt idx="4">
                  <c:v>Thu</c:v>
                </c:pt>
                <c:pt idx="5">
                  <c:v>Fri</c:v>
                </c:pt>
                <c:pt idx="6">
                  <c:v>Sat</c:v>
                </c:pt>
              </c:strCache>
            </c:strRef>
          </c:cat>
          <c:val>
            <c:numRef>
              <c:f>'Pivot tables'!$B$9:$B$16</c:f>
              <c:numCache>
                <c:formatCode>_-* #,##0_-;\-* #,##0_-;_-* "-"??_-;_-@_-</c:formatCode>
                <c:ptCount val="7"/>
                <c:pt idx="0">
                  <c:v>41762.899999999987</c:v>
                </c:pt>
                <c:pt idx="1">
                  <c:v>24033.049999999996</c:v>
                </c:pt>
                <c:pt idx="2">
                  <c:v>41347.89</c:v>
                </c:pt>
                <c:pt idx="3">
                  <c:v>49030.579999999994</c:v>
                </c:pt>
                <c:pt idx="4">
                  <c:v>25270.949999999997</c:v>
                </c:pt>
                <c:pt idx="5">
                  <c:v>48248.090000000004</c:v>
                </c:pt>
                <c:pt idx="6">
                  <c:v>19423.63</c:v>
                </c:pt>
              </c:numCache>
            </c:numRef>
          </c:val>
          <c:smooth val="0"/>
          <c:extLst>
            <c:ext xmlns:c16="http://schemas.microsoft.com/office/drawing/2014/chart" uri="{C3380CC4-5D6E-409C-BE32-E72D297353CC}">
              <c16:uniqueId val="{00000000-BFE7-40EF-8EDC-D65739602D28}"/>
            </c:ext>
          </c:extLst>
        </c:ser>
        <c:dLbls>
          <c:showLegendKey val="0"/>
          <c:showVal val="0"/>
          <c:showCatName val="0"/>
          <c:showSerName val="0"/>
          <c:showPercent val="0"/>
          <c:showBubbleSize val="0"/>
        </c:dLbls>
        <c:smooth val="0"/>
        <c:axId val="389438368"/>
        <c:axId val="389436072"/>
      </c:lineChart>
      <c:catAx>
        <c:axId val="3894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9436072"/>
        <c:crosses val="autoZero"/>
        <c:auto val="1"/>
        <c:lblAlgn val="ctr"/>
        <c:lblOffset val="100"/>
        <c:noMultiLvlLbl val="0"/>
      </c:catAx>
      <c:valAx>
        <c:axId val="3894360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94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50000" t="50000" r="50000" b="50000"/>
      </a:path>
      <a:tileRect/>
    </a:gradFill>
    <a:ln w="57150" cap="flat" cmpd="sng" algn="ctr">
      <a:solidFill>
        <a:schemeClr val="tx1"/>
      </a:solidFill>
      <a:round/>
    </a:ln>
    <a:effectLst/>
  </c:spPr>
  <c:txPr>
    <a:bodyPr/>
    <a:lstStyle/>
    <a:p>
      <a:pPr>
        <a:defRPr baseline="0"/>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676306943693559"/>
          <c:y val="0.34027613990111699"/>
          <c:w val="0.66565823908091204"/>
          <c:h val="0.38079179637429045"/>
        </c:manualLayout>
      </c:layout>
      <c:barChart>
        <c:barDir val="col"/>
        <c:grouping val="clustered"/>
        <c:varyColors val="0"/>
        <c:ser>
          <c:idx val="0"/>
          <c:order val="0"/>
          <c:tx>
            <c:strRef>
              <c:f>'Pivot tables'!$B$19</c:f>
              <c:strCache>
                <c:ptCount val="1"/>
                <c:pt idx="0">
                  <c:v>Total</c:v>
                </c:pt>
              </c:strCache>
            </c:strRef>
          </c:tx>
          <c:spPr>
            <a:solidFill>
              <a:schemeClr val="accent1"/>
            </a:solidFill>
            <a:ln>
              <a:noFill/>
            </a:ln>
            <a:effectLst/>
          </c:spPr>
          <c:invertIfNegative val="0"/>
          <c:cat>
            <c:strRef>
              <c:f>'Pivot tables'!$A$20:$A$24</c:f>
              <c:strCache>
                <c:ptCount val="4"/>
                <c:pt idx="0">
                  <c:v>Jan</c:v>
                </c:pt>
                <c:pt idx="1">
                  <c:v>Feb</c:v>
                </c:pt>
                <c:pt idx="2">
                  <c:v>Mar</c:v>
                </c:pt>
                <c:pt idx="3">
                  <c:v>Apr</c:v>
                </c:pt>
              </c:strCache>
            </c:strRef>
          </c:cat>
          <c:val>
            <c:numRef>
              <c:f>'Pivot tables'!$B$20:$B$24</c:f>
              <c:numCache>
                <c:formatCode>_-* #,##0_-;\-* #,##0_-;_-* "-"??_-;_-@_-</c:formatCode>
                <c:ptCount val="4"/>
                <c:pt idx="0">
                  <c:v>80634.350000000006</c:v>
                </c:pt>
                <c:pt idx="1">
                  <c:v>62918.070000000007</c:v>
                </c:pt>
                <c:pt idx="2">
                  <c:v>84817.06</c:v>
                </c:pt>
                <c:pt idx="3">
                  <c:v>20747.61</c:v>
                </c:pt>
              </c:numCache>
            </c:numRef>
          </c:val>
          <c:extLst>
            <c:ext xmlns:c16="http://schemas.microsoft.com/office/drawing/2014/chart" uri="{C3380CC4-5D6E-409C-BE32-E72D297353CC}">
              <c16:uniqueId val="{00000000-D893-484E-8FC9-EEF6FF9C0812}"/>
            </c:ext>
          </c:extLst>
        </c:ser>
        <c:dLbls>
          <c:showLegendKey val="0"/>
          <c:showVal val="0"/>
          <c:showCatName val="0"/>
          <c:showSerName val="0"/>
          <c:showPercent val="0"/>
          <c:showBubbleSize val="0"/>
        </c:dLbls>
        <c:gapWidth val="150"/>
        <c:axId val="392237832"/>
        <c:axId val="392230616"/>
      </c:barChart>
      <c:catAx>
        <c:axId val="39223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2230616"/>
        <c:crosses val="autoZero"/>
        <c:auto val="1"/>
        <c:lblAlgn val="ctr"/>
        <c:lblOffset val="100"/>
        <c:noMultiLvlLbl val="0"/>
      </c:catAx>
      <c:valAx>
        <c:axId val="39223061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22378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50000" t="50000" r="50000" b="50000"/>
      </a:path>
      <a:tileRect/>
    </a:gradFill>
    <a:ln w="57150" cap="flat" cmpd="sng" algn="ctr">
      <a:solidFill>
        <a:schemeClr val="tx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tables!PivotTable7</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OF THE WEEK BY SUM OF SALES</a:t>
            </a:r>
          </a:p>
        </c:rich>
      </c:tx>
      <c:layout>
        <c:manualLayout>
          <c:xMode val="edge"/>
          <c:yMode val="edge"/>
          <c:x val="0.21183877898619899"/>
          <c:y val="5.89631816925076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tables'!$B$29</c:f>
              <c:strCache>
                <c:ptCount val="1"/>
                <c:pt idx="0">
                  <c:v>Total</c:v>
                </c:pt>
              </c:strCache>
            </c:strRef>
          </c:tx>
          <c:spPr>
            <a:ln w="28575" cap="rnd">
              <a:solidFill>
                <a:schemeClr val="accent1"/>
              </a:solidFill>
              <a:round/>
            </a:ln>
            <a:effectLst/>
          </c:spPr>
          <c:marker>
            <c:symbol val="none"/>
          </c:marker>
          <c:cat>
            <c:strRef>
              <c:f>'Pivot tables'!$A$30:$A$131</c:f>
              <c:strCache>
                <c:ptCount val="101"/>
                <c:pt idx="0">
                  <c:v>11-Mar</c:v>
                </c:pt>
                <c:pt idx="1">
                  <c:v>02-Apr</c:v>
                </c:pt>
                <c:pt idx="2">
                  <c:v>12-Mar</c:v>
                </c:pt>
                <c:pt idx="3">
                  <c:v>03-Jan</c:v>
                </c:pt>
                <c:pt idx="4">
                  <c:v>28-Feb</c:v>
                </c:pt>
                <c:pt idx="5">
                  <c:v>13-Feb</c:v>
                </c:pt>
                <c:pt idx="6">
                  <c:v>03-Apr</c:v>
                </c:pt>
                <c:pt idx="7">
                  <c:v>18-Jan</c:v>
                </c:pt>
                <c:pt idx="8">
                  <c:v>09-Feb</c:v>
                </c:pt>
                <c:pt idx="9">
                  <c:v>21-Feb</c:v>
                </c:pt>
                <c:pt idx="10">
                  <c:v>21-Jan</c:v>
                </c:pt>
                <c:pt idx="11">
                  <c:v>01-Apr</c:v>
                </c:pt>
                <c:pt idx="12">
                  <c:v>18-Mar</c:v>
                </c:pt>
                <c:pt idx="13">
                  <c:v>20-Mar</c:v>
                </c:pt>
                <c:pt idx="14">
                  <c:v>14-Jan</c:v>
                </c:pt>
                <c:pt idx="15">
                  <c:v>09-Jan</c:v>
                </c:pt>
                <c:pt idx="16">
                  <c:v>25-Jan</c:v>
                </c:pt>
                <c:pt idx="17">
                  <c:v>30-Mar</c:v>
                </c:pt>
                <c:pt idx="18">
                  <c:v>31-Mar</c:v>
                </c:pt>
                <c:pt idx="19">
                  <c:v>18-Feb</c:v>
                </c:pt>
                <c:pt idx="20">
                  <c:v>30-Jan</c:v>
                </c:pt>
                <c:pt idx="21">
                  <c:v>27-Feb</c:v>
                </c:pt>
                <c:pt idx="22">
                  <c:v>16-Feb</c:v>
                </c:pt>
                <c:pt idx="23">
                  <c:v>19-Feb</c:v>
                </c:pt>
                <c:pt idx="24">
                  <c:v>25-Feb</c:v>
                </c:pt>
                <c:pt idx="25">
                  <c:v>04-Apr</c:v>
                </c:pt>
                <c:pt idx="26">
                  <c:v>13-Mar</c:v>
                </c:pt>
                <c:pt idx="27">
                  <c:v>07-Mar</c:v>
                </c:pt>
                <c:pt idx="28">
                  <c:v>06-Mar</c:v>
                </c:pt>
                <c:pt idx="29">
                  <c:v>17-Mar</c:v>
                </c:pt>
                <c:pt idx="30">
                  <c:v>11-Feb</c:v>
                </c:pt>
                <c:pt idx="31">
                  <c:v>07-Apr</c:v>
                </c:pt>
                <c:pt idx="32">
                  <c:v>03-Feb</c:v>
                </c:pt>
                <c:pt idx="33">
                  <c:v>22-Feb</c:v>
                </c:pt>
                <c:pt idx="34">
                  <c:v>02-Mar</c:v>
                </c:pt>
                <c:pt idx="35">
                  <c:v>08-Feb</c:v>
                </c:pt>
                <c:pt idx="36">
                  <c:v>10-Mar</c:v>
                </c:pt>
                <c:pt idx="37">
                  <c:v>01-Jan</c:v>
                </c:pt>
                <c:pt idx="38">
                  <c:v>08-Apr</c:v>
                </c:pt>
                <c:pt idx="39">
                  <c:v>29-Mar</c:v>
                </c:pt>
                <c:pt idx="40">
                  <c:v>10-Jan</c:v>
                </c:pt>
                <c:pt idx="41">
                  <c:v>20-Feb</c:v>
                </c:pt>
                <c:pt idx="42">
                  <c:v>19-Jan</c:v>
                </c:pt>
                <c:pt idx="43">
                  <c:v>09-Mar</c:v>
                </c:pt>
                <c:pt idx="44">
                  <c:v>27-Jan</c:v>
                </c:pt>
                <c:pt idx="45">
                  <c:v>11-Apr</c:v>
                </c:pt>
                <c:pt idx="46">
                  <c:v>06-Apr</c:v>
                </c:pt>
                <c:pt idx="47">
                  <c:v>12-Feb</c:v>
                </c:pt>
                <c:pt idx="48">
                  <c:v>13-Jan</c:v>
                </c:pt>
                <c:pt idx="49">
                  <c:v>16-Mar</c:v>
                </c:pt>
                <c:pt idx="50">
                  <c:v>26-Mar</c:v>
                </c:pt>
                <c:pt idx="51">
                  <c:v>04-Jan</c:v>
                </c:pt>
                <c:pt idx="52">
                  <c:v>26-Feb</c:v>
                </c:pt>
                <c:pt idx="53">
                  <c:v>16-Jan</c:v>
                </c:pt>
                <c:pt idx="54">
                  <c:v>08-Jan</c:v>
                </c:pt>
                <c:pt idx="55">
                  <c:v>14-Feb</c:v>
                </c:pt>
                <c:pt idx="56">
                  <c:v>25-Mar</c:v>
                </c:pt>
                <c:pt idx="57">
                  <c:v>19-Mar</c:v>
                </c:pt>
                <c:pt idx="58">
                  <c:v>02-Jan</c:v>
                </c:pt>
                <c:pt idx="59">
                  <c:v>05-Jan</c:v>
                </c:pt>
                <c:pt idx="60">
                  <c:v>15-Feb</c:v>
                </c:pt>
                <c:pt idx="61">
                  <c:v>02-Feb</c:v>
                </c:pt>
                <c:pt idx="62">
                  <c:v>12-Jan</c:v>
                </c:pt>
                <c:pt idx="63">
                  <c:v>28-Jan</c:v>
                </c:pt>
                <c:pt idx="64">
                  <c:v>23-Mar</c:v>
                </c:pt>
                <c:pt idx="65">
                  <c:v>04-Feb</c:v>
                </c:pt>
                <c:pt idx="66">
                  <c:v>26-Jan</c:v>
                </c:pt>
                <c:pt idx="67">
                  <c:v>07-Jan</c:v>
                </c:pt>
                <c:pt idx="68">
                  <c:v>10-Apr</c:v>
                </c:pt>
                <c:pt idx="69">
                  <c:v>23-Jan</c:v>
                </c:pt>
                <c:pt idx="70">
                  <c:v>24-Feb</c:v>
                </c:pt>
                <c:pt idx="71">
                  <c:v>10-Feb</c:v>
                </c:pt>
                <c:pt idx="72">
                  <c:v>29-Jan</c:v>
                </c:pt>
                <c:pt idx="73">
                  <c:v>24-Jan</c:v>
                </c:pt>
                <c:pt idx="74">
                  <c:v>22-Mar</c:v>
                </c:pt>
                <c:pt idx="75">
                  <c:v>27-Mar</c:v>
                </c:pt>
                <c:pt idx="76">
                  <c:v>28-Mar</c:v>
                </c:pt>
                <c:pt idx="77">
                  <c:v>15-Jan</c:v>
                </c:pt>
                <c:pt idx="78">
                  <c:v>09-Apr</c:v>
                </c:pt>
                <c:pt idx="79">
                  <c:v>01-Mar</c:v>
                </c:pt>
                <c:pt idx="80">
                  <c:v>23-Feb</c:v>
                </c:pt>
                <c:pt idx="81">
                  <c:v>17-Jan</c:v>
                </c:pt>
                <c:pt idx="82">
                  <c:v>11-Jan</c:v>
                </c:pt>
                <c:pt idx="83">
                  <c:v>31-Jan</c:v>
                </c:pt>
                <c:pt idx="84">
                  <c:v>22-Jan</c:v>
                </c:pt>
                <c:pt idx="85">
                  <c:v>04-Mar</c:v>
                </c:pt>
                <c:pt idx="86">
                  <c:v>05-Feb</c:v>
                </c:pt>
                <c:pt idx="87">
                  <c:v>15-Mar</c:v>
                </c:pt>
                <c:pt idx="88">
                  <c:v>06-Feb</c:v>
                </c:pt>
                <c:pt idx="89">
                  <c:v>17-Feb</c:v>
                </c:pt>
                <c:pt idx="90">
                  <c:v>21-Mar</c:v>
                </c:pt>
                <c:pt idx="91">
                  <c:v>03-Mar</c:v>
                </c:pt>
                <c:pt idx="92">
                  <c:v>14-Mar</c:v>
                </c:pt>
                <c:pt idx="93">
                  <c:v>08-Mar</c:v>
                </c:pt>
                <c:pt idx="94">
                  <c:v>24-Mar</c:v>
                </c:pt>
                <c:pt idx="95">
                  <c:v>07-Feb</c:v>
                </c:pt>
                <c:pt idx="96">
                  <c:v>05-Apr</c:v>
                </c:pt>
                <c:pt idx="97">
                  <c:v>06-Jan</c:v>
                </c:pt>
                <c:pt idx="98">
                  <c:v>01-Feb</c:v>
                </c:pt>
                <c:pt idx="99">
                  <c:v>05-Mar</c:v>
                </c:pt>
                <c:pt idx="100">
                  <c:v>20-Jan</c:v>
                </c:pt>
              </c:strCache>
            </c:strRef>
          </c:cat>
          <c:val>
            <c:numRef>
              <c:f>'Pivot tables'!$B$30:$B$131</c:f>
              <c:numCache>
                <c:formatCode>_-* #,##0_-;\-* #,##0_-;_-* "-"??_-;_-@_-</c:formatCode>
                <c:ptCount val="101"/>
                <c:pt idx="0">
                  <c:v>48.44</c:v>
                </c:pt>
                <c:pt idx="1">
                  <c:v>66.88</c:v>
                </c:pt>
                <c:pt idx="2">
                  <c:v>89.68</c:v>
                </c:pt>
                <c:pt idx="3">
                  <c:v>105.42</c:v>
                </c:pt>
                <c:pt idx="4">
                  <c:v>105.96</c:v>
                </c:pt>
                <c:pt idx="5">
                  <c:v>138.05000000000001</c:v>
                </c:pt>
                <c:pt idx="6">
                  <c:v>162.69999999999999</c:v>
                </c:pt>
                <c:pt idx="7">
                  <c:v>172.86</c:v>
                </c:pt>
                <c:pt idx="8">
                  <c:v>175.62</c:v>
                </c:pt>
                <c:pt idx="9">
                  <c:v>186.49</c:v>
                </c:pt>
                <c:pt idx="10">
                  <c:v>235.92</c:v>
                </c:pt>
                <c:pt idx="11">
                  <c:v>255.75</c:v>
                </c:pt>
                <c:pt idx="12">
                  <c:v>259.95</c:v>
                </c:pt>
                <c:pt idx="13">
                  <c:v>279.12</c:v>
                </c:pt>
                <c:pt idx="14">
                  <c:v>282.83</c:v>
                </c:pt>
                <c:pt idx="15">
                  <c:v>308.56</c:v>
                </c:pt>
                <c:pt idx="16">
                  <c:v>351.54</c:v>
                </c:pt>
                <c:pt idx="17">
                  <c:v>368.86</c:v>
                </c:pt>
                <c:pt idx="18">
                  <c:v>381.34</c:v>
                </c:pt>
                <c:pt idx="19">
                  <c:v>399.2</c:v>
                </c:pt>
                <c:pt idx="20">
                  <c:v>406.96</c:v>
                </c:pt>
                <c:pt idx="21">
                  <c:v>414.56</c:v>
                </c:pt>
                <c:pt idx="22">
                  <c:v>451.23</c:v>
                </c:pt>
                <c:pt idx="23">
                  <c:v>452.8</c:v>
                </c:pt>
                <c:pt idx="24">
                  <c:v>463</c:v>
                </c:pt>
                <c:pt idx="25">
                  <c:v>479.36</c:v>
                </c:pt>
                <c:pt idx="26">
                  <c:v>481.7</c:v>
                </c:pt>
                <c:pt idx="27">
                  <c:v>504.75</c:v>
                </c:pt>
                <c:pt idx="28">
                  <c:v>525.98</c:v>
                </c:pt>
                <c:pt idx="29">
                  <c:v>664.37</c:v>
                </c:pt>
                <c:pt idx="30">
                  <c:v>672.6</c:v>
                </c:pt>
                <c:pt idx="31">
                  <c:v>727.05</c:v>
                </c:pt>
                <c:pt idx="32">
                  <c:v>767.22</c:v>
                </c:pt>
                <c:pt idx="33">
                  <c:v>794.86</c:v>
                </c:pt>
                <c:pt idx="34">
                  <c:v>824.73</c:v>
                </c:pt>
                <c:pt idx="35">
                  <c:v>892.2</c:v>
                </c:pt>
                <c:pt idx="36">
                  <c:v>900.4</c:v>
                </c:pt>
                <c:pt idx="37">
                  <c:v>916.56</c:v>
                </c:pt>
                <c:pt idx="38">
                  <c:v>984.98</c:v>
                </c:pt>
                <c:pt idx="39">
                  <c:v>1051.1199999999999</c:v>
                </c:pt>
                <c:pt idx="40">
                  <c:v>1192.2</c:v>
                </c:pt>
                <c:pt idx="41">
                  <c:v>1239.21</c:v>
                </c:pt>
                <c:pt idx="42">
                  <c:v>1245.4000000000001</c:v>
                </c:pt>
                <c:pt idx="43">
                  <c:v>1284.3900000000001</c:v>
                </c:pt>
                <c:pt idx="44">
                  <c:v>1303.05</c:v>
                </c:pt>
                <c:pt idx="45">
                  <c:v>1328.18</c:v>
                </c:pt>
                <c:pt idx="46">
                  <c:v>1419.16</c:v>
                </c:pt>
                <c:pt idx="47">
                  <c:v>1466.8</c:v>
                </c:pt>
                <c:pt idx="48">
                  <c:v>1488.8</c:v>
                </c:pt>
                <c:pt idx="49">
                  <c:v>1683.12</c:v>
                </c:pt>
                <c:pt idx="50">
                  <c:v>1689.78</c:v>
                </c:pt>
                <c:pt idx="51">
                  <c:v>1859.52</c:v>
                </c:pt>
                <c:pt idx="52">
                  <c:v>1891.32</c:v>
                </c:pt>
                <c:pt idx="53">
                  <c:v>2106.3000000000002</c:v>
                </c:pt>
                <c:pt idx="54">
                  <c:v>2139.85</c:v>
                </c:pt>
                <c:pt idx="55">
                  <c:v>2143.2600000000002</c:v>
                </c:pt>
                <c:pt idx="56">
                  <c:v>2229.42</c:v>
                </c:pt>
                <c:pt idx="57">
                  <c:v>2254.54</c:v>
                </c:pt>
                <c:pt idx="58">
                  <c:v>2296.56</c:v>
                </c:pt>
                <c:pt idx="59">
                  <c:v>2417.91</c:v>
                </c:pt>
                <c:pt idx="60">
                  <c:v>2483.1</c:v>
                </c:pt>
                <c:pt idx="61">
                  <c:v>2605.6</c:v>
                </c:pt>
                <c:pt idx="62">
                  <c:v>2644.64</c:v>
                </c:pt>
                <c:pt idx="63">
                  <c:v>2769.48</c:v>
                </c:pt>
                <c:pt idx="64">
                  <c:v>2796.23</c:v>
                </c:pt>
                <c:pt idx="65">
                  <c:v>2808.12</c:v>
                </c:pt>
                <c:pt idx="66">
                  <c:v>2833.76</c:v>
                </c:pt>
                <c:pt idx="67">
                  <c:v>2893.02</c:v>
                </c:pt>
                <c:pt idx="68">
                  <c:v>2904</c:v>
                </c:pt>
                <c:pt idx="69">
                  <c:v>3079.37</c:v>
                </c:pt>
                <c:pt idx="70">
                  <c:v>3098.4</c:v>
                </c:pt>
                <c:pt idx="71">
                  <c:v>3104.64</c:v>
                </c:pt>
                <c:pt idx="72">
                  <c:v>3252.72</c:v>
                </c:pt>
                <c:pt idx="73">
                  <c:v>3356.82</c:v>
                </c:pt>
                <c:pt idx="74">
                  <c:v>4002</c:v>
                </c:pt>
                <c:pt idx="75">
                  <c:v>4026.62</c:v>
                </c:pt>
                <c:pt idx="76">
                  <c:v>4096.3999999999996</c:v>
                </c:pt>
                <c:pt idx="77">
                  <c:v>4218.4799999999996</c:v>
                </c:pt>
                <c:pt idx="78">
                  <c:v>4265.13</c:v>
                </c:pt>
                <c:pt idx="79">
                  <c:v>4325.76</c:v>
                </c:pt>
                <c:pt idx="80">
                  <c:v>4520.3</c:v>
                </c:pt>
                <c:pt idx="81">
                  <c:v>4629.28</c:v>
                </c:pt>
                <c:pt idx="82">
                  <c:v>4697.66</c:v>
                </c:pt>
                <c:pt idx="83">
                  <c:v>4783.57</c:v>
                </c:pt>
                <c:pt idx="84">
                  <c:v>5015.62</c:v>
                </c:pt>
                <c:pt idx="85">
                  <c:v>5120.92</c:v>
                </c:pt>
                <c:pt idx="86">
                  <c:v>5255.68</c:v>
                </c:pt>
                <c:pt idx="87">
                  <c:v>5616.48</c:v>
                </c:pt>
                <c:pt idx="88">
                  <c:v>5663.36</c:v>
                </c:pt>
                <c:pt idx="89">
                  <c:v>5690.69</c:v>
                </c:pt>
                <c:pt idx="90">
                  <c:v>5762.4</c:v>
                </c:pt>
                <c:pt idx="91">
                  <c:v>5802.12</c:v>
                </c:pt>
                <c:pt idx="92">
                  <c:v>5874.82</c:v>
                </c:pt>
                <c:pt idx="93">
                  <c:v>6394.24</c:v>
                </c:pt>
                <c:pt idx="94">
                  <c:v>6690.32</c:v>
                </c:pt>
                <c:pt idx="95">
                  <c:v>6798.98</c:v>
                </c:pt>
                <c:pt idx="96">
                  <c:v>8154.42</c:v>
                </c:pt>
                <c:pt idx="97">
                  <c:v>8222.2199999999993</c:v>
                </c:pt>
                <c:pt idx="98">
                  <c:v>8234.82</c:v>
                </c:pt>
                <c:pt idx="99">
                  <c:v>8787.06</c:v>
                </c:pt>
                <c:pt idx="100">
                  <c:v>9407.4699999999993</c:v>
                </c:pt>
              </c:numCache>
            </c:numRef>
          </c:val>
          <c:smooth val="0"/>
          <c:extLst>
            <c:ext xmlns:c16="http://schemas.microsoft.com/office/drawing/2014/chart" uri="{C3380CC4-5D6E-409C-BE32-E72D297353CC}">
              <c16:uniqueId val="{00000000-4043-4542-9E4D-E646B8D0D43D}"/>
            </c:ext>
          </c:extLst>
        </c:ser>
        <c:dLbls>
          <c:showLegendKey val="0"/>
          <c:showVal val="0"/>
          <c:showCatName val="0"/>
          <c:showSerName val="0"/>
          <c:showPercent val="0"/>
          <c:showBubbleSize val="0"/>
        </c:dLbls>
        <c:smooth val="0"/>
        <c:axId val="471841536"/>
        <c:axId val="471845144"/>
      </c:lineChart>
      <c:catAx>
        <c:axId val="4718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1845144"/>
        <c:crosses val="autoZero"/>
        <c:auto val="1"/>
        <c:lblAlgn val="ctr"/>
        <c:lblOffset val="100"/>
        <c:noMultiLvlLbl val="0"/>
      </c:catAx>
      <c:valAx>
        <c:axId val="4718451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184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50000" t="50000" r="50000" b="50000"/>
      </a:path>
      <a:tileRect/>
    </a:gradFill>
    <a:ln w="57150" cap="flat" cmpd="sng" algn="ctr">
      <a:solidFill>
        <a:schemeClr val="tx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2276978710994459"/>
          <c:y val="0.21036442742042227"/>
          <c:w val="0.59890510352872561"/>
          <c:h val="0.55340319237782176"/>
        </c:manualLayout>
      </c:layout>
      <c:doughnutChart>
        <c:varyColors val="1"/>
        <c:ser>
          <c:idx val="0"/>
          <c:order val="0"/>
          <c:tx>
            <c:strRef>
              <c:f>'Pivot tables'!$B$134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D2-4D24-A514-1327A9100E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D2-4D24-A514-1327A9100E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D2-4D24-A514-1327A9100E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D2-4D24-A514-1327A9100ED9}"/>
              </c:ext>
            </c:extLst>
          </c:dPt>
          <c:cat>
            <c:strRef>
              <c:f>'Pivot tables'!$A$135:$A$139</c:f>
              <c:strCache>
                <c:ptCount val="4"/>
                <c:pt idx="0">
                  <c:v>Clothing</c:v>
                </c:pt>
                <c:pt idx="1">
                  <c:v>Electronics</c:v>
                </c:pt>
                <c:pt idx="2">
                  <c:v>Home &amp; Kitchen</c:v>
                </c:pt>
                <c:pt idx="3">
                  <c:v>Sports</c:v>
                </c:pt>
              </c:strCache>
            </c:strRef>
          </c:cat>
          <c:val>
            <c:numRef>
              <c:f>'Pivot tables'!$B$135:$B$139</c:f>
              <c:numCache>
                <c:formatCode>_-* #,##0_-;\-* #,##0_-;_-* "-"??_-;_-@_-</c:formatCode>
                <c:ptCount val="4"/>
                <c:pt idx="0">
                  <c:v>64945.670000000006</c:v>
                </c:pt>
                <c:pt idx="1">
                  <c:v>66835.91</c:v>
                </c:pt>
                <c:pt idx="2">
                  <c:v>61939.729999999989</c:v>
                </c:pt>
                <c:pt idx="3">
                  <c:v>55395.780000000006</c:v>
                </c:pt>
              </c:numCache>
            </c:numRef>
          </c:val>
          <c:extLst>
            <c:ext xmlns:c16="http://schemas.microsoft.com/office/drawing/2014/chart" uri="{C3380CC4-5D6E-409C-BE32-E72D297353CC}">
              <c16:uniqueId val="{00000008-54D2-4D24-A514-1327A9100E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50000" t="50000" r="50000" b="50000"/>
      </a:path>
      <a:tileRect/>
    </a:gradFill>
    <a:ln w="57150" cap="flat" cmpd="sng" algn="ctr">
      <a:solidFill>
        <a:schemeClr val="tx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tables!PivotTable8</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1101181102362199"/>
          <c:y val="0.26328484981044037"/>
          <c:w val="0.73091404199475063"/>
          <c:h val="0.53774387576552929"/>
        </c:manualLayout>
      </c:layout>
      <c:barChart>
        <c:barDir val="col"/>
        <c:grouping val="clustered"/>
        <c:varyColors val="0"/>
        <c:ser>
          <c:idx val="0"/>
          <c:order val="0"/>
          <c:tx>
            <c:strRef>
              <c:f>'Pivot tables'!$B$134</c:f>
              <c:strCache>
                <c:ptCount val="1"/>
                <c:pt idx="0">
                  <c:v>Total</c:v>
                </c:pt>
              </c:strCache>
            </c:strRef>
          </c:tx>
          <c:spPr>
            <a:solidFill>
              <a:schemeClr val="accent1"/>
            </a:solidFill>
            <a:ln>
              <a:noFill/>
            </a:ln>
            <a:effectLst/>
          </c:spPr>
          <c:invertIfNegative val="0"/>
          <c:cat>
            <c:strRef>
              <c:f>'Pivot tables'!$A$135:$A$139</c:f>
              <c:strCache>
                <c:ptCount val="4"/>
                <c:pt idx="0">
                  <c:v>Clothing</c:v>
                </c:pt>
                <c:pt idx="1">
                  <c:v>Electronics</c:v>
                </c:pt>
                <c:pt idx="2">
                  <c:v>Home &amp; Kitchen</c:v>
                </c:pt>
                <c:pt idx="3">
                  <c:v>Sports</c:v>
                </c:pt>
              </c:strCache>
            </c:strRef>
          </c:cat>
          <c:val>
            <c:numRef>
              <c:f>'Pivot tables'!$B$135:$B$139</c:f>
              <c:numCache>
                <c:formatCode>_-* #,##0_-;\-* #,##0_-;_-* "-"??_-;_-@_-</c:formatCode>
                <c:ptCount val="4"/>
                <c:pt idx="0">
                  <c:v>64945.670000000006</c:v>
                </c:pt>
                <c:pt idx="1">
                  <c:v>66835.91</c:v>
                </c:pt>
                <c:pt idx="2">
                  <c:v>61939.729999999989</c:v>
                </c:pt>
                <c:pt idx="3">
                  <c:v>55395.780000000006</c:v>
                </c:pt>
              </c:numCache>
            </c:numRef>
          </c:val>
          <c:extLst>
            <c:ext xmlns:c16="http://schemas.microsoft.com/office/drawing/2014/chart" uri="{C3380CC4-5D6E-409C-BE32-E72D297353CC}">
              <c16:uniqueId val="{00000000-9AB3-471D-B655-E1B1E38F2060}"/>
            </c:ext>
          </c:extLst>
        </c:ser>
        <c:dLbls>
          <c:showLegendKey val="0"/>
          <c:showVal val="0"/>
          <c:showCatName val="0"/>
          <c:showSerName val="0"/>
          <c:showPercent val="0"/>
          <c:showBubbleSize val="0"/>
        </c:dLbls>
        <c:gapWidth val="219"/>
        <c:overlap val="-27"/>
        <c:axId val="470433376"/>
        <c:axId val="470430424"/>
      </c:barChart>
      <c:catAx>
        <c:axId val="47043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0430424"/>
        <c:crosses val="autoZero"/>
        <c:auto val="1"/>
        <c:lblAlgn val="ctr"/>
        <c:lblOffset val="100"/>
        <c:noMultiLvlLbl val="0"/>
      </c:catAx>
      <c:valAx>
        <c:axId val="47043042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043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50000" t="50000" r="50000" b="50000"/>
      </a:path>
      <a:tileRect/>
    </a:gradFill>
    <a:ln w="57150" cap="flat" cmpd="sng" algn="ctr">
      <a:solidFill>
        <a:sysClr val="windowText" lastClr="000000"/>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tables!PivotTable9</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SUB-CATEGORIES BY SALES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tables'!$B$142</c:f>
              <c:strCache>
                <c:ptCount val="1"/>
                <c:pt idx="0">
                  <c:v>Total</c:v>
                </c:pt>
              </c:strCache>
            </c:strRef>
          </c:tx>
          <c:spPr>
            <a:solidFill>
              <a:schemeClr val="accent1"/>
            </a:solidFill>
            <a:ln>
              <a:noFill/>
            </a:ln>
            <a:effectLst/>
          </c:spPr>
          <c:invertIfNegative val="0"/>
          <c:cat>
            <c:strRef>
              <c:f>'Pivot tables'!$A$143:$A$148</c:f>
              <c:strCache>
                <c:ptCount val="5"/>
                <c:pt idx="0">
                  <c:v>Shoes</c:v>
                </c:pt>
                <c:pt idx="1">
                  <c:v>Shirt</c:v>
                </c:pt>
                <c:pt idx="2">
                  <c:v>Phone</c:v>
                </c:pt>
                <c:pt idx="3">
                  <c:v>Cookware</c:v>
                </c:pt>
                <c:pt idx="4">
                  <c:v>Laptop</c:v>
                </c:pt>
              </c:strCache>
            </c:strRef>
          </c:cat>
          <c:val>
            <c:numRef>
              <c:f>'Pivot tables'!$B$143:$B$148</c:f>
              <c:numCache>
                <c:formatCode>_-* #,##0_-;\-* #,##0_-;_-* "-"??_-;_-@_-</c:formatCode>
                <c:ptCount val="5"/>
                <c:pt idx="0">
                  <c:v>51367.100000000006</c:v>
                </c:pt>
                <c:pt idx="1">
                  <c:v>38774.829999999994</c:v>
                </c:pt>
                <c:pt idx="2">
                  <c:v>37903.349999999991</c:v>
                </c:pt>
                <c:pt idx="3">
                  <c:v>36326.42</c:v>
                </c:pt>
                <c:pt idx="4">
                  <c:v>25289.89</c:v>
                </c:pt>
              </c:numCache>
            </c:numRef>
          </c:val>
          <c:extLst>
            <c:ext xmlns:c16="http://schemas.microsoft.com/office/drawing/2014/chart" uri="{C3380CC4-5D6E-409C-BE32-E72D297353CC}">
              <c16:uniqueId val="{00000000-A803-462C-A1EE-AE33B75817BD}"/>
            </c:ext>
          </c:extLst>
        </c:ser>
        <c:dLbls>
          <c:showLegendKey val="0"/>
          <c:showVal val="0"/>
          <c:showCatName val="0"/>
          <c:showSerName val="0"/>
          <c:showPercent val="0"/>
          <c:showBubbleSize val="0"/>
        </c:dLbls>
        <c:gapWidth val="219"/>
        <c:overlap val="-27"/>
        <c:axId val="475020160"/>
        <c:axId val="475020488"/>
      </c:barChart>
      <c:catAx>
        <c:axId val="47502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5020488"/>
        <c:crosses val="autoZero"/>
        <c:auto val="1"/>
        <c:lblAlgn val="ctr"/>
        <c:lblOffset val="100"/>
        <c:noMultiLvlLbl val="0"/>
      </c:catAx>
      <c:valAx>
        <c:axId val="4750204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50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50000" t="50000" r="50000" b="50000"/>
      </a:path>
      <a:tileRect/>
    </a:gradFill>
    <a:ln w="57150" cap="flat" cmpd="sng" algn="ctr">
      <a:solidFill>
        <a:schemeClr val="tx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tables!PivotTable10</c:name>
    <c:fmtId val="98"/>
  </c:pivotSource>
  <c:chart>
    <c:autoTitleDeleted val="0"/>
    <c:pivotFmts>
      <c:pivotFmt>
        <c:idx val="0"/>
        <c:spPr>
          <a:solidFill>
            <a:schemeClr val="accent1"/>
          </a:solidFill>
          <a:ln>
            <a:noFill/>
          </a:ln>
          <a:effectLst/>
        </c:spPr>
      </c:pivotFmt>
      <c:pivotFmt>
        <c:idx val="1"/>
        <c:spPr>
          <a:solidFill>
            <a:schemeClr val="accent1"/>
          </a:solidFill>
          <a:ln w="28575" cap="rnd">
            <a:solidFill>
              <a:schemeClr val="accent1"/>
            </a:solidFill>
            <a:round/>
          </a:ln>
          <a:effectLst/>
        </c:spP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6249597860595086"/>
          <c:y val="0.17133572589140644"/>
          <c:w val="0.52465981683393959"/>
          <c:h val="0.61568089703072826"/>
        </c:manualLayout>
      </c:layout>
      <c:barChart>
        <c:barDir val="col"/>
        <c:grouping val="clustered"/>
        <c:varyColors val="0"/>
        <c:ser>
          <c:idx val="0"/>
          <c:order val="0"/>
          <c:tx>
            <c:strRef>
              <c:f>'Pivot tables'!$B$153</c:f>
              <c:strCache>
                <c:ptCount val="1"/>
                <c:pt idx="0">
                  <c:v>Sum of Sales</c:v>
                </c:pt>
              </c:strCache>
            </c:strRef>
          </c:tx>
          <c:spPr>
            <a:solidFill>
              <a:schemeClr val="accent1"/>
            </a:solidFill>
            <a:ln>
              <a:noFill/>
            </a:ln>
            <a:effectLst/>
          </c:spPr>
          <c:invertIfNegative val="0"/>
          <c:cat>
            <c:strRef>
              <c:f>'Pivot tables'!$A$154:$A$158</c:f>
              <c:strCache>
                <c:ptCount val="4"/>
                <c:pt idx="0">
                  <c:v>Home &amp; Kitchen</c:v>
                </c:pt>
                <c:pt idx="1">
                  <c:v>Electronics</c:v>
                </c:pt>
                <c:pt idx="2">
                  <c:v>Sports</c:v>
                </c:pt>
                <c:pt idx="3">
                  <c:v>Clothing</c:v>
                </c:pt>
              </c:strCache>
            </c:strRef>
          </c:cat>
          <c:val>
            <c:numRef>
              <c:f>'Pivot tables'!$B$154:$B$158</c:f>
              <c:numCache>
                <c:formatCode>_-* #,##0_-;\-* #,##0_-;_-* "-"??_-;_-@_-</c:formatCode>
                <c:ptCount val="4"/>
                <c:pt idx="0">
                  <c:v>61939.729999999989</c:v>
                </c:pt>
                <c:pt idx="1">
                  <c:v>66835.91</c:v>
                </c:pt>
                <c:pt idx="2">
                  <c:v>55395.780000000006</c:v>
                </c:pt>
                <c:pt idx="3">
                  <c:v>64945.670000000006</c:v>
                </c:pt>
              </c:numCache>
            </c:numRef>
          </c:val>
          <c:extLst>
            <c:ext xmlns:c16="http://schemas.microsoft.com/office/drawing/2014/chart" uri="{C3380CC4-5D6E-409C-BE32-E72D297353CC}">
              <c16:uniqueId val="{00000000-0B26-45B5-9FEB-76A74F3E0DC2}"/>
            </c:ext>
          </c:extLst>
        </c:ser>
        <c:dLbls>
          <c:showLegendKey val="0"/>
          <c:showVal val="0"/>
          <c:showCatName val="0"/>
          <c:showSerName val="0"/>
          <c:showPercent val="0"/>
          <c:showBubbleSize val="0"/>
        </c:dLbls>
        <c:gapWidth val="150"/>
        <c:axId val="380556392"/>
        <c:axId val="380561312"/>
      </c:barChart>
      <c:lineChart>
        <c:grouping val="standard"/>
        <c:varyColors val="0"/>
        <c:ser>
          <c:idx val="1"/>
          <c:order val="1"/>
          <c:tx>
            <c:strRef>
              <c:f>'Pivot tables'!$C$153</c:f>
              <c:strCache>
                <c:ptCount val="1"/>
                <c:pt idx="0">
                  <c:v>Sum of Units</c:v>
                </c:pt>
              </c:strCache>
            </c:strRef>
          </c:tx>
          <c:spPr>
            <a:ln w="28575" cap="rnd">
              <a:solidFill>
                <a:schemeClr val="accent2"/>
              </a:solidFill>
              <a:round/>
            </a:ln>
            <a:effectLst/>
          </c:spPr>
          <c:marker>
            <c:symbol val="none"/>
          </c:marker>
          <c:cat>
            <c:strRef>
              <c:f>'Pivot tables'!$A$154:$A$158</c:f>
              <c:strCache>
                <c:ptCount val="4"/>
                <c:pt idx="0">
                  <c:v>Home &amp; Kitchen</c:v>
                </c:pt>
                <c:pt idx="1">
                  <c:v>Electronics</c:v>
                </c:pt>
                <c:pt idx="2">
                  <c:v>Sports</c:v>
                </c:pt>
                <c:pt idx="3">
                  <c:v>Clothing</c:v>
                </c:pt>
              </c:strCache>
            </c:strRef>
          </c:cat>
          <c:val>
            <c:numRef>
              <c:f>'Pivot tables'!$C$154:$C$158</c:f>
              <c:numCache>
                <c:formatCode>_-* #,##0_-;\-* #,##0_-;_-* "-"??_-;_-@_-</c:formatCode>
                <c:ptCount val="4"/>
                <c:pt idx="0">
                  <c:v>268</c:v>
                </c:pt>
                <c:pt idx="1">
                  <c:v>242</c:v>
                </c:pt>
                <c:pt idx="2">
                  <c:v>218</c:v>
                </c:pt>
                <c:pt idx="3">
                  <c:v>211</c:v>
                </c:pt>
              </c:numCache>
            </c:numRef>
          </c:val>
          <c:smooth val="0"/>
          <c:extLst>
            <c:ext xmlns:c16="http://schemas.microsoft.com/office/drawing/2014/chart" uri="{C3380CC4-5D6E-409C-BE32-E72D297353CC}">
              <c16:uniqueId val="{00000001-0B26-45B5-9FEB-76A74F3E0DC2}"/>
            </c:ext>
          </c:extLst>
        </c:ser>
        <c:dLbls>
          <c:showLegendKey val="0"/>
          <c:showVal val="0"/>
          <c:showCatName val="0"/>
          <c:showSerName val="0"/>
          <c:showPercent val="0"/>
          <c:showBubbleSize val="0"/>
        </c:dLbls>
        <c:marker val="1"/>
        <c:smooth val="0"/>
        <c:axId val="380560000"/>
        <c:axId val="380559672"/>
      </c:lineChart>
      <c:catAx>
        <c:axId val="38055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0561312"/>
        <c:crosses val="autoZero"/>
        <c:auto val="1"/>
        <c:lblAlgn val="ctr"/>
        <c:lblOffset val="100"/>
        <c:noMultiLvlLbl val="0"/>
      </c:catAx>
      <c:valAx>
        <c:axId val="3805613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0556392"/>
        <c:crosses val="autoZero"/>
        <c:crossBetween val="between"/>
      </c:valAx>
      <c:valAx>
        <c:axId val="380559672"/>
        <c:scaling>
          <c:orientation val="minMax"/>
        </c:scaling>
        <c:delete val="0"/>
        <c:axPos val="r"/>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0560000"/>
        <c:crosses val="max"/>
        <c:crossBetween val="between"/>
      </c:valAx>
      <c:catAx>
        <c:axId val="380560000"/>
        <c:scaling>
          <c:orientation val="minMax"/>
        </c:scaling>
        <c:delete val="1"/>
        <c:axPos val="b"/>
        <c:numFmt formatCode="General" sourceLinked="1"/>
        <c:majorTickMark val="none"/>
        <c:minorTickMark val="none"/>
        <c:tickLblPos val="nextTo"/>
        <c:crossAx val="3805596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57150" cap="flat" cmpd="sng" algn="ctr">
      <a:solidFill>
        <a:sysClr val="windowText" lastClr="000000"/>
      </a:solidFill>
      <a:round/>
    </a:ln>
    <a:effectLst/>
  </c:spPr>
  <c:txPr>
    <a:bodyPr anchor="t" anchorCtr="1"/>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 AGAINST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tables'!$B$162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AD-4F00-A5B0-FA2DE1BD9D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AD-4F00-A5B0-FA2DE1BD9D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AD-4F00-A5B0-FA2DE1BD9D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AD-4F00-A5B0-FA2DE1BD9D56}"/>
              </c:ext>
            </c:extLst>
          </c:dPt>
          <c:cat>
            <c:strRef>
              <c:f>'Pivot tables'!$A$163:$A$167</c:f>
              <c:strCache>
                <c:ptCount val="4"/>
                <c:pt idx="0">
                  <c:v>North</c:v>
                </c:pt>
                <c:pt idx="1">
                  <c:v>West</c:v>
                </c:pt>
                <c:pt idx="2">
                  <c:v>East</c:v>
                </c:pt>
                <c:pt idx="3">
                  <c:v>South</c:v>
                </c:pt>
              </c:strCache>
            </c:strRef>
          </c:cat>
          <c:val>
            <c:numRef>
              <c:f>'Pivot tables'!$B$163:$B$167</c:f>
              <c:numCache>
                <c:formatCode>_-* #,##0_-;\-* #,##0_-;_-* "-"??_-;_-@_-</c:formatCode>
                <c:ptCount val="4"/>
                <c:pt idx="0">
                  <c:v>76361.52999999997</c:v>
                </c:pt>
                <c:pt idx="1">
                  <c:v>70785.710000000006</c:v>
                </c:pt>
                <c:pt idx="2">
                  <c:v>57384.460000000006</c:v>
                </c:pt>
                <c:pt idx="3">
                  <c:v>44585.39</c:v>
                </c:pt>
              </c:numCache>
            </c:numRef>
          </c:val>
          <c:extLst>
            <c:ext xmlns:c16="http://schemas.microsoft.com/office/drawing/2014/chart" uri="{C3380CC4-5D6E-409C-BE32-E72D297353CC}">
              <c16:uniqueId val="{00000008-17AD-4F00-A5B0-FA2DE1BD9D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50000" t="50000" r="50000" b="50000"/>
      </a:path>
      <a:tileRect/>
    </a:gradFill>
    <a:ln w="57150" cap="flat" cmpd="sng" algn="ctr">
      <a:solidFill>
        <a:schemeClr val="tx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tables!PivotTable11</c:name>
    <c:fmtId val="3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tables'!$B$178:$B$179</c:f>
              <c:strCache>
                <c:ptCount val="1"/>
                <c:pt idx="0">
                  <c:v>East</c:v>
                </c:pt>
              </c:strCache>
            </c:strRef>
          </c:tx>
          <c:spPr>
            <a:solidFill>
              <a:schemeClr val="accent1"/>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tables'!$B$180:$B$184</c:f>
              <c:numCache>
                <c:formatCode>_-* #,##0_-;\-* #,##0_-;_-* "-"??_-;_-@_-</c:formatCode>
                <c:ptCount val="4"/>
                <c:pt idx="0">
                  <c:v>13807.810000000001</c:v>
                </c:pt>
                <c:pt idx="1">
                  <c:v>11835.82</c:v>
                </c:pt>
                <c:pt idx="2">
                  <c:v>11604.24</c:v>
                </c:pt>
                <c:pt idx="3">
                  <c:v>20136.59</c:v>
                </c:pt>
              </c:numCache>
            </c:numRef>
          </c:val>
          <c:extLst>
            <c:ext xmlns:c16="http://schemas.microsoft.com/office/drawing/2014/chart" uri="{C3380CC4-5D6E-409C-BE32-E72D297353CC}">
              <c16:uniqueId val="{00000000-B5F6-4B5A-AFB7-4D6F384849E9}"/>
            </c:ext>
          </c:extLst>
        </c:ser>
        <c:ser>
          <c:idx val="1"/>
          <c:order val="1"/>
          <c:tx>
            <c:strRef>
              <c:f>'Pivot tables'!$C$178:$C$179</c:f>
              <c:strCache>
                <c:ptCount val="1"/>
                <c:pt idx="0">
                  <c:v>North</c:v>
                </c:pt>
              </c:strCache>
            </c:strRef>
          </c:tx>
          <c:spPr>
            <a:solidFill>
              <a:schemeClr val="accent2"/>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tables'!$C$180:$C$184</c:f>
              <c:numCache>
                <c:formatCode>_-* #,##0_-;\-* #,##0_-;_-* "-"??_-;_-@_-</c:formatCode>
                <c:ptCount val="4"/>
                <c:pt idx="0">
                  <c:v>17625.649999999998</c:v>
                </c:pt>
                <c:pt idx="1">
                  <c:v>21687.13</c:v>
                </c:pt>
                <c:pt idx="2">
                  <c:v>23054.569999999996</c:v>
                </c:pt>
                <c:pt idx="3">
                  <c:v>13994.18</c:v>
                </c:pt>
              </c:numCache>
            </c:numRef>
          </c:val>
          <c:extLst>
            <c:ext xmlns:c16="http://schemas.microsoft.com/office/drawing/2014/chart" uri="{C3380CC4-5D6E-409C-BE32-E72D297353CC}">
              <c16:uniqueId val="{00000001-B5F6-4B5A-AFB7-4D6F384849E9}"/>
            </c:ext>
          </c:extLst>
        </c:ser>
        <c:ser>
          <c:idx val="2"/>
          <c:order val="2"/>
          <c:tx>
            <c:strRef>
              <c:f>'Pivot tables'!$D$178:$D$179</c:f>
              <c:strCache>
                <c:ptCount val="1"/>
                <c:pt idx="0">
                  <c:v>South</c:v>
                </c:pt>
              </c:strCache>
            </c:strRef>
          </c:tx>
          <c:spPr>
            <a:solidFill>
              <a:schemeClr val="accent3"/>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tables'!$D$180:$D$184</c:f>
              <c:numCache>
                <c:formatCode>_-* #,##0_-;\-* #,##0_-;_-* "-"??_-;_-@_-</c:formatCode>
                <c:ptCount val="4"/>
                <c:pt idx="0">
                  <c:v>12407.34</c:v>
                </c:pt>
                <c:pt idx="1">
                  <c:v>4623.26</c:v>
                </c:pt>
                <c:pt idx="2">
                  <c:v>14830.390000000003</c:v>
                </c:pt>
                <c:pt idx="3">
                  <c:v>12724.399999999998</c:v>
                </c:pt>
              </c:numCache>
            </c:numRef>
          </c:val>
          <c:extLst>
            <c:ext xmlns:c16="http://schemas.microsoft.com/office/drawing/2014/chart" uri="{C3380CC4-5D6E-409C-BE32-E72D297353CC}">
              <c16:uniqueId val="{00000002-B5F6-4B5A-AFB7-4D6F384849E9}"/>
            </c:ext>
          </c:extLst>
        </c:ser>
        <c:ser>
          <c:idx val="3"/>
          <c:order val="3"/>
          <c:tx>
            <c:strRef>
              <c:f>'Pivot tables'!$E$178:$E$179</c:f>
              <c:strCache>
                <c:ptCount val="1"/>
                <c:pt idx="0">
                  <c:v>West</c:v>
                </c:pt>
              </c:strCache>
            </c:strRef>
          </c:tx>
          <c:spPr>
            <a:solidFill>
              <a:schemeClr val="accent4"/>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tables'!$E$180:$E$184</c:f>
              <c:numCache>
                <c:formatCode>_-* #,##0_-;\-* #,##0_-;_-* "-"??_-;_-@_-</c:formatCode>
                <c:ptCount val="4"/>
                <c:pt idx="0">
                  <c:v>21104.87</c:v>
                </c:pt>
                <c:pt idx="1">
                  <c:v>28689.699999999997</c:v>
                </c:pt>
                <c:pt idx="2">
                  <c:v>12450.53</c:v>
                </c:pt>
                <c:pt idx="3">
                  <c:v>8540.6099999999969</c:v>
                </c:pt>
              </c:numCache>
            </c:numRef>
          </c:val>
          <c:extLst>
            <c:ext xmlns:c16="http://schemas.microsoft.com/office/drawing/2014/chart" uri="{C3380CC4-5D6E-409C-BE32-E72D297353CC}">
              <c16:uniqueId val="{00000003-B5F6-4B5A-AFB7-4D6F384849E9}"/>
            </c:ext>
          </c:extLst>
        </c:ser>
        <c:dLbls>
          <c:showLegendKey val="0"/>
          <c:showVal val="0"/>
          <c:showCatName val="0"/>
          <c:showSerName val="0"/>
          <c:showPercent val="0"/>
          <c:showBubbleSize val="0"/>
        </c:dLbls>
        <c:gapWidth val="219"/>
        <c:overlap val="-27"/>
        <c:axId val="577929952"/>
        <c:axId val="577930280"/>
      </c:barChart>
      <c:catAx>
        <c:axId val="57792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7930280"/>
        <c:crosses val="autoZero"/>
        <c:auto val="1"/>
        <c:lblAlgn val="ctr"/>
        <c:lblOffset val="100"/>
        <c:noMultiLvlLbl val="0"/>
      </c:catAx>
      <c:valAx>
        <c:axId val="5779302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792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57150" cap="flat" cmpd="sng" algn="ctr">
      <a:solidFill>
        <a:schemeClr val="tx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4676306943693559"/>
          <c:y val="0.34027613990111699"/>
          <c:w val="0.66565823908091204"/>
          <c:h val="0.38079179637429045"/>
        </c:manualLayout>
      </c:layout>
      <c:barChart>
        <c:barDir val="col"/>
        <c:grouping val="clustered"/>
        <c:varyColors val="0"/>
        <c:ser>
          <c:idx val="0"/>
          <c:order val="0"/>
          <c:tx>
            <c:strRef>
              <c:f>'Pivot tables'!$B$19</c:f>
              <c:strCache>
                <c:ptCount val="1"/>
                <c:pt idx="0">
                  <c:v>Total</c:v>
                </c:pt>
              </c:strCache>
            </c:strRef>
          </c:tx>
          <c:spPr>
            <a:solidFill>
              <a:schemeClr val="accent1"/>
            </a:solidFill>
            <a:ln>
              <a:noFill/>
            </a:ln>
            <a:effectLst/>
          </c:spPr>
          <c:invertIfNegative val="0"/>
          <c:cat>
            <c:strRef>
              <c:f>'Pivot tables'!$A$20:$A$24</c:f>
              <c:strCache>
                <c:ptCount val="4"/>
                <c:pt idx="0">
                  <c:v>Jan</c:v>
                </c:pt>
                <c:pt idx="1">
                  <c:v>Feb</c:v>
                </c:pt>
                <c:pt idx="2">
                  <c:v>Mar</c:v>
                </c:pt>
                <c:pt idx="3">
                  <c:v>Apr</c:v>
                </c:pt>
              </c:strCache>
            </c:strRef>
          </c:cat>
          <c:val>
            <c:numRef>
              <c:f>'Pivot tables'!$B$20:$B$24</c:f>
              <c:numCache>
                <c:formatCode>_-* #,##0_-;\-* #,##0_-;_-* "-"??_-;_-@_-</c:formatCode>
                <c:ptCount val="4"/>
                <c:pt idx="0">
                  <c:v>80634.350000000006</c:v>
                </c:pt>
                <c:pt idx="1">
                  <c:v>62918.070000000007</c:v>
                </c:pt>
                <c:pt idx="2">
                  <c:v>84817.06</c:v>
                </c:pt>
                <c:pt idx="3">
                  <c:v>20747.61</c:v>
                </c:pt>
              </c:numCache>
            </c:numRef>
          </c:val>
          <c:extLst>
            <c:ext xmlns:c16="http://schemas.microsoft.com/office/drawing/2014/chart" uri="{C3380CC4-5D6E-409C-BE32-E72D297353CC}">
              <c16:uniqueId val="{00000000-5CDF-4CC7-9266-86767C2EB22F}"/>
            </c:ext>
          </c:extLst>
        </c:ser>
        <c:dLbls>
          <c:showLegendKey val="0"/>
          <c:showVal val="0"/>
          <c:showCatName val="0"/>
          <c:showSerName val="0"/>
          <c:showPercent val="0"/>
          <c:showBubbleSize val="0"/>
        </c:dLbls>
        <c:gapWidth val="150"/>
        <c:axId val="392237832"/>
        <c:axId val="392230616"/>
      </c:barChart>
      <c:catAx>
        <c:axId val="39223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2230616"/>
        <c:crosses val="autoZero"/>
        <c:auto val="1"/>
        <c:lblAlgn val="ctr"/>
        <c:lblOffset val="100"/>
        <c:noMultiLvlLbl val="0"/>
      </c:catAx>
      <c:valAx>
        <c:axId val="39223061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22378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tables'!$B$134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5A-412E-9630-2798687F7B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5A-412E-9630-2798687F7B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5A-412E-9630-2798687F7B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5A-412E-9630-2798687F7BFD}"/>
              </c:ext>
            </c:extLst>
          </c:dPt>
          <c:cat>
            <c:strRef>
              <c:f>'Pivot tables'!$A$135:$A$139</c:f>
              <c:strCache>
                <c:ptCount val="4"/>
                <c:pt idx="0">
                  <c:v>Clothing</c:v>
                </c:pt>
                <c:pt idx="1">
                  <c:v>Electronics</c:v>
                </c:pt>
                <c:pt idx="2">
                  <c:v>Home &amp; Kitchen</c:v>
                </c:pt>
                <c:pt idx="3">
                  <c:v>Sports</c:v>
                </c:pt>
              </c:strCache>
            </c:strRef>
          </c:cat>
          <c:val>
            <c:numRef>
              <c:f>'Pivot tables'!$B$135:$B$139</c:f>
              <c:numCache>
                <c:formatCode>_-* #,##0_-;\-* #,##0_-;_-* "-"??_-;_-@_-</c:formatCode>
                <c:ptCount val="4"/>
                <c:pt idx="0">
                  <c:v>64945.670000000006</c:v>
                </c:pt>
                <c:pt idx="1">
                  <c:v>66835.91</c:v>
                </c:pt>
                <c:pt idx="2">
                  <c:v>61939.729999999989</c:v>
                </c:pt>
                <c:pt idx="3">
                  <c:v>55395.780000000006</c:v>
                </c:pt>
              </c:numCache>
            </c:numRef>
          </c:val>
          <c:extLst>
            <c:ext xmlns:c16="http://schemas.microsoft.com/office/drawing/2014/chart" uri="{C3380CC4-5D6E-409C-BE32-E72D297353CC}">
              <c16:uniqueId val="{00000000-1DDC-4375-9F58-BC9C2A21739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1101181102362199"/>
          <c:y val="0.26328484981044037"/>
          <c:w val="0.73091404199475063"/>
          <c:h val="0.53774387576552929"/>
        </c:manualLayout>
      </c:layout>
      <c:barChart>
        <c:barDir val="col"/>
        <c:grouping val="clustered"/>
        <c:varyColors val="0"/>
        <c:ser>
          <c:idx val="0"/>
          <c:order val="0"/>
          <c:tx>
            <c:strRef>
              <c:f>'Pivot tables'!$B$134</c:f>
              <c:strCache>
                <c:ptCount val="1"/>
                <c:pt idx="0">
                  <c:v>Total</c:v>
                </c:pt>
              </c:strCache>
            </c:strRef>
          </c:tx>
          <c:spPr>
            <a:solidFill>
              <a:schemeClr val="accent1"/>
            </a:solidFill>
            <a:ln>
              <a:noFill/>
            </a:ln>
            <a:effectLst/>
          </c:spPr>
          <c:invertIfNegative val="0"/>
          <c:cat>
            <c:strRef>
              <c:f>'Pivot tables'!$A$135:$A$139</c:f>
              <c:strCache>
                <c:ptCount val="4"/>
                <c:pt idx="0">
                  <c:v>Clothing</c:v>
                </c:pt>
                <c:pt idx="1">
                  <c:v>Electronics</c:v>
                </c:pt>
                <c:pt idx="2">
                  <c:v>Home &amp; Kitchen</c:v>
                </c:pt>
                <c:pt idx="3">
                  <c:v>Sports</c:v>
                </c:pt>
              </c:strCache>
            </c:strRef>
          </c:cat>
          <c:val>
            <c:numRef>
              <c:f>'Pivot tables'!$B$135:$B$139</c:f>
              <c:numCache>
                <c:formatCode>_-* #,##0_-;\-* #,##0_-;_-* "-"??_-;_-@_-</c:formatCode>
                <c:ptCount val="4"/>
                <c:pt idx="0">
                  <c:v>64945.670000000006</c:v>
                </c:pt>
                <c:pt idx="1">
                  <c:v>66835.91</c:v>
                </c:pt>
                <c:pt idx="2">
                  <c:v>61939.729999999989</c:v>
                </c:pt>
                <c:pt idx="3">
                  <c:v>55395.780000000006</c:v>
                </c:pt>
              </c:numCache>
            </c:numRef>
          </c:val>
          <c:extLst>
            <c:ext xmlns:c16="http://schemas.microsoft.com/office/drawing/2014/chart" uri="{C3380CC4-5D6E-409C-BE32-E72D297353CC}">
              <c16:uniqueId val="{00000000-78C2-4EF5-8094-9981755D3D0D}"/>
            </c:ext>
          </c:extLst>
        </c:ser>
        <c:dLbls>
          <c:showLegendKey val="0"/>
          <c:showVal val="0"/>
          <c:showCatName val="0"/>
          <c:showSerName val="0"/>
          <c:showPercent val="0"/>
          <c:showBubbleSize val="0"/>
        </c:dLbls>
        <c:gapWidth val="219"/>
        <c:overlap val="-27"/>
        <c:axId val="470433376"/>
        <c:axId val="470430424"/>
      </c:barChart>
      <c:catAx>
        <c:axId val="47043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0430424"/>
        <c:crosses val="autoZero"/>
        <c:auto val="1"/>
        <c:lblAlgn val="ctr"/>
        <c:lblOffset val="100"/>
        <c:noMultiLvlLbl val="0"/>
      </c:catAx>
      <c:valAx>
        <c:axId val="47043042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043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SUB-CATEGORIES BY SALES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tables'!$B$142</c:f>
              <c:strCache>
                <c:ptCount val="1"/>
                <c:pt idx="0">
                  <c:v>Total</c:v>
                </c:pt>
              </c:strCache>
            </c:strRef>
          </c:tx>
          <c:spPr>
            <a:solidFill>
              <a:schemeClr val="accent1"/>
            </a:solidFill>
            <a:ln>
              <a:noFill/>
            </a:ln>
            <a:effectLst/>
          </c:spPr>
          <c:invertIfNegative val="0"/>
          <c:cat>
            <c:strRef>
              <c:f>'Pivot tables'!$A$143:$A$148</c:f>
              <c:strCache>
                <c:ptCount val="5"/>
                <c:pt idx="0">
                  <c:v>Shoes</c:v>
                </c:pt>
                <c:pt idx="1">
                  <c:v>Shirt</c:v>
                </c:pt>
                <c:pt idx="2">
                  <c:v>Phone</c:v>
                </c:pt>
                <c:pt idx="3">
                  <c:v>Cookware</c:v>
                </c:pt>
                <c:pt idx="4">
                  <c:v>Laptop</c:v>
                </c:pt>
              </c:strCache>
            </c:strRef>
          </c:cat>
          <c:val>
            <c:numRef>
              <c:f>'Pivot tables'!$B$143:$B$148</c:f>
              <c:numCache>
                <c:formatCode>_-* #,##0_-;\-* #,##0_-;_-* "-"??_-;_-@_-</c:formatCode>
                <c:ptCount val="5"/>
                <c:pt idx="0">
                  <c:v>51367.100000000006</c:v>
                </c:pt>
                <c:pt idx="1">
                  <c:v>38774.829999999994</c:v>
                </c:pt>
                <c:pt idx="2">
                  <c:v>37903.349999999991</c:v>
                </c:pt>
                <c:pt idx="3">
                  <c:v>36326.42</c:v>
                </c:pt>
                <c:pt idx="4">
                  <c:v>25289.89</c:v>
                </c:pt>
              </c:numCache>
            </c:numRef>
          </c:val>
          <c:extLst>
            <c:ext xmlns:c16="http://schemas.microsoft.com/office/drawing/2014/chart" uri="{C3380CC4-5D6E-409C-BE32-E72D297353CC}">
              <c16:uniqueId val="{00000000-B710-4E00-940E-5DE7EFA265A7}"/>
            </c:ext>
          </c:extLst>
        </c:ser>
        <c:dLbls>
          <c:showLegendKey val="0"/>
          <c:showVal val="0"/>
          <c:showCatName val="0"/>
          <c:showSerName val="0"/>
          <c:showPercent val="0"/>
          <c:showBubbleSize val="0"/>
        </c:dLbls>
        <c:gapWidth val="219"/>
        <c:overlap val="-27"/>
        <c:axId val="475020160"/>
        <c:axId val="475020488"/>
      </c:barChart>
      <c:catAx>
        <c:axId val="47502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5020488"/>
        <c:crosses val="autoZero"/>
        <c:auto val="1"/>
        <c:lblAlgn val="ctr"/>
        <c:lblOffset val="100"/>
        <c:noMultiLvlLbl val="0"/>
      </c:catAx>
      <c:valAx>
        <c:axId val="4750204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50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OF THE WEEK BY SUM OF SALES</a:t>
            </a:r>
          </a:p>
        </c:rich>
      </c:tx>
      <c:layout>
        <c:manualLayout>
          <c:xMode val="edge"/>
          <c:yMode val="edge"/>
          <c:x val="0.21183877898619899"/>
          <c:y val="5.89631816925076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tables'!$B$29</c:f>
              <c:strCache>
                <c:ptCount val="1"/>
                <c:pt idx="0">
                  <c:v>Total</c:v>
                </c:pt>
              </c:strCache>
            </c:strRef>
          </c:tx>
          <c:spPr>
            <a:ln w="28575" cap="rnd">
              <a:solidFill>
                <a:schemeClr val="accent1"/>
              </a:solidFill>
              <a:round/>
            </a:ln>
            <a:effectLst/>
          </c:spPr>
          <c:marker>
            <c:symbol val="none"/>
          </c:marker>
          <c:cat>
            <c:strRef>
              <c:f>'Pivot tables'!$A$30:$A$131</c:f>
              <c:strCache>
                <c:ptCount val="101"/>
                <c:pt idx="0">
                  <c:v>11-Mar</c:v>
                </c:pt>
                <c:pt idx="1">
                  <c:v>02-Apr</c:v>
                </c:pt>
                <c:pt idx="2">
                  <c:v>12-Mar</c:v>
                </c:pt>
                <c:pt idx="3">
                  <c:v>03-Jan</c:v>
                </c:pt>
                <c:pt idx="4">
                  <c:v>28-Feb</c:v>
                </c:pt>
                <c:pt idx="5">
                  <c:v>13-Feb</c:v>
                </c:pt>
                <c:pt idx="6">
                  <c:v>03-Apr</c:v>
                </c:pt>
                <c:pt idx="7">
                  <c:v>18-Jan</c:v>
                </c:pt>
                <c:pt idx="8">
                  <c:v>09-Feb</c:v>
                </c:pt>
                <c:pt idx="9">
                  <c:v>21-Feb</c:v>
                </c:pt>
                <c:pt idx="10">
                  <c:v>21-Jan</c:v>
                </c:pt>
                <c:pt idx="11">
                  <c:v>01-Apr</c:v>
                </c:pt>
                <c:pt idx="12">
                  <c:v>18-Mar</c:v>
                </c:pt>
                <c:pt idx="13">
                  <c:v>20-Mar</c:v>
                </c:pt>
                <c:pt idx="14">
                  <c:v>14-Jan</c:v>
                </c:pt>
                <c:pt idx="15">
                  <c:v>09-Jan</c:v>
                </c:pt>
                <c:pt idx="16">
                  <c:v>25-Jan</c:v>
                </c:pt>
                <c:pt idx="17">
                  <c:v>30-Mar</c:v>
                </c:pt>
                <c:pt idx="18">
                  <c:v>31-Mar</c:v>
                </c:pt>
                <c:pt idx="19">
                  <c:v>18-Feb</c:v>
                </c:pt>
                <c:pt idx="20">
                  <c:v>30-Jan</c:v>
                </c:pt>
                <c:pt idx="21">
                  <c:v>27-Feb</c:v>
                </c:pt>
                <c:pt idx="22">
                  <c:v>16-Feb</c:v>
                </c:pt>
                <c:pt idx="23">
                  <c:v>19-Feb</c:v>
                </c:pt>
                <c:pt idx="24">
                  <c:v>25-Feb</c:v>
                </c:pt>
                <c:pt idx="25">
                  <c:v>04-Apr</c:v>
                </c:pt>
                <c:pt idx="26">
                  <c:v>13-Mar</c:v>
                </c:pt>
                <c:pt idx="27">
                  <c:v>07-Mar</c:v>
                </c:pt>
                <c:pt idx="28">
                  <c:v>06-Mar</c:v>
                </c:pt>
                <c:pt idx="29">
                  <c:v>17-Mar</c:v>
                </c:pt>
                <c:pt idx="30">
                  <c:v>11-Feb</c:v>
                </c:pt>
                <c:pt idx="31">
                  <c:v>07-Apr</c:v>
                </c:pt>
                <c:pt idx="32">
                  <c:v>03-Feb</c:v>
                </c:pt>
                <c:pt idx="33">
                  <c:v>22-Feb</c:v>
                </c:pt>
                <c:pt idx="34">
                  <c:v>02-Mar</c:v>
                </c:pt>
                <c:pt idx="35">
                  <c:v>08-Feb</c:v>
                </c:pt>
                <c:pt idx="36">
                  <c:v>10-Mar</c:v>
                </c:pt>
                <c:pt idx="37">
                  <c:v>01-Jan</c:v>
                </c:pt>
                <c:pt idx="38">
                  <c:v>08-Apr</c:v>
                </c:pt>
                <c:pt idx="39">
                  <c:v>29-Mar</c:v>
                </c:pt>
                <c:pt idx="40">
                  <c:v>10-Jan</c:v>
                </c:pt>
                <c:pt idx="41">
                  <c:v>20-Feb</c:v>
                </c:pt>
                <c:pt idx="42">
                  <c:v>19-Jan</c:v>
                </c:pt>
                <c:pt idx="43">
                  <c:v>09-Mar</c:v>
                </c:pt>
                <c:pt idx="44">
                  <c:v>27-Jan</c:v>
                </c:pt>
                <c:pt idx="45">
                  <c:v>11-Apr</c:v>
                </c:pt>
                <c:pt idx="46">
                  <c:v>06-Apr</c:v>
                </c:pt>
                <c:pt idx="47">
                  <c:v>12-Feb</c:v>
                </c:pt>
                <c:pt idx="48">
                  <c:v>13-Jan</c:v>
                </c:pt>
                <c:pt idx="49">
                  <c:v>16-Mar</c:v>
                </c:pt>
                <c:pt idx="50">
                  <c:v>26-Mar</c:v>
                </c:pt>
                <c:pt idx="51">
                  <c:v>04-Jan</c:v>
                </c:pt>
                <c:pt idx="52">
                  <c:v>26-Feb</c:v>
                </c:pt>
                <c:pt idx="53">
                  <c:v>16-Jan</c:v>
                </c:pt>
                <c:pt idx="54">
                  <c:v>08-Jan</c:v>
                </c:pt>
                <c:pt idx="55">
                  <c:v>14-Feb</c:v>
                </c:pt>
                <c:pt idx="56">
                  <c:v>25-Mar</c:v>
                </c:pt>
                <c:pt idx="57">
                  <c:v>19-Mar</c:v>
                </c:pt>
                <c:pt idx="58">
                  <c:v>02-Jan</c:v>
                </c:pt>
                <c:pt idx="59">
                  <c:v>05-Jan</c:v>
                </c:pt>
                <c:pt idx="60">
                  <c:v>15-Feb</c:v>
                </c:pt>
                <c:pt idx="61">
                  <c:v>02-Feb</c:v>
                </c:pt>
                <c:pt idx="62">
                  <c:v>12-Jan</c:v>
                </c:pt>
                <c:pt idx="63">
                  <c:v>28-Jan</c:v>
                </c:pt>
                <c:pt idx="64">
                  <c:v>23-Mar</c:v>
                </c:pt>
                <c:pt idx="65">
                  <c:v>04-Feb</c:v>
                </c:pt>
                <c:pt idx="66">
                  <c:v>26-Jan</c:v>
                </c:pt>
                <c:pt idx="67">
                  <c:v>07-Jan</c:v>
                </c:pt>
                <c:pt idx="68">
                  <c:v>10-Apr</c:v>
                </c:pt>
                <c:pt idx="69">
                  <c:v>23-Jan</c:v>
                </c:pt>
                <c:pt idx="70">
                  <c:v>24-Feb</c:v>
                </c:pt>
                <c:pt idx="71">
                  <c:v>10-Feb</c:v>
                </c:pt>
                <c:pt idx="72">
                  <c:v>29-Jan</c:v>
                </c:pt>
                <c:pt idx="73">
                  <c:v>24-Jan</c:v>
                </c:pt>
                <c:pt idx="74">
                  <c:v>22-Mar</c:v>
                </c:pt>
                <c:pt idx="75">
                  <c:v>27-Mar</c:v>
                </c:pt>
                <c:pt idx="76">
                  <c:v>28-Mar</c:v>
                </c:pt>
                <c:pt idx="77">
                  <c:v>15-Jan</c:v>
                </c:pt>
                <c:pt idx="78">
                  <c:v>09-Apr</c:v>
                </c:pt>
                <c:pt idx="79">
                  <c:v>01-Mar</c:v>
                </c:pt>
                <c:pt idx="80">
                  <c:v>23-Feb</c:v>
                </c:pt>
                <c:pt idx="81">
                  <c:v>17-Jan</c:v>
                </c:pt>
                <c:pt idx="82">
                  <c:v>11-Jan</c:v>
                </c:pt>
                <c:pt idx="83">
                  <c:v>31-Jan</c:v>
                </c:pt>
                <c:pt idx="84">
                  <c:v>22-Jan</c:v>
                </c:pt>
                <c:pt idx="85">
                  <c:v>04-Mar</c:v>
                </c:pt>
                <c:pt idx="86">
                  <c:v>05-Feb</c:v>
                </c:pt>
                <c:pt idx="87">
                  <c:v>15-Mar</c:v>
                </c:pt>
                <c:pt idx="88">
                  <c:v>06-Feb</c:v>
                </c:pt>
                <c:pt idx="89">
                  <c:v>17-Feb</c:v>
                </c:pt>
                <c:pt idx="90">
                  <c:v>21-Mar</c:v>
                </c:pt>
                <c:pt idx="91">
                  <c:v>03-Mar</c:v>
                </c:pt>
                <c:pt idx="92">
                  <c:v>14-Mar</c:v>
                </c:pt>
                <c:pt idx="93">
                  <c:v>08-Mar</c:v>
                </c:pt>
                <c:pt idx="94">
                  <c:v>24-Mar</c:v>
                </c:pt>
                <c:pt idx="95">
                  <c:v>07-Feb</c:v>
                </c:pt>
                <c:pt idx="96">
                  <c:v>05-Apr</c:v>
                </c:pt>
                <c:pt idx="97">
                  <c:v>06-Jan</c:v>
                </c:pt>
                <c:pt idx="98">
                  <c:v>01-Feb</c:v>
                </c:pt>
                <c:pt idx="99">
                  <c:v>05-Mar</c:v>
                </c:pt>
                <c:pt idx="100">
                  <c:v>20-Jan</c:v>
                </c:pt>
              </c:strCache>
            </c:strRef>
          </c:cat>
          <c:val>
            <c:numRef>
              <c:f>'Pivot tables'!$B$30:$B$131</c:f>
              <c:numCache>
                <c:formatCode>_-* #,##0_-;\-* #,##0_-;_-* "-"??_-;_-@_-</c:formatCode>
                <c:ptCount val="101"/>
                <c:pt idx="0">
                  <c:v>48.44</c:v>
                </c:pt>
                <c:pt idx="1">
                  <c:v>66.88</c:v>
                </c:pt>
                <c:pt idx="2">
                  <c:v>89.68</c:v>
                </c:pt>
                <c:pt idx="3">
                  <c:v>105.42</c:v>
                </c:pt>
                <c:pt idx="4">
                  <c:v>105.96</c:v>
                </c:pt>
                <c:pt idx="5">
                  <c:v>138.05000000000001</c:v>
                </c:pt>
                <c:pt idx="6">
                  <c:v>162.69999999999999</c:v>
                </c:pt>
                <c:pt idx="7">
                  <c:v>172.86</c:v>
                </c:pt>
                <c:pt idx="8">
                  <c:v>175.62</c:v>
                </c:pt>
                <c:pt idx="9">
                  <c:v>186.49</c:v>
                </c:pt>
                <c:pt idx="10">
                  <c:v>235.92</c:v>
                </c:pt>
                <c:pt idx="11">
                  <c:v>255.75</c:v>
                </c:pt>
                <c:pt idx="12">
                  <c:v>259.95</c:v>
                </c:pt>
                <c:pt idx="13">
                  <c:v>279.12</c:v>
                </c:pt>
                <c:pt idx="14">
                  <c:v>282.83</c:v>
                </c:pt>
                <c:pt idx="15">
                  <c:v>308.56</c:v>
                </c:pt>
                <c:pt idx="16">
                  <c:v>351.54</c:v>
                </c:pt>
                <c:pt idx="17">
                  <c:v>368.86</c:v>
                </c:pt>
                <c:pt idx="18">
                  <c:v>381.34</c:v>
                </c:pt>
                <c:pt idx="19">
                  <c:v>399.2</c:v>
                </c:pt>
                <c:pt idx="20">
                  <c:v>406.96</c:v>
                </c:pt>
                <c:pt idx="21">
                  <c:v>414.56</c:v>
                </c:pt>
                <c:pt idx="22">
                  <c:v>451.23</c:v>
                </c:pt>
                <c:pt idx="23">
                  <c:v>452.8</c:v>
                </c:pt>
                <c:pt idx="24">
                  <c:v>463</c:v>
                </c:pt>
                <c:pt idx="25">
                  <c:v>479.36</c:v>
                </c:pt>
                <c:pt idx="26">
                  <c:v>481.7</c:v>
                </c:pt>
                <c:pt idx="27">
                  <c:v>504.75</c:v>
                </c:pt>
                <c:pt idx="28">
                  <c:v>525.98</c:v>
                </c:pt>
                <c:pt idx="29">
                  <c:v>664.37</c:v>
                </c:pt>
                <c:pt idx="30">
                  <c:v>672.6</c:v>
                </c:pt>
                <c:pt idx="31">
                  <c:v>727.05</c:v>
                </c:pt>
                <c:pt idx="32">
                  <c:v>767.22</c:v>
                </c:pt>
                <c:pt idx="33">
                  <c:v>794.86</c:v>
                </c:pt>
                <c:pt idx="34">
                  <c:v>824.73</c:v>
                </c:pt>
                <c:pt idx="35">
                  <c:v>892.2</c:v>
                </c:pt>
                <c:pt idx="36">
                  <c:v>900.4</c:v>
                </c:pt>
                <c:pt idx="37">
                  <c:v>916.56</c:v>
                </c:pt>
                <c:pt idx="38">
                  <c:v>984.98</c:v>
                </c:pt>
                <c:pt idx="39">
                  <c:v>1051.1199999999999</c:v>
                </c:pt>
                <c:pt idx="40">
                  <c:v>1192.2</c:v>
                </c:pt>
                <c:pt idx="41">
                  <c:v>1239.21</c:v>
                </c:pt>
                <c:pt idx="42">
                  <c:v>1245.4000000000001</c:v>
                </c:pt>
                <c:pt idx="43">
                  <c:v>1284.3900000000001</c:v>
                </c:pt>
                <c:pt idx="44">
                  <c:v>1303.05</c:v>
                </c:pt>
                <c:pt idx="45">
                  <c:v>1328.18</c:v>
                </c:pt>
                <c:pt idx="46">
                  <c:v>1419.16</c:v>
                </c:pt>
                <c:pt idx="47">
                  <c:v>1466.8</c:v>
                </c:pt>
                <c:pt idx="48">
                  <c:v>1488.8</c:v>
                </c:pt>
                <c:pt idx="49">
                  <c:v>1683.12</c:v>
                </c:pt>
                <c:pt idx="50">
                  <c:v>1689.78</c:v>
                </c:pt>
                <c:pt idx="51">
                  <c:v>1859.52</c:v>
                </c:pt>
                <c:pt idx="52">
                  <c:v>1891.32</c:v>
                </c:pt>
                <c:pt idx="53">
                  <c:v>2106.3000000000002</c:v>
                </c:pt>
                <c:pt idx="54">
                  <c:v>2139.85</c:v>
                </c:pt>
                <c:pt idx="55">
                  <c:v>2143.2600000000002</c:v>
                </c:pt>
                <c:pt idx="56">
                  <c:v>2229.42</c:v>
                </c:pt>
                <c:pt idx="57">
                  <c:v>2254.54</c:v>
                </c:pt>
                <c:pt idx="58">
                  <c:v>2296.56</c:v>
                </c:pt>
                <c:pt idx="59">
                  <c:v>2417.91</c:v>
                </c:pt>
                <c:pt idx="60">
                  <c:v>2483.1</c:v>
                </c:pt>
                <c:pt idx="61">
                  <c:v>2605.6</c:v>
                </c:pt>
                <c:pt idx="62">
                  <c:v>2644.64</c:v>
                </c:pt>
                <c:pt idx="63">
                  <c:v>2769.48</c:v>
                </c:pt>
                <c:pt idx="64">
                  <c:v>2796.23</c:v>
                </c:pt>
                <c:pt idx="65">
                  <c:v>2808.12</c:v>
                </c:pt>
                <c:pt idx="66">
                  <c:v>2833.76</c:v>
                </c:pt>
                <c:pt idx="67">
                  <c:v>2893.02</c:v>
                </c:pt>
                <c:pt idx="68">
                  <c:v>2904</c:v>
                </c:pt>
                <c:pt idx="69">
                  <c:v>3079.37</c:v>
                </c:pt>
                <c:pt idx="70">
                  <c:v>3098.4</c:v>
                </c:pt>
                <c:pt idx="71">
                  <c:v>3104.64</c:v>
                </c:pt>
                <c:pt idx="72">
                  <c:v>3252.72</c:v>
                </c:pt>
                <c:pt idx="73">
                  <c:v>3356.82</c:v>
                </c:pt>
                <c:pt idx="74">
                  <c:v>4002</c:v>
                </c:pt>
                <c:pt idx="75">
                  <c:v>4026.62</c:v>
                </c:pt>
                <c:pt idx="76">
                  <c:v>4096.3999999999996</c:v>
                </c:pt>
                <c:pt idx="77">
                  <c:v>4218.4799999999996</c:v>
                </c:pt>
                <c:pt idx="78">
                  <c:v>4265.13</c:v>
                </c:pt>
                <c:pt idx="79">
                  <c:v>4325.76</c:v>
                </c:pt>
                <c:pt idx="80">
                  <c:v>4520.3</c:v>
                </c:pt>
                <c:pt idx="81">
                  <c:v>4629.28</c:v>
                </c:pt>
                <c:pt idx="82">
                  <c:v>4697.66</c:v>
                </c:pt>
                <c:pt idx="83">
                  <c:v>4783.57</c:v>
                </c:pt>
                <c:pt idx="84">
                  <c:v>5015.62</c:v>
                </c:pt>
                <c:pt idx="85">
                  <c:v>5120.92</c:v>
                </c:pt>
                <c:pt idx="86">
                  <c:v>5255.68</c:v>
                </c:pt>
                <c:pt idx="87">
                  <c:v>5616.48</c:v>
                </c:pt>
                <c:pt idx="88">
                  <c:v>5663.36</c:v>
                </c:pt>
                <c:pt idx="89">
                  <c:v>5690.69</c:v>
                </c:pt>
                <c:pt idx="90">
                  <c:v>5762.4</c:v>
                </c:pt>
                <c:pt idx="91">
                  <c:v>5802.12</c:v>
                </c:pt>
                <c:pt idx="92">
                  <c:v>5874.82</c:v>
                </c:pt>
                <c:pt idx="93">
                  <c:v>6394.24</c:v>
                </c:pt>
                <c:pt idx="94">
                  <c:v>6690.32</c:v>
                </c:pt>
                <c:pt idx="95">
                  <c:v>6798.98</c:v>
                </c:pt>
                <c:pt idx="96">
                  <c:v>8154.42</c:v>
                </c:pt>
                <c:pt idx="97">
                  <c:v>8222.2199999999993</c:v>
                </c:pt>
                <c:pt idx="98">
                  <c:v>8234.82</c:v>
                </c:pt>
                <c:pt idx="99">
                  <c:v>8787.06</c:v>
                </c:pt>
                <c:pt idx="100">
                  <c:v>9407.4699999999993</c:v>
                </c:pt>
              </c:numCache>
            </c:numRef>
          </c:val>
          <c:smooth val="0"/>
          <c:extLst>
            <c:ext xmlns:c16="http://schemas.microsoft.com/office/drawing/2014/chart" uri="{C3380CC4-5D6E-409C-BE32-E72D297353CC}">
              <c16:uniqueId val="{00000000-235F-4004-8258-B09577156254}"/>
            </c:ext>
          </c:extLst>
        </c:ser>
        <c:dLbls>
          <c:showLegendKey val="0"/>
          <c:showVal val="0"/>
          <c:showCatName val="0"/>
          <c:showSerName val="0"/>
          <c:showPercent val="0"/>
          <c:showBubbleSize val="0"/>
        </c:dLbls>
        <c:smooth val="0"/>
        <c:axId val="471841536"/>
        <c:axId val="471845144"/>
      </c:lineChart>
      <c:catAx>
        <c:axId val="4718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1845144"/>
        <c:crosses val="autoZero"/>
        <c:auto val="1"/>
        <c:lblAlgn val="ctr"/>
        <c:lblOffset val="100"/>
        <c:noMultiLvlLbl val="0"/>
      </c:catAx>
      <c:valAx>
        <c:axId val="4718451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184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tables!PivotTable10</c:name>
    <c:fmtId val="94"/>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tables'!$B$153</c:f>
              <c:strCache>
                <c:ptCount val="1"/>
                <c:pt idx="0">
                  <c:v>Sum of Sales</c:v>
                </c:pt>
              </c:strCache>
            </c:strRef>
          </c:tx>
          <c:spPr>
            <a:solidFill>
              <a:schemeClr val="accent1"/>
            </a:solidFill>
            <a:ln>
              <a:noFill/>
            </a:ln>
            <a:effectLst/>
          </c:spPr>
          <c:invertIfNegative val="0"/>
          <c:cat>
            <c:strRef>
              <c:f>'Pivot tables'!$A$154:$A$158</c:f>
              <c:strCache>
                <c:ptCount val="4"/>
                <c:pt idx="0">
                  <c:v>Home &amp; Kitchen</c:v>
                </c:pt>
                <c:pt idx="1">
                  <c:v>Electronics</c:v>
                </c:pt>
                <c:pt idx="2">
                  <c:v>Sports</c:v>
                </c:pt>
                <c:pt idx="3">
                  <c:v>Clothing</c:v>
                </c:pt>
              </c:strCache>
            </c:strRef>
          </c:cat>
          <c:val>
            <c:numRef>
              <c:f>'Pivot tables'!$B$154:$B$158</c:f>
              <c:numCache>
                <c:formatCode>_-* #,##0_-;\-* #,##0_-;_-* "-"??_-;_-@_-</c:formatCode>
                <c:ptCount val="4"/>
                <c:pt idx="0">
                  <c:v>61939.729999999989</c:v>
                </c:pt>
                <c:pt idx="1">
                  <c:v>66835.91</c:v>
                </c:pt>
                <c:pt idx="2">
                  <c:v>55395.780000000006</c:v>
                </c:pt>
                <c:pt idx="3">
                  <c:v>64945.670000000006</c:v>
                </c:pt>
              </c:numCache>
            </c:numRef>
          </c:val>
          <c:extLst>
            <c:ext xmlns:c16="http://schemas.microsoft.com/office/drawing/2014/chart" uri="{C3380CC4-5D6E-409C-BE32-E72D297353CC}">
              <c16:uniqueId val="{00000000-78F7-445F-ADAC-942F3FA3879C}"/>
            </c:ext>
          </c:extLst>
        </c:ser>
        <c:dLbls>
          <c:showLegendKey val="0"/>
          <c:showVal val="0"/>
          <c:showCatName val="0"/>
          <c:showSerName val="0"/>
          <c:showPercent val="0"/>
          <c:showBubbleSize val="0"/>
        </c:dLbls>
        <c:gapWidth val="150"/>
        <c:axId val="380556392"/>
        <c:axId val="380561312"/>
      </c:barChart>
      <c:lineChart>
        <c:grouping val="standard"/>
        <c:varyColors val="0"/>
        <c:ser>
          <c:idx val="1"/>
          <c:order val="1"/>
          <c:tx>
            <c:strRef>
              <c:f>'Pivot tables'!$C$153</c:f>
              <c:strCache>
                <c:ptCount val="1"/>
                <c:pt idx="0">
                  <c:v>Sum of Units</c:v>
                </c:pt>
              </c:strCache>
            </c:strRef>
          </c:tx>
          <c:spPr>
            <a:ln w="28575" cap="rnd">
              <a:solidFill>
                <a:schemeClr val="accent2"/>
              </a:solidFill>
              <a:round/>
            </a:ln>
            <a:effectLst/>
          </c:spPr>
          <c:marker>
            <c:symbol val="none"/>
          </c:marker>
          <c:cat>
            <c:strRef>
              <c:f>'Pivot tables'!$A$154:$A$158</c:f>
              <c:strCache>
                <c:ptCount val="4"/>
                <c:pt idx="0">
                  <c:v>Home &amp; Kitchen</c:v>
                </c:pt>
                <c:pt idx="1">
                  <c:v>Electronics</c:v>
                </c:pt>
                <c:pt idx="2">
                  <c:v>Sports</c:v>
                </c:pt>
                <c:pt idx="3">
                  <c:v>Clothing</c:v>
                </c:pt>
              </c:strCache>
            </c:strRef>
          </c:cat>
          <c:val>
            <c:numRef>
              <c:f>'Pivot tables'!$C$154:$C$158</c:f>
              <c:numCache>
                <c:formatCode>_-* #,##0_-;\-* #,##0_-;_-* "-"??_-;_-@_-</c:formatCode>
                <c:ptCount val="4"/>
                <c:pt idx="0">
                  <c:v>268</c:v>
                </c:pt>
                <c:pt idx="1">
                  <c:v>242</c:v>
                </c:pt>
                <c:pt idx="2">
                  <c:v>218</c:v>
                </c:pt>
                <c:pt idx="3">
                  <c:v>211</c:v>
                </c:pt>
              </c:numCache>
            </c:numRef>
          </c:val>
          <c:smooth val="0"/>
          <c:extLst>
            <c:ext xmlns:c16="http://schemas.microsoft.com/office/drawing/2014/chart" uri="{C3380CC4-5D6E-409C-BE32-E72D297353CC}">
              <c16:uniqueId val="{00000001-78F7-445F-ADAC-942F3FA3879C}"/>
            </c:ext>
          </c:extLst>
        </c:ser>
        <c:dLbls>
          <c:showLegendKey val="0"/>
          <c:showVal val="0"/>
          <c:showCatName val="0"/>
          <c:showSerName val="0"/>
          <c:showPercent val="0"/>
          <c:showBubbleSize val="0"/>
        </c:dLbls>
        <c:marker val="1"/>
        <c:smooth val="0"/>
        <c:axId val="380560000"/>
        <c:axId val="380559672"/>
      </c:lineChart>
      <c:catAx>
        <c:axId val="38055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0561312"/>
        <c:crosses val="autoZero"/>
        <c:auto val="1"/>
        <c:lblAlgn val="ctr"/>
        <c:lblOffset val="100"/>
        <c:noMultiLvlLbl val="0"/>
      </c:catAx>
      <c:valAx>
        <c:axId val="3805613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0556392"/>
        <c:crosses val="autoZero"/>
        <c:crossBetween val="between"/>
      </c:valAx>
      <c:valAx>
        <c:axId val="380559672"/>
        <c:scaling>
          <c:orientation val="minMax"/>
        </c:scaling>
        <c:delete val="0"/>
        <c:axPos val="r"/>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0560000"/>
        <c:crosses val="max"/>
        <c:crossBetween val="between"/>
      </c:valAx>
      <c:catAx>
        <c:axId val="380560000"/>
        <c:scaling>
          <c:orientation val="minMax"/>
        </c:scaling>
        <c:delete val="1"/>
        <c:axPos val="b"/>
        <c:numFmt formatCode="General" sourceLinked="1"/>
        <c:majorTickMark val="none"/>
        <c:minorTickMark val="none"/>
        <c:tickLblPos val="nextTo"/>
        <c:crossAx val="3805596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tables!PivotTable1</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tables'!$B$162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0E-4DE4-99E0-D78C92F84E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0E-4DE4-99E0-D78C92F84E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0E-4DE4-99E0-D78C92F84E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0E-4DE4-99E0-D78C92F84ED7}"/>
              </c:ext>
            </c:extLst>
          </c:dPt>
          <c:cat>
            <c:strRef>
              <c:f>'Pivot tables'!$A$163:$A$167</c:f>
              <c:strCache>
                <c:ptCount val="4"/>
                <c:pt idx="0">
                  <c:v>North</c:v>
                </c:pt>
                <c:pt idx="1">
                  <c:v>West</c:v>
                </c:pt>
                <c:pt idx="2">
                  <c:v>East</c:v>
                </c:pt>
                <c:pt idx="3">
                  <c:v>South</c:v>
                </c:pt>
              </c:strCache>
            </c:strRef>
          </c:cat>
          <c:val>
            <c:numRef>
              <c:f>'Pivot tables'!$B$163:$B$167</c:f>
              <c:numCache>
                <c:formatCode>_-* #,##0_-;\-* #,##0_-;_-* "-"??_-;_-@_-</c:formatCode>
                <c:ptCount val="4"/>
                <c:pt idx="0">
                  <c:v>76361.52999999997</c:v>
                </c:pt>
                <c:pt idx="1">
                  <c:v>70785.710000000006</c:v>
                </c:pt>
                <c:pt idx="2">
                  <c:v>57384.460000000006</c:v>
                </c:pt>
                <c:pt idx="3">
                  <c:v>44585.39</c:v>
                </c:pt>
              </c:numCache>
            </c:numRef>
          </c:val>
          <c:extLst>
            <c:ext xmlns:c16="http://schemas.microsoft.com/office/drawing/2014/chart" uri="{C3380CC4-5D6E-409C-BE32-E72D297353CC}">
              <c16:uniqueId val="{00000000-38A0-4BF6-BB63-272F6AC1A3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tables!PivotTable11</c:name>
    <c:fmtId val="2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tables'!$B$178:$B$179</c:f>
              <c:strCache>
                <c:ptCount val="1"/>
                <c:pt idx="0">
                  <c:v>East</c:v>
                </c:pt>
              </c:strCache>
            </c:strRef>
          </c:tx>
          <c:spPr>
            <a:solidFill>
              <a:schemeClr val="accent1"/>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tables'!$B$180:$B$184</c:f>
              <c:numCache>
                <c:formatCode>_-* #,##0_-;\-* #,##0_-;_-* "-"??_-;_-@_-</c:formatCode>
                <c:ptCount val="4"/>
                <c:pt idx="0">
                  <c:v>13807.810000000001</c:v>
                </c:pt>
                <c:pt idx="1">
                  <c:v>11835.82</c:v>
                </c:pt>
                <c:pt idx="2">
                  <c:v>11604.24</c:v>
                </c:pt>
                <c:pt idx="3">
                  <c:v>20136.59</c:v>
                </c:pt>
              </c:numCache>
            </c:numRef>
          </c:val>
          <c:extLst>
            <c:ext xmlns:c16="http://schemas.microsoft.com/office/drawing/2014/chart" uri="{C3380CC4-5D6E-409C-BE32-E72D297353CC}">
              <c16:uniqueId val="{00000000-A601-4887-A0F7-92E0E2814730}"/>
            </c:ext>
          </c:extLst>
        </c:ser>
        <c:ser>
          <c:idx val="1"/>
          <c:order val="1"/>
          <c:tx>
            <c:strRef>
              <c:f>'Pivot tables'!$C$178:$C$179</c:f>
              <c:strCache>
                <c:ptCount val="1"/>
                <c:pt idx="0">
                  <c:v>North</c:v>
                </c:pt>
              </c:strCache>
            </c:strRef>
          </c:tx>
          <c:spPr>
            <a:solidFill>
              <a:schemeClr val="accent2"/>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tables'!$C$180:$C$184</c:f>
              <c:numCache>
                <c:formatCode>_-* #,##0_-;\-* #,##0_-;_-* "-"??_-;_-@_-</c:formatCode>
                <c:ptCount val="4"/>
                <c:pt idx="0">
                  <c:v>17625.649999999998</c:v>
                </c:pt>
                <c:pt idx="1">
                  <c:v>21687.13</c:v>
                </c:pt>
                <c:pt idx="2">
                  <c:v>23054.569999999996</c:v>
                </c:pt>
                <c:pt idx="3">
                  <c:v>13994.18</c:v>
                </c:pt>
              </c:numCache>
            </c:numRef>
          </c:val>
          <c:extLst>
            <c:ext xmlns:c16="http://schemas.microsoft.com/office/drawing/2014/chart" uri="{C3380CC4-5D6E-409C-BE32-E72D297353CC}">
              <c16:uniqueId val="{00000001-A601-4887-A0F7-92E0E2814730}"/>
            </c:ext>
          </c:extLst>
        </c:ser>
        <c:ser>
          <c:idx val="2"/>
          <c:order val="2"/>
          <c:tx>
            <c:strRef>
              <c:f>'Pivot tables'!$D$178:$D$179</c:f>
              <c:strCache>
                <c:ptCount val="1"/>
                <c:pt idx="0">
                  <c:v>South</c:v>
                </c:pt>
              </c:strCache>
            </c:strRef>
          </c:tx>
          <c:spPr>
            <a:solidFill>
              <a:schemeClr val="accent3"/>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tables'!$D$180:$D$184</c:f>
              <c:numCache>
                <c:formatCode>_-* #,##0_-;\-* #,##0_-;_-* "-"??_-;_-@_-</c:formatCode>
                <c:ptCount val="4"/>
                <c:pt idx="0">
                  <c:v>12407.34</c:v>
                </c:pt>
                <c:pt idx="1">
                  <c:v>4623.26</c:v>
                </c:pt>
                <c:pt idx="2">
                  <c:v>14830.390000000003</c:v>
                </c:pt>
                <c:pt idx="3">
                  <c:v>12724.399999999998</c:v>
                </c:pt>
              </c:numCache>
            </c:numRef>
          </c:val>
          <c:extLst>
            <c:ext xmlns:c16="http://schemas.microsoft.com/office/drawing/2014/chart" uri="{C3380CC4-5D6E-409C-BE32-E72D297353CC}">
              <c16:uniqueId val="{00000002-A601-4887-A0F7-92E0E2814730}"/>
            </c:ext>
          </c:extLst>
        </c:ser>
        <c:ser>
          <c:idx val="3"/>
          <c:order val="3"/>
          <c:tx>
            <c:strRef>
              <c:f>'Pivot tables'!$E$178:$E$179</c:f>
              <c:strCache>
                <c:ptCount val="1"/>
                <c:pt idx="0">
                  <c:v>West</c:v>
                </c:pt>
              </c:strCache>
            </c:strRef>
          </c:tx>
          <c:spPr>
            <a:solidFill>
              <a:schemeClr val="accent4"/>
            </a:solidFill>
            <a:ln>
              <a:noFill/>
            </a:ln>
            <a:effectLst/>
          </c:spPr>
          <c:invertIfNegative val="0"/>
          <c:cat>
            <c:strRef>
              <c:f>'Pivot tables'!$A$180:$A$184</c:f>
              <c:strCache>
                <c:ptCount val="4"/>
                <c:pt idx="0">
                  <c:v>Clothing</c:v>
                </c:pt>
                <c:pt idx="1">
                  <c:v>Electronics</c:v>
                </c:pt>
                <c:pt idx="2">
                  <c:v>Home &amp; Kitchen</c:v>
                </c:pt>
                <c:pt idx="3">
                  <c:v>Sports</c:v>
                </c:pt>
              </c:strCache>
            </c:strRef>
          </c:cat>
          <c:val>
            <c:numRef>
              <c:f>'Pivot tables'!$E$180:$E$184</c:f>
              <c:numCache>
                <c:formatCode>_-* #,##0_-;\-* #,##0_-;_-* "-"??_-;_-@_-</c:formatCode>
                <c:ptCount val="4"/>
                <c:pt idx="0">
                  <c:v>21104.87</c:v>
                </c:pt>
                <c:pt idx="1">
                  <c:v>28689.699999999997</c:v>
                </c:pt>
                <c:pt idx="2">
                  <c:v>12450.53</c:v>
                </c:pt>
                <c:pt idx="3">
                  <c:v>8540.6099999999969</c:v>
                </c:pt>
              </c:numCache>
            </c:numRef>
          </c:val>
          <c:extLst>
            <c:ext xmlns:c16="http://schemas.microsoft.com/office/drawing/2014/chart" uri="{C3380CC4-5D6E-409C-BE32-E72D297353CC}">
              <c16:uniqueId val="{00000003-A601-4887-A0F7-92E0E2814730}"/>
            </c:ext>
          </c:extLst>
        </c:ser>
        <c:dLbls>
          <c:showLegendKey val="0"/>
          <c:showVal val="0"/>
          <c:showCatName val="0"/>
          <c:showSerName val="0"/>
          <c:showPercent val="0"/>
          <c:showBubbleSize val="0"/>
        </c:dLbls>
        <c:gapWidth val="219"/>
        <c:overlap val="-27"/>
        <c:axId val="577929952"/>
        <c:axId val="577930280"/>
      </c:barChart>
      <c:catAx>
        <c:axId val="57792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7930280"/>
        <c:crosses val="autoZero"/>
        <c:auto val="1"/>
        <c:lblAlgn val="ctr"/>
        <c:lblOffset val="100"/>
        <c:noMultiLvlLbl val="0"/>
      </c:catAx>
      <c:valAx>
        <c:axId val="5779302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792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9526</xdr:colOff>
      <xdr:row>5</xdr:row>
      <xdr:rowOff>1</xdr:rowOff>
    </xdr:from>
    <xdr:to>
      <xdr:col>9</xdr:col>
      <xdr:colOff>219075</xdr:colOff>
      <xdr:row>16</xdr:row>
      <xdr:rowOff>1047751</xdr:rowOff>
    </xdr:to>
    <xdr:graphicFrame macro="">
      <xdr:nvGraphicFramePr>
        <xdr:cNvPr id="2" name="Chart 1">
          <a:extLst>
            <a:ext uri="{FF2B5EF4-FFF2-40B4-BE49-F238E27FC236}">
              <a16:creationId xmlns:a16="http://schemas.microsoft.com/office/drawing/2014/main" id="{B74F0F3A-3CF5-41A3-9A38-C19CE6995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785813</xdr:colOff>
      <xdr:row>18</xdr:row>
      <xdr:rowOff>28575</xdr:rowOff>
    </xdr:from>
    <xdr:to>
      <xdr:col>7</xdr:col>
      <xdr:colOff>76200</xdr:colOff>
      <xdr:row>26</xdr:row>
      <xdr:rowOff>914400</xdr:rowOff>
    </xdr:to>
    <xdr:graphicFrame macro="">
      <xdr:nvGraphicFramePr>
        <xdr:cNvPr id="3" name="Chart 2">
          <a:extLst>
            <a:ext uri="{FF2B5EF4-FFF2-40B4-BE49-F238E27FC236}">
              <a16:creationId xmlns:a16="http://schemas.microsoft.com/office/drawing/2014/main" id="{56DB6354-27D2-4D7A-9815-9C62B69FF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9526</xdr:colOff>
      <xdr:row>132</xdr:row>
      <xdr:rowOff>323851</xdr:rowOff>
    </xdr:from>
    <xdr:to>
      <xdr:col>6</xdr:col>
      <xdr:colOff>419100</xdr:colOff>
      <xdr:row>139</xdr:row>
      <xdr:rowOff>1952626</xdr:rowOff>
    </xdr:to>
    <xdr:graphicFrame macro="">
      <xdr:nvGraphicFramePr>
        <xdr:cNvPr id="5" name="Chart 4">
          <a:extLst>
            <a:ext uri="{FF2B5EF4-FFF2-40B4-BE49-F238E27FC236}">
              <a16:creationId xmlns:a16="http://schemas.microsoft.com/office/drawing/2014/main" id="{A6E26DC8-AF31-44A7-A964-2C2BF1CF9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428625</xdr:colOff>
      <xdr:row>133</xdr:row>
      <xdr:rowOff>1</xdr:rowOff>
    </xdr:from>
    <xdr:to>
      <xdr:col>13</xdr:col>
      <xdr:colOff>438149</xdr:colOff>
      <xdr:row>140</xdr:row>
      <xdr:rowOff>0</xdr:rowOff>
    </xdr:to>
    <xdr:graphicFrame macro="">
      <xdr:nvGraphicFramePr>
        <xdr:cNvPr id="6" name="Chart 5">
          <a:extLst>
            <a:ext uri="{FF2B5EF4-FFF2-40B4-BE49-F238E27FC236}">
              <a16:creationId xmlns:a16="http://schemas.microsoft.com/office/drawing/2014/main" id="{DF760D95-F443-4AE7-AC8B-9A1675F45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800100</xdr:colOff>
      <xdr:row>141</xdr:row>
      <xdr:rowOff>0</xdr:rowOff>
    </xdr:from>
    <xdr:to>
      <xdr:col>7</xdr:col>
      <xdr:colOff>419100</xdr:colOff>
      <xdr:row>150</xdr:row>
      <xdr:rowOff>590549</xdr:rowOff>
    </xdr:to>
    <xdr:graphicFrame macro="">
      <xdr:nvGraphicFramePr>
        <xdr:cNvPr id="7" name="Chart 6">
          <a:extLst>
            <a:ext uri="{FF2B5EF4-FFF2-40B4-BE49-F238E27FC236}">
              <a16:creationId xmlns:a16="http://schemas.microsoft.com/office/drawing/2014/main" id="{B6AB6A22-5CA8-412F-A951-FB58333C7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804860</xdr:colOff>
      <xdr:row>28</xdr:row>
      <xdr:rowOff>0</xdr:rowOff>
    </xdr:from>
    <xdr:to>
      <xdr:col>10</xdr:col>
      <xdr:colOff>9525</xdr:colOff>
      <xdr:row>53</xdr:row>
      <xdr:rowOff>0</xdr:rowOff>
    </xdr:to>
    <xdr:graphicFrame macro="">
      <xdr:nvGraphicFramePr>
        <xdr:cNvPr id="8" name="Chart 7">
          <a:extLst>
            <a:ext uri="{FF2B5EF4-FFF2-40B4-BE49-F238E27FC236}">
              <a16:creationId xmlns:a16="http://schemas.microsoft.com/office/drawing/2014/main" id="{83E17619-AD49-4C32-9842-847CFCE85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9525</xdr:colOff>
      <xdr:row>152</xdr:row>
      <xdr:rowOff>0</xdr:rowOff>
    </xdr:from>
    <xdr:to>
      <xdr:col>8</xdr:col>
      <xdr:colOff>381000</xdr:colOff>
      <xdr:row>159</xdr:row>
      <xdr:rowOff>1419226</xdr:rowOff>
    </xdr:to>
    <xdr:graphicFrame macro="">
      <xdr:nvGraphicFramePr>
        <xdr:cNvPr id="11" name="Chart 10">
          <a:extLst>
            <a:ext uri="{FF2B5EF4-FFF2-40B4-BE49-F238E27FC236}">
              <a16:creationId xmlns:a16="http://schemas.microsoft.com/office/drawing/2014/main" id="{842BD0F2-3D5B-439E-963C-B951CBAD1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4762</xdr:colOff>
      <xdr:row>160</xdr:row>
      <xdr:rowOff>295275</xdr:rowOff>
    </xdr:from>
    <xdr:to>
      <xdr:col>7</xdr:col>
      <xdr:colOff>428625</xdr:colOff>
      <xdr:row>176</xdr:row>
      <xdr:rowOff>9525</xdr:rowOff>
    </xdr:to>
    <xdr:graphicFrame macro="">
      <xdr:nvGraphicFramePr>
        <xdr:cNvPr id="13" name="Chart 12">
          <a:extLst>
            <a:ext uri="{FF2B5EF4-FFF2-40B4-BE49-F238E27FC236}">
              <a16:creationId xmlns:a16="http://schemas.microsoft.com/office/drawing/2014/main" id="{FBECAE76-512F-4735-924E-EE045B145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177</xdr:row>
      <xdr:rowOff>4762</xdr:rowOff>
    </xdr:from>
    <xdr:to>
      <xdr:col>14</xdr:col>
      <xdr:colOff>9525</xdr:colOff>
      <xdr:row>186</xdr:row>
      <xdr:rowOff>0</xdr:rowOff>
    </xdr:to>
    <xdr:graphicFrame macro="">
      <xdr:nvGraphicFramePr>
        <xdr:cNvPr id="16" name="Chart 15">
          <a:extLst>
            <a:ext uri="{FF2B5EF4-FFF2-40B4-BE49-F238E27FC236}">
              <a16:creationId xmlns:a16="http://schemas.microsoft.com/office/drawing/2014/main" id="{7E52CF14-3312-4111-A7F2-07AD4133E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9525</xdr:colOff>
      <xdr:row>15</xdr:row>
      <xdr:rowOff>180974</xdr:rowOff>
    </xdr:to>
    <xdr:graphicFrame macro="">
      <xdr:nvGraphicFramePr>
        <xdr:cNvPr id="3" name="Chart 2">
          <a:extLst>
            <a:ext uri="{FF2B5EF4-FFF2-40B4-BE49-F238E27FC236}">
              <a16:creationId xmlns:a16="http://schemas.microsoft.com/office/drawing/2014/main" id="{D116DD68-5CCB-43AB-AE04-2F0745214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13</xdr:col>
      <xdr:colOff>600075</xdr:colOff>
      <xdr:row>15</xdr:row>
      <xdr:rowOff>180975</xdr:rowOff>
    </xdr:to>
    <xdr:graphicFrame macro="">
      <xdr:nvGraphicFramePr>
        <xdr:cNvPr id="4" name="Chart 3">
          <a:extLst>
            <a:ext uri="{FF2B5EF4-FFF2-40B4-BE49-F238E27FC236}">
              <a16:creationId xmlns:a16="http://schemas.microsoft.com/office/drawing/2014/main" id="{16DEE379-61E7-40E5-BC7F-7537A02B2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7</xdr:col>
      <xdr:colOff>0</xdr:colOff>
      <xdr:row>41</xdr:row>
      <xdr:rowOff>0</xdr:rowOff>
    </xdr:to>
    <xdr:graphicFrame macro="">
      <xdr:nvGraphicFramePr>
        <xdr:cNvPr id="6" name="Chart 5">
          <a:extLst>
            <a:ext uri="{FF2B5EF4-FFF2-40B4-BE49-F238E27FC236}">
              <a16:creationId xmlns:a16="http://schemas.microsoft.com/office/drawing/2014/main" id="{97D621D5-3FFB-4255-9F60-7E7AD77B6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16</xdr:row>
      <xdr:rowOff>0</xdr:rowOff>
    </xdr:from>
    <xdr:to>
      <xdr:col>14</xdr:col>
      <xdr:colOff>19050</xdr:colOff>
      <xdr:row>39</xdr:row>
      <xdr:rowOff>190499</xdr:rowOff>
    </xdr:to>
    <xdr:graphicFrame macro="">
      <xdr:nvGraphicFramePr>
        <xdr:cNvPr id="8" name="Chart 7">
          <a:extLst>
            <a:ext uri="{FF2B5EF4-FFF2-40B4-BE49-F238E27FC236}">
              <a16:creationId xmlns:a16="http://schemas.microsoft.com/office/drawing/2014/main" id="{B137B06A-58A2-4384-B128-FEF24FA6E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57151</xdr:colOff>
      <xdr:row>16</xdr:row>
      <xdr:rowOff>38100</xdr:rowOff>
    </xdr:from>
    <xdr:to>
      <xdr:col>21</xdr:col>
      <xdr:colOff>38101</xdr:colOff>
      <xdr:row>39</xdr:row>
      <xdr:rowOff>180975</xdr:rowOff>
    </xdr:to>
    <xdr:graphicFrame macro="">
      <xdr:nvGraphicFramePr>
        <xdr:cNvPr id="10" name="Chart 9">
          <a:extLst>
            <a:ext uri="{FF2B5EF4-FFF2-40B4-BE49-F238E27FC236}">
              <a16:creationId xmlns:a16="http://schemas.microsoft.com/office/drawing/2014/main" id="{CF704882-402E-4F12-AF02-6D78714A1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0</xdr:row>
      <xdr:rowOff>0</xdr:rowOff>
    </xdr:from>
    <xdr:to>
      <xdr:col>20</xdr:col>
      <xdr:colOff>600075</xdr:colOff>
      <xdr:row>15</xdr:row>
      <xdr:rowOff>180975</xdr:rowOff>
    </xdr:to>
    <xdr:graphicFrame macro="">
      <xdr:nvGraphicFramePr>
        <xdr:cNvPr id="14" name="Chart 13">
          <a:extLst>
            <a:ext uri="{FF2B5EF4-FFF2-40B4-BE49-F238E27FC236}">
              <a16:creationId xmlns:a16="http://schemas.microsoft.com/office/drawing/2014/main" id="{3F83CB95-466F-4B76-88E9-D6453A15C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28576</xdr:colOff>
      <xdr:row>41</xdr:row>
      <xdr:rowOff>9526</xdr:rowOff>
    </xdr:from>
    <xdr:to>
      <xdr:col>21</xdr:col>
      <xdr:colOff>57150</xdr:colOff>
      <xdr:row>57</xdr:row>
      <xdr:rowOff>0</xdr:rowOff>
    </xdr:to>
    <xdr:graphicFrame macro="">
      <xdr:nvGraphicFramePr>
        <xdr:cNvPr id="16" name="Chart 15">
          <a:extLst>
            <a:ext uri="{FF2B5EF4-FFF2-40B4-BE49-F238E27FC236}">
              <a16:creationId xmlns:a16="http://schemas.microsoft.com/office/drawing/2014/main" id="{17CB3870-65C4-4FF5-BE64-8B3A0F067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41</xdr:row>
      <xdr:rowOff>0</xdr:rowOff>
    </xdr:from>
    <xdr:to>
      <xdr:col>7</xdr:col>
      <xdr:colOff>0</xdr:colOff>
      <xdr:row>57</xdr:row>
      <xdr:rowOff>0</xdr:rowOff>
    </xdr:to>
    <xdr:graphicFrame macro="">
      <xdr:nvGraphicFramePr>
        <xdr:cNvPr id="18" name="Chart 17">
          <a:extLst>
            <a:ext uri="{FF2B5EF4-FFF2-40B4-BE49-F238E27FC236}">
              <a16:creationId xmlns:a16="http://schemas.microsoft.com/office/drawing/2014/main" id="{53964096-A173-42F7-99B8-2F3B40A5D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609599</xdr:colOff>
      <xdr:row>41</xdr:row>
      <xdr:rowOff>28574</xdr:rowOff>
    </xdr:from>
    <xdr:to>
      <xdr:col>13</xdr:col>
      <xdr:colOff>590550</xdr:colOff>
      <xdr:row>57</xdr:row>
      <xdr:rowOff>0</xdr:rowOff>
    </xdr:to>
    <xdr:graphicFrame macro="">
      <xdr:nvGraphicFramePr>
        <xdr:cNvPr id="20" name="Chart 19">
          <a:extLst>
            <a:ext uri="{FF2B5EF4-FFF2-40B4-BE49-F238E27FC236}">
              <a16:creationId xmlns:a16="http://schemas.microsoft.com/office/drawing/2014/main" id="{7596A475-805B-44EC-8DD3-D5732D5FD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9525</xdr:colOff>
      <xdr:row>15</xdr:row>
      <xdr:rowOff>180975</xdr:rowOff>
    </xdr:from>
    <xdr:to>
      <xdr:col>13</xdr:col>
      <xdr:colOff>9525</xdr:colOff>
      <xdr:row>29</xdr:row>
      <xdr:rowOff>38100</xdr:rowOff>
    </xdr:to>
    <mc:AlternateContent xmlns:mc="http://schemas.openxmlformats.org/markup-compatibility/2006" xmlns:sle15="http://schemas.microsoft.com/office/drawing/2012/slicer">
      <mc:Choice Requires="sle15">
        <xdr:graphicFrame macro="">
          <xdr:nvGraphicFramePr>
            <xdr:cNvPr id="2" name="Order ID">
              <a:extLst>
                <a:ext uri="{FF2B5EF4-FFF2-40B4-BE49-F238E27FC236}">
                  <a16:creationId xmlns:a16="http://schemas.microsoft.com/office/drawing/2014/main" id="{FB54EEAB-941C-4C0E-B150-447AD3E21E3B}"/>
                </a:ext>
              </a:extLst>
            </xdr:cNvPr>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mlns="">
        <xdr:sp macro="" textlink="">
          <xdr:nvSpPr>
            <xdr:cNvPr id="0" name=""/>
            <xdr:cNvSpPr>
              <a:spLocks noTextEdit="1"/>
            </xdr:cNvSpPr>
          </xdr:nvSpPr>
          <xdr:spPr>
            <a:xfrm>
              <a:off x="11572875" y="30384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19050</xdr:colOff>
      <xdr:row>0</xdr:row>
      <xdr:rowOff>9525</xdr:rowOff>
    </xdr:from>
    <xdr:to>
      <xdr:col>13</xdr:col>
      <xdr:colOff>19050</xdr:colOff>
      <xdr:row>8</xdr:row>
      <xdr:rowOff>47625</xdr:rowOff>
    </xdr:to>
    <mc:AlternateContent xmlns:mc="http://schemas.openxmlformats.org/markup-compatibility/2006" xmlns:sle15="http://schemas.microsoft.com/office/drawing/2012/slicer">
      <mc:Choice Requires="sle15">
        <xdr:graphicFrame macro="">
          <xdr:nvGraphicFramePr>
            <xdr:cNvPr id="3" name="Customer Region">
              <a:extLst>
                <a:ext uri="{FF2B5EF4-FFF2-40B4-BE49-F238E27FC236}">
                  <a16:creationId xmlns:a16="http://schemas.microsoft.com/office/drawing/2014/main" id="{DDF2FD64-28F5-4B0D-B394-77B5CB3BF3E8}"/>
                </a:ext>
              </a:extLst>
            </xdr:cNvPr>
            <xdr:cNvGraphicFramePr/>
          </xdr:nvGraphicFramePr>
          <xdr:xfrm>
            <a:off x="0" y="0"/>
            <a:ext cx="0" cy="0"/>
          </xdr:xfrm>
          <a:graphic>
            <a:graphicData uri="http://schemas.microsoft.com/office/drawing/2010/slicer">
              <sle:slicer xmlns:sle="http://schemas.microsoft.com/office/drawing/2010/slicer" name="Customer Region"/>
            </a:graphicData>
          </a:graphic>
        </xdr:graphicFrame>
      </mc:Choice>
      <mc:Fallback xmlns="">
        <xdr:sp macro="" textlink="">
          <xdr:nvSpPr>
            <xdr:cNvPr id="0" name=""/>
            <xdr:cNvSpPr>
              <a:spLocks noTextEdit="1"/>
            </xdr:cNvSpPr>
          </xdr:nvSpPr>
          <xdr:spPr>
            <a:xfrm>
              <a:off x="11582400" y="9525"/>
              <a:ext cx="1828800" cy="1562100"/>
            </a:xfrm>
            <a:prstGeom prst="rect">
              <a:avLst/>
            </a:prstGeom>
            <a:solidFill>
              <a:prstClr val="white"/>
            </a:solidFill>
            <a:ln w="1">
              <a:solidFill>
                <a:prstClr val="green"/>
              </a:solidFill>
            </a:ln>
          </xdr:spPr>
          <xdr:txBody>
            <a:bodyPr vertOverflow="clip" horzOverflow="clip"/>
            <a:lstStyle/>
            <a:p>
              <a:r>
                <a:rPr lang="en-K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8</xdr:row>
      <xdr:rowOff>47625</xdr:rowOff>
    </xdr:from>
    <xdr:to>
      <xdr:col>13</xdr:col>
      <xdr:colOff>0</xdr:colOff>
      <xdr:row>15</xdr:row>
      <xdr:rowOff>171450</xdr:rowOff>
    </xdr:to>
    <mc:AlternateContent xmlns:mc="http://schemas.openxmlformats.org/markup-compatibility/2006" xmlns:sle15="http://schemas.microsoft.com/office/drawing/2012/slicer">
      <mc:Choice Requires="sle15">
        <xdr:graphicFrame macro="">
          <xdr:nvGraphicFramePr>
            <xdr:cNvPr id="4" name="Product Category">
              <a:extLst>
                <a:ext uri="{FF2B5EF4-FFF2-40B4-BE49-F238E27FC236}">
                  <a16:creationId xmlns:a16="http://schemas.microsoft.com/office/drawing/2014/main" id="{6FC57690-559C-4D41-BC6E-5A6160CC8CF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563350" y="1571625"/>
              <a:ext cx="1828800" cy="1457325"/>
            </a:xfrm>
            <a:prstGeom prst="rect">
              <a:avLst/>
            </a:prstGeom>
            <a:solidFill>
              <a:prstClr val="white"/>
            </a:solidFill>
            <a:ln w="1">
              <a:solidFill>
                <a:prstClr val="green"/>
              </a:solidFill>
            </a:ln>
          </xdr:spPr>
          <xdr:txBody>
            <a:bodyPr vertOverflow="clip" horzOverflow="clip"/>
            <a:lstStyle/>
            <a:p>
              <a:r>
                <a:rPr lang="en-K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cy" refreshedDate="45754.896086805558" createdVersion="6" refreshedVersion="6" minRefreshableVersion="3" recordCount="101" xr:uid="{3EE30E09-FBCF-452B-AC27-DDD492837548}">
  <cacheSource type="worksheet">
    <worksheetSource name="Table1"/>
  </cacheSource>
  <cacheFields count="11">
    <cacheField name="Order ID" numFmtId="0">
      <sharedItems/>
    </cacheField>
    <cacheField name="Order Date" numFmtId="14">
      <sharedItems containsSemiMixedTypes="0" containsNonDate="0" containsDate="1" containsString="0" minDate="2023-01-01T00:00:00" maxDate="2023-04-12T00:00:00" count="10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sharedItems>
      <fieldGroup par="10" base="1">
        <rangePr groupBy="days" startDate="2023-01-01T00:00:00" endDate="2023-04-1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04/2023"/>
        </groupItems>
      </fieldGroup>
    </cacheField>
    <cacheField name="Day" numFmtId="14">
      <sharedItems count="7">
        <s v="Sun"/>
        <s v="Mon"/>
        <s v="Tue"/>
        <s v="Wed"/>
        <s v="Thu"/>
        <s v="Fri"/>
        <s v="Sat"/>
      </sharedItems>
    </cacheField>
    <cacheField name="Month" numFmtId="14">
      <sharedItems count="4">
        <s v="Jan"/>
        <s v="Feb"/>
        <s v="Mar"/>
        <s v="Apr"/>
      </sharedItems>
    </cacheField>
    <cacheField name="Customer Region" numFmtId="0">
      <sharedItems count="4">
        <s v="East"/>
        <s v="West"/>
        <s v="North"/>
        <s v="South"/>
      </sharedItems>
    </cacheField>
    <cacheField name="Product Category" numFmtId="0">
      <sharedItems count="4">
        <s v="Clothing"/>
        <s v="Sports"/>
        <s v="Home &amp; Kitchen"/>
        <s v="Electronics"/>
      </sharedItems>
    </cacheField>
    <cacheField name="Product Sub-Category" numFmtId="0">
      <sharedItems count="8">
        <s v="Football"/>
        <s v="Phone"/>
        <s v="Shoes"/>
        <s v="Blender"/>
        <s v="Tennis Racket"/>
        <s v="Cookware"/>
        <s v="Shirt"/>
        <s v="Laptop"/>
      </sharedItems>
    </cacheField>
    <cacheField name="Units Sold" numFmtId="0">
      <sharedItems containsSemiMixedTypes="0" containsString="0" containsNumber="1" containsInteger="1" minValue="1" maxValue="19" count="19">
        <n v="2"/>
        <n v="12"/>
        <n v="6"/>
        <n v="4"/>
        <n v="11"/>
        <n v="17"/>
        <n v="5"/>
        <n v="16"/>
        <n v="1"/>
        <n v="9"/>
        <n v="3"/>
        <n v="19"/>
        <n v="7"/>
        <n v="8"/>
        <n v="18"/>
        <n v="10"/>
        <n v="14"/>
        <n v="13"/>
        <n v="15"/>
      </sharedItems>
    </cacheField>
    <cacheField name="Unit Price" numFmtId="0">
      <sharedItems containsSemiMixedTypes="0" containsString="0" containsNumber="1" minValue="17.05" maxValue="495.13"/>
    </cacheField>
    <cacheField name="Sales" numFmtId="0">
      <sharedItems containsSemiMixedTypes="0" containsString="0" containsNumber="1" minValue="48.44" maxValue="9407.4699999999993" count="101">
        <n v="916.56"/>
        <n v="2296.56"/>
        <n v="105.42"/>
        <n v="1859.52"/>
        <n v="2417.91"/>
        <n v="8222.2199999999993"/>
        <n v="2893.02"/>
        <n v="2139.85"/>
        <n v="308.56"/>
        <n v="1192.2"/>
        <n v="4697.66"/>
        <n v="2644.64"/>
        <n v="1488.8"/>
        <n v="282.83"/>
        <n v="4218.4799999999996"/>
        <n v="2106.3000000000002"/>
        <n v="4629.28"/>
        <n v="172.86"/>
        <n v="1245.4000000000001"/>
        <n v="9407.4699999999993"/>
        <n v="235.92"/>
        <n v="5015.62"/>
        <n v="3079.37"/>
        <n v="3356.82"/>
        <n v="351.54"/>
        <n v="2833.76"/>
        <n v="1303.05"/>
        <n v="2769.48"/>
        <n v="3252.72"/>
        <n v="406.96"/>
        <n v="4783.57"/>
        <n v="8234.82"/>
        <n v="2605.6"/>
        <n v="767.22"/>
        <n v="2808.12"/>
        <n v="5255.68"/>
        <n v="5663.36"/>
        <n v="6798.98"/>
        <n v="892.2"/>
        <n v="175.62"/>
        <n v="3104.64"/>
        <n v="672.6"/>
        <n v="1466.8"/>
        <n v="138.05000000000001"/>
        <n v="2143.2600000000002"/>
        <n v="2483.1"/>
        <n v="451.23"/>
        <n v="5690.69"/>
        <n v="399.2"/>
        <n v="452.8"/>
        <n v="1239.21"/>
        <n v="186.49"/>
        <n v="794.86"/>
        <n v="4520.3"/>
        <n v="3098.4"/>
        <n v="463"/>
        <n v="1891.32"/>
        <n v="414.56"/>
        <n v="105.96"/>
        <n v="4325.76"/>
        <n v="824.73"/>
        <n v="5802.12"/>
        <n v="5120.92"/>
        <n v="8787.06"/>
        <n v="525.98"/>
        <n v="504.75"/>
        <n v="6394.24"/>
        <n v="1284.3900000000001"/>
        <n v="900.4"/>
        <n v="48.44"/>
        <n v="89.68"/>
        <n v="481.7"/>
        <n v="5874.82"/>
        <n v="5616.48"/>
        <n v="1683.12"/>
        <n v="664.37"/>
        <n v="259.95"/>
        <n v="2254.54"/>
        <n v="279.12"/>
        <n v="5762.4"/>
        <n v="4002"/>
        <n v="2796.23"/>
        <n v="6690.32"/>
        <n v="2229.42"/>
        <n v="1689.78"/>
        <n v="4026.62"/>
        <n v="4096.3999999999996"/>
        <n v="1051.1199999999999"/>
        <n v="368.86"/>
        <n v="381.34"/>
        <n v="255.75"/>
        <n v="66.88"/>
        <n v="162.69999999999999"/>
        <n v="479.36"/>
        <n v="8154.42"/>
        <n v="1419.16"/>
        <n v="727.05"/>
        <n v="984.98"/>
        <n v="4265.13"/>
        <n v="2904"/>
        <n v="1328.18"/>
      </sharedItems>
    </cacheField>
    <cacheField name="Months" numFmtId="0" databaseField="0">
      <fieldGroup base="1">
        <rangePr groupBy="months" startDate="2023-01-01T00:00:00" endDate="2023-04-12T00:00:00"/>
        <groupItems count="14">
          <s v="&lt;01/01/2023"/>
          <s v="Jan"/>
          <s v="Feb"/>
          <s v="Mar"/>
          <s v="Apr"/>
          <s v="May"/>
          <s v="Jun"/>
          <s v="Jul"/>
          <s v="Aug"/>
          <s v="Sep"/>
          <s v="Oct"/>
          <s v="Nov"/>
          <s v="Dec"/>
          <s v="&gt;12/04/2023"/>
        </groupItems>
      </fieldGroup>
    </cacheField>
  </cacheFields>
  <extLst>
    <ext xmlns:x14="http://schemas.microsoft.com/office/spreadsheetml/2009/9/main" uri="{725AE2AE-9491-48be-B2B4-4EB974FC3084}">
      <x14:pivotCacheDefinition pivotCacheId="714604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ORD1000"/>
    <x v="0"/>
    <x v="0"/>
    <x v="0"/>
    <x v="0"/>
    <x v="0"/>
    <x v="0"/>
    <x v="0"/>
    <n v="458.28"/>
    <x v="0"/>
  </r>
  <r>
    <s v="ORD1001"/>
    <x v="1"/>
    <x v="1"/>
    <x v="0"/>
    <x v="1"/>
    <x v="0"/>
    <x v="1"/>
    <x v="1"/>
    <n v="191.38"/>
    <x v="1"/>
  </r>
  <r>
    <s v="ORD1002"/>
    <x v="2"/>
    <x v="2"/>
    <x v="0"/>
    <x v="2"/>
    <x v="1"/>
    <x v="2"/>
    <x v="2"/>
    <n v="17.57"/>
    <x v="2"/>
  </r>
  <r>
    <s v="ORD1003"/>
    <x v="3"/>
    <x v="3"/>
    <x v="0"/>
    <x v="0"/>
    <x v="0"/>
    <x v="3"/>
    <x v="3"/>
    <n v="464.88"/>
    <x v="3"/>
  </r>
  <r>
    <s v="ORD1004"/>
    <x v="4"/>
    <x v="4"/>
    <x v="0"/>
    <x v="0"/>
    <x v="0"/>
    <x v="4"/>
    <x v="4"/>
    <n v="219.81"/>
    <x v="4"/>
  </r>
  <r>
    <s v="ORD1005"/>
    <x v="5"/>
    <x v="5"/>
    <x v="0"/>
    <x v="1"/>
    <x v="0"/>
    <x v="2"/>
    <x v="5"/>
    <n v="483.66"/>
    <x v="5"/>
  </r>
  <r>
    <s v="ORD1006"/>
    <x v="6"/>
    <x v="6"/>
    <x v="0"/>
    <x v="2"/>
    <x v="1"/>
    <x v="5"/>
    <x v="2"/>
    <n v="482.17"/>
    <x v="6"/>
  </r>
  <r>
    <s v="ORD1007"/>
    <x v="7"/>
    <x v="0"/>
    <x v="0"/>
    <x v="2"/>
    <x v="0"/>
    <x v="3"/>
    <x v="6"/>
    <n v="427.97"/>
    <x v="7"/>
  </r>
  <r>
    <s v="ORD1008"/>
    <x v="8"/>
    <x v="1"/>
    <x v="0"/>
    <x v="0"/>
    <x v="2"/>
    <x v="0"/>
    <x v="0"/>
    <n v="154.28"/>
    <x v="8"/>
  </r>
  <r>
    <s v="ORD1009"/>
    <x v="9"/>
    <x v="2"/>
    <x v="0"/>
    <x v="3"/>
    <x v="1"/>
    <x v="0"/>
    <x v="2"/>
    <n v="198.7"/>
    <x v="9"/>
  </r>
  <r>
    <s v="ORD1010"/>
    <x v="10"/>
    <x v="3"/>
    <x v="0"/>
    <x v="0"/>
    <x v="2"/>
    <x v="3"/>
    <x v="4"/>
    <n v="427.06"/>
    <x v="10"/>
  </r>
  <r>
    <s v="ORD1011"/>
    <x v="11"/>
    <x v="4"/>
    <x v="0"/>
    <x v="0"/>
    <x v="1"/>
    <x v="0"/>
    <x v="7"/>
    <n v="165.29"/>
    <x v="11"/>
  </r>
  <r>
    <s v="ORD1012"/>
    <x v="12"/>
    <x v="5"/>
    <x v="0"/>
    <x v="0"/>
    <x v="0"/>
    <x v="6"/>
    <x v="7"/>
    <n v="93.05"/>
    <x v="12"/>
  </r>
  <r>
    <s v="ORD1013"/>
    <x v="13"/>
    <x v="6"/>
    <x v="0"/>
    <x v="0"/>
    <x v="2"/>
    <x v="3"/>
    <x v="8"/>
    <n v="282.83"/>
    <x v="13"/>
  </r>
  <r>
    <s v="ORD1014"/>
    <x v="14"/>
    <x v="0"/>
    <x v="0"/>
    <x v="1"/>
    <x v="1"/>
    <x v="2"/>
    <x v="9"/>
    <n v="468.72"/>
    <x v="14"/>
  </r>
  <r>
    <s v="ORD1015"/>
    <x v="15"/>
    <x v="1"/>
    <x v="0"/>
    <x v="2"/>
    <x v="3"/>
    <x v="3"/>
    <x v="2"/>
    <n v="351.05"/>
    <x v="15"/>
  </r>
  <r>
    <s v="ORD1016"/>
    <x v="16"/>
    <x v="2"/>
    <x v="0"/>
    <x v="1"/>
    <x v="0"/>
    <x v="4"/>
    <x v="7"/>
    <n v="289.33"/>
    <x v="16"/>
  </r>
  <r>
    <s v="ORD1017"/>
    <x v="17"/>
    <x v="3"/>
    <x v="0"/>
    <x v="1"/>
    <x v="1"/>
    <x v="0"/>
    <x v="10"/>
    <n v="57.62"/>
    <x v="17"/>
  </r>
  <r>
    <s v="ORD1018"/>
    <x v="18"/>
    <x v="4"/>
    <x v="0"/>
    <x v="1"/>
    <x v="3"/>
    <x v="6"/>
    <x v="3"/>
    <n v="311.35000000000002"/>
    <x v="18"/>
  </r>
  <r>
    <s v="ORD1019"/>
    <x v="19"/>
    <x v="5"/>
    <x v="0"/>
    <x v="0"/>
    <x v="1"/>
    <x v="6"/>
    <x v="11"/>
    <n v="495.13"/>
    <x v="19"/>
  </r>
  <r>
    <s v="ORD1020"/>
    <x v="20"/>
    <x v="6"/>
    <x v="0"/>
    <x v="3"/>
    <x v="3"/>
    <x v="5"/>
    <x v="10"/>
    <n v="78.64"/>
    <x v="20"/>
  </r>
  <r>
    <s v="ORD1021"/>
    <x v="21"/>
    <x v="0"/>
    <x v="0"/>
    <x v="2"/>
    <x v="0"/>
    <x v="2"/>
    <x v="11"/>
    <n v="263.98"/>
    <x v="21"/>
  </r>
  <r>
    <s v="ORD1022"/>
    <x v="22"/>
    <x v="1"/>
    <x v="0"/>
    <x v="3"/>
    <x v="2"/>
    <x v="7"/>
    <x v="12"/>
    <n v="439.91"/>
    <x v="22"/>
  </r>
  <r>
    <s v="ORD1023"/>
    <x v="23"/>
    <x v="2"/>
    <x v="0"/>
    <x v="1"/>
    <x v="3"/>
    <x v="7"/>
    <x v="9"/>
    <n v="372.98"/>
    <x v="23"/>
  </r>
  <r>
    <s v="ORD1024"/>
    <x v="24"/>
    <x v="3"/>
    <x v="0"/>
    <x v="1"/>
    <x v="1"/>
    <x v="3"/>
    <x v="8"/>
    <n v="351.54"/>
    <x v="24"/>
  </r>
  <r>
    <s v="ORD1025"/>
    <x v="25"/>
    <x v="4"/>
    <x v="0"/>
    <x v="3"/>
    <x v="0"/>
    <x v="5"/>
    <x v="13"/>
    <n v="354.22"/>
    <x v="25"/>
  </r>
  <r>
    <s v="ORD1026"/>
    <x v="26"/>
    <x v="5"/>
    <x v="0"/>
    <x v="3"/>
    <x v="3"/>
    <x v="1"/>
    <x v="12"/>
    <n v="186.15"/>
    <x v="26"/>
  </r>
  <r>
    <s v="ORD1027"/>
    <x v="27"/>
    <x v="6"/>
    <x v="0"/>
    <x v="3"/>
    <x v="1"/>
    <x v="3"/>
    <x v="14"/>
    <n v="153.86000000000001"/>
    <x v="27"/>
  </r>
  <r>
    <s v="ORD1028"/>
    <x v="28"/>
    <x v="0"/>
    <x v="0"/>
    <x v="1"/>
    <x v="1"/>
    <x v="5"/>
    <x v="13"/>
    <n v="406.59"/>
    <x v="28"/>
  </r>
  <r>
    <s v="ORD1029"/>
    <x v="29"/>
    <x v="1"/>
    <x v="0"/>
    <x v="1"/>
    <x v="1"/>
    <x v="2"/>
    <x v="8"/>
    <n v="406.96"/>
    <x v="29"/>
  </r>
  <r>
    <s v="ORD1030"/>
    <x v="30"/>
    <x v="2"/>
    <x v="0"/>
    <x v="2"/>
    <x v="3"/>
    <x v="2"/>
    <x v="4"/>
    <n v="434.87"/>
    <x v="30"/>
  </r>
  <r>
    <s v="ORD1031"/>
    <x v="31"/>
    <x v="3"/>
    <x v="1"/>
    <x v="2"/>
    <x v="3"/>
    <x v="2"/>
    <x v="14"/>
    <n v="457.49"/>
    <x v="31"/>
  </r>
  <r>
    <s v="ORD1032"/>
    <x v="32"/>
    <x v="4"/>
    <x v="1"/>
    <x v="1"/>
    <x v="3"/>
    <x v="2"/>
    <x v="15"/>
    <n v="260.56"/>
    <x v="32"/>
  </r>
  <r>
    <s v="ORD1033"/>
    <x v="33"/>
    <x v="5"/>
    <x v="1"/>
    <x v="3"/>
    <x v="2"/>
    <x v="2"/>
    <x v="10"/>
    <n v="255.74"/>
    <x v="33"/>
  </r>
  <r>
    <s v="ORD1034"/>
    <x v="34"/>
    <x v="6"/>
    <x v="1"/>
    <x v="3"/>
    <x v="3"/>
    <x v="5"/>
    <x v="12"/>
    <n v="401.16"/>
    <x v="34"/>
  </r>
  <r>
    <s v="ORD1035"/>
    <x v="35"/>
    <x v="0"/>
    <x v="1"/>
    <x v="2"/>
    <x v="3"/>
    <x v="5"/>
    <x v="7"/>
    <n v="328.48"/>
    <x v="35"/>
  </r>
  <r>
    <s v="ORD1036"/>
    <x v="36"/>
    <x v="1"/>
    <x v="1"/>
    <x v="1"/>
    <x v="3"/>
    <x v="6"/>
    <x v="7"/>
    <n v="353.96"/>
    <x v="36"/>
  </r>
  <r>
    <s v="ORD1037"/>
    <x v="37"/>
    <x v="2"/>
    <x v="1"/>
    <x v="2"/>
    <x v="2"/>
    <x v="4"/>
    <x v="5"/>
    <n v="399.94"/>
    <x v="37"/>
  </r>
  <r>
    <s v="ORD1038"/>
    <x v="38"/>
    <x v="3"/>
    <x v="1"/>
    <x v="2"/>
    <x v="3"/>
    <x v="7"/>
    <x v="0"/>
    <n v="446.1"/>
    <x v="38"/>
  </r>
  <r>
    <s v="ORD1039"/>
    <x v="39"/>
    <x v="4"/>
    <x v="1"/>
    <x v="0"/>
    <x v="1"/>
    <x v="0"/>
    <x v="8"/>
    <n v="175.62"/>
    <x v="39"/>
  </r>
  <r>
    <s v="ORD1040"/>
    <x v="40"/>
    <x v="5"/>
    <x v="1"/>
    <x v="0"/>
    <x v="3"/>
    <x v="2"/>
    <x v="7"/>
    <n v="194.04"/>
    <x v="40"/>
  </r>
  <r>
    <s v="ORD1041"/>
    <x v="41"/>
    <x v="6"/>
    <x v="1"/>
    <x v="0"/>
    <x v="1"/>
    <x v="1"/>
    <x v="1"/>
    <n v="56.05"/>
    <x v="41"/>
  </r>
  <r>
    <s v="ORD1042"/>
    <x v="42"/>
    <x v="0"/>
    <x v="1"/>
    <x v="3"/>
    <x v="1"/>
    <x v="0"/>
    <x v="6"/>
    <n v="293.36"/>
    <x v="42"/>
  </r>
  <r>
    <s v="ORD1043"/>
    <x v="43"/>
    <x v="1"/>
    <x v="1"/>
    <x v="1"/>
    <x v="1"/>
    <x v="5"/>
    <x v="6"/>
    <n v="27.61"/>
    <x v="43"/>
  </r>
  <r>
    <s v="ORD1044"/>
    <x v="44"/>
    <x v="2"/>
    <x v="1"/>
    <x v="1"/>
    <x v="2"/>
    <x v="1"/>
    <x v="9"/>
    <n v="238.14"/>
    <x v="44"/>
  </r>
  <r>
    <s v="ORD1045"/>
    <x v="45"/>
    <x v="3"/>
    <x v="1"/>
    <x v="1"/>
    <x v="2"/>
    <x v="1"/>
    <x v="9"/>
    <n v="275.89999999999998"/>
    <x v="45"/>
  </r>
  <r>
    <s v="ORD1046"/>
    <x v="46"/>
    <x v="4"/>
    <x v="1"/>
    <x v="1"/>
    <x v="2"/>
    <x v="1"/>
    <x v="10"/>
    <n v="150.41"/>
    <x v="46"/>
  </r>
  <r>
    <s v="ORD1047"/>
    <x v="47"/>
    <x v="5"/>
    <x v="1"/>
    <x v="0"/>
    <x v="3"/>
    <x v="6"/>
    <x v="11"/>
    <n v="299.51"/>
    <x v="47"/>
  </r>
  <r>
    <s v="ORD1048"/>
    <x v="48"/>
    <x v="6"/>
    <x v="1"/>
    <x v="3"/>
    <x v="1"/>
    <x v="5"/>
    <x v="7"/>
    <n v="24.95"/>
    <x v="48"/>
  </r>
  <r>
    <s v="ORD1049"/>
    <x v="49"/>
    <x v="0"/>
    <x v="1"/>
    <x v="3"/>
    <x v="2"/>
    <x v="1"/>
    <x v="7"/>
    <n v="28.3"/>
    <x v="49"/>
  </r>
  <r>
    <s v="ORD1050"/>
    <x v="50"/>
    <x v="1"/>
    <x v="1"/>
    <x v="0"/>
    <x v="2"/>
    <x v="2"/>
    <x v="10"/>
    <n v="413.07"/>
    <x v="50"/>
  </r>
  <r>
    <s v="ORD1051"/>
    <x v="51"/>
    <x v="2"/>
    <x v="1"/>
    <x v="3"/>
    <x v="3"/>
    <x v="3"/>
    <x v="8"/>
    <n v="186.49"/>
    <x v="51"/>
  </r>
  <r>
    <s v="ORD1052"/>
    <x v="52"/>
    <x v="3"/>
    <x v="1"/>
    <x v="0"/>
    <x v="2"/>
    <x v="1"/>
    <x v="4"/>
    <n v="72.260000000000005"/>
    <x v="52"/>
  </r>
  <r>
    <s v="ORD1053"/>
    <x v="53"/>
    <x v="4"/>
    <x v="1"/>
    <x v="1"/>
    <x v="3"/>
    <x v="6"/>
    <x v="5"/>
    <n v="265.89999999999998"/>
    <x v="53"/>
  </r>
  <r>
    <s v="ORD1054"/>
    <x v="54"/>
    <x v="5"/>
    <x v="1"/>
    <x v="0"/>
    <x v="0"/>
    <x v="0"/>
    <x v="13"/>
    <n v="387.3"/>
    <x v="54"/>
  </r>
  <r>
    <s v="ORD1055"/>
    <x v="55"/>
    <x v="6"/>
    <x v="1"/>
    <x v="1"/>
    <x v="2"/>
    <x v="5"/>
    <x v="3"/>
    <n v="115.75"/>
    <x v="55"/>
  </r>
  <r>
    <s v="ORD1056"/>
    <x v="56"/>
    <x v="0"/>
    <x v="1"/>
    <x v="1"/>
    <x v="0"/>
    <x v="4"/>
    <x v="2"/>
    <n v="315.22000000000003"/>
    <x v="56"/>
  </r>
  <r>
    <s v="ORD1057"/>
    <x v="57"/>
    <x v="1"/>
    <x v="1"/>
    <x v="2"/>
    <x v="3"/>
    <x v="6"/>
    <x v="13"/>
    <n v="51.82"/>
    <x v="57"/>
  </r>
  <r>
    <s v="ORD1058"/>
    <x v="58"/>
    <x v="2"/>
    <x v="1"/>
    <x v="0"/>
    <x v="1"/>
    <x v="1"/>
    <x v="10"/>
    <n v="35.32"/>
    <x v="58"/>
  </r>
  <r>
    <s v="ORD1059"/>
    <x v="59"/>
    <x v="3"/>
    <x v="2"/>
    <x v="2"/>
    <x v="2"/>
    <x v="5"/>
    <x v="7"/>
    <n v="270.36"/>
    <x v="59"/>
  </r>
  <r>
    <s v="ORD1060"/>
    <x v="60"/>
    <x v="4"/>
    <x v="2"/>
    <x v="0"/>
    <x v="3"/>
    <x v="3"/>
    <x v="10"/>
    <n v="274.91000000000003"/>
    <x v="60"/>
  </r>
  <r>
    <s v="ORD1061"/>
    <x v="61"/>
    <x v="5"/>
    <x v="2"/>
    <x v="0"/>
    <x v="1"/>
    <x v="1"/>
    <x v="14"/>
    <n v="322.33999999999997"/>
    <x v="61"/>
  </r>
  <r>
    <s v="ORD1062"/>
    <x v="62"/>
    <x v="6"/>
    <x v="2"/>
    <x v="2"/>
    <x v="1"/>
    <x v="6"/>
    <x v="16"/>
    <n v="365.78"/>
    <x v="62"/>
  </r>
  <r>
    <s v="ORD1063"/>
    <x v="63"/>
    <x v="0"/>
    <x v="2"/>
    <x v="2"/>
    <x v="0"/>
    <x v="7"/>
    <x v="14"/>
    <n v="488.17"/>
    <x v="63"/>
  </r>
  <r>
    <s v="ORD1064"/>
    <x v="64"/>
    <x v="1"/>
    <x v="2"/>
    <x v="0"/>
    <x v="3"/>
    <x v="2"/>
    <x v="0"/>
    <n v="262.99"/>
    <x v="64"/>
  </r>
  <r>
    <s v="ORD1065"/>
    <x v="65"/>
    <x v="2"/>
    <x v="2"/>
    <x v="3"/>
    <x v="1"/>
    <x v="4"/>
    <x v="10"/>
    <n v="168.25"/>
    <x v="65"/>
  </r>
  <r>
    <s v="ORD1066"/>
    <x v="66"/>
    <x v="3"/>
    <x v="2"/>
    <x v="1"/>
    <x v="2"/>
    <x v="0"/>
    <x v="7"/>
    <n v="399.64"/>
    <x v="66"/>
  </r>
  <r>
    <s v="ORD1067"/>
    <x v="67"/>
    <x v="4"/>
    <x v="2"/>
    <x v="2"/>
    <x v="2"/>
    <x v="6"/>
    <x v="9"/>
    <n v="142.71"/>
    <x v="67"/>
  </r>
  <r>
    <s v="ORD1068"/>
    <x v="68"/>
    <x v="5"/>
    <x v="2"/>
    <x v="1"/>
    <x v="0"/>
    <x v="5"/>
    <x v="3"/>
    <n v="225.1"/>
    <x v="68"/>
  </r>
  <r>
    <s v="ORD1069"/>
    <x v="69"/>
    <x v="6"/>
    <x v="2"/>
    <x v="3"/>
    <x v="1"/>
    <x v="4"/>
    <x v="8"/>
    <n v="48.44"/>
    <x v="69"/>
  </r>
  <r>
    <s v="ORD1070"/>
    <x v="70"/>
    <x v="0"/>
    <x v="2"/>
    <x v="3"/>
    <x v="3"/>
    <x v="4"/>
    <x v="3"/>
    <n v="22.42"/>
    <x v="70"/>
  </r>
  <r>
    <s v="ORD1071"/>
    <x v="71"/>
    <x v="1"/>
    <x v="2"/>
    <x v="3"/>
    <x v="2"/>
    <x v="4"/>
    <x v="8"/>
    <n v="481.7"/>
    <x v="71"/>
  </r>
  <r>
    <s v="ORD1072"/>
    <x v="72"/>
    <x v="2"/>
    <x v="2"/>
    <x v="2"/>
    <x v="1"/>
    <x v="1"/>
    <x v="16"/>
    <n v="419.63"/>
    <x v="72"/>
  </r>
  <r>
    <s v="ORD1073"/>
    <x v="73"/>
    <x v="3"/>
    <x v="2"/>
    <x v="3"/>
    <x v="1"/>
    <x v="2"/>
    <x v="7"/>
    <n v="351.03"/>
    <x v="73"/>
  </r>
  <r>
    <s v="ORD1074"/>
    <x v="74"/>
    <x v="4"/>
    <x v="2"/>
    <x v="2"/>
    <x v="0"/>
    <x v="1"/>
    <x v="13"/>
    <n v="210.39"/>
    <x v="74"/>
  </r>
  <r>
    <s v="ORD1075"/>
    <x v="75"/>
    <x v="5"/>
    <x v="2"/>
    <x v="3"/>
    <x v="2"/>
    <x v="5"/>
    <x v="12"/>
    <n v="94.91"/>
    <x v="75"/>
  </r>
  <r>
    <s v="ORD1076"/>
    <x v="76"/>
    <x v="6"/>
    <x v="2"/>
    <x v="1"/>
    <x v="2"/>
    <x v="1"/>
    <x v="10"/>
    <n v="86.65"/>
    <x v="76"/>
  </r>
  <r>
    <s v="ORD1077"/>
    <x v="77"/>
    <x v="0"/>
    <x v="2"/>
    <x v="1"/>
    <x v="3"/>
    <x v="7"/>
    <x v="5"/>
    <n v="132.62"/>
    <x v="77"/>
  </r>
  <r>
    <s v="ORD1078"/>
    <x v="78"/>
    <x v="1"/>
    <x v="2"/>
    <x v="0"/>
    <x v="2"/>
    <x v="2"/>
    <x v="8"/>
    <n v="279.12"/>
    <x v="78"/>
  </r>
  <r>
    <s v="ORD1079"/>
    <x v="79"/>
    <x v="2"/>
    <x v="2"/>
    <x v="1"/>
    <x v="3"/>
    <x v="2"/>
    <x v="7"/>
    <n v="360.15"/>
    <x v="79"/>
  </r>
  <r>
    <s v="ORD1080"/>
    <x v="80"/>
    <x v="3"/>
    <x v="2"/>
    <x v="0"/>
    <x v="2"/>
    <x v="5"/>
    <x v="1"/>
    <n v="333.5"/>
    <x v="80"/>
  </r>
  <r>
    <s v="ORD1081"/>
    <x v="81"/>
    <x v="4"/>
    <x v="2"/>
    <x v="1"/>
    <x v="0"/>
    <x v="0"/>
    <x v="11"/>
    <n v="147.16999999999999"/>
    <x v="81"/>
  </r>
  <r>
    <s v="ORD1082"/>
    <x v="82"/>
    <x v="5"/>
    <x v="2"/>
    <x v="2"/>
    <x v="2"/>
    <x v="7"/>
    <x v="16"/>
    <n v="477.88"/>
    <x v="82"/>
  </r>
  <r>
    <s v="ORD1083"/>
    <x v="83"/>
    <x v="6"/>
    <x v="2"/>
    <x v="1"/>
    <x v="3"/>
    <x v="6"/>
    <x v="2"/>
    <n v="371.57"/>
    <x v="83"/>
  </r>
  <r>
    <s v="ORD1084"/>
    <x v="84"/>
    <x v="0"/>
    <x v="2"/>
    <x v="0"/>
    <x v="3"/>
    <x v="1"/>
    <x v="2"/>
    <n v="281.63"/>
    <x v="84"/>
  </r>
  <r>
    <s v="ORD1085"/>
    <x v="85"/>
    <x v="1"/>
    <x v="2"/>
    <x v="0"/>
    <x v="0"/>
    <x v="3"/>
    <x v="17"/>
    <n v="309.74"/>
    <x v="85"/>
  </r>
  <r>
    <s v="ORD1086"/>
    <x v="86"/>
    <x v="2"/>
    <x v="2"/>
    <x v="3"/>
    <x v="2"/>
    <x v="1"/>
    <x v="11"/>
    <n v="215.6"/>
    <x v="86"/>
  </r>
  <r>
    <s v="ORD1087"/>
    <x v="87"/>
    <x v="3"/>
    <x v="2"/>
    <x v="2"/>
    <x v="2"/>
    <x v="4"/>
    <x v="13"/>
    <n v="131.38999999999999"/>
    <x v="87"/>
  </r>
  <r>
    <s v="ORD1088"/>
    <x v="88"/>
    <x v="4"/>
    <x v="2"/>
    <x v="1"/>
    <x v="0"/>
    <x v="1"/>
    <x v="0"/>
    <n v="184.43"/>
    <x v="88"/>
  </r>
  <r>
    <s v="ORD1089"/>
    <x v="89"/>
    <x v="5"/>
    <x v="2"/>
    <x v="3"/>
    <x v="2"/>
    <x v="6"/>
    <x v="8"/>
    <n v="381.34"/>
    <x v="89"/>
  </r>
  <r>
    <s v="ORD1090"/>
    <x v="90"/>
    <x v="6"/>
    <x v="3"/>
    <x v="1"/>
    <x v="2"/>
    <x v="1"/>
    <x v="18"/>
    <n v="17.05"/>
    <x v="90"/>
  </r>
  <r>
    <s v="ORD1091"/>
    <x v="91"/>
    <x v="0"/>
    <x v="3"/>
    <x v="1"/>
    <x v="3"/>
    <x v="7"/>
    <x v="8"/>
    <n v="66.88"/>
    <x v="91"/>
  </r>
  <r>
    <s v="ORD1092"/>
    <x v="92"/>
    <x v="1"/>
    <x v="3"/>
    <x v="3"/>
    <x v="2"/>
    <x v="7"/>
    <x v="6"/>
    <n v="32.54"/>
    <x v="92"/>
  </r>
  <r>
    <s v="ORD1093"/>
    <x v="93"/>
    <x v="2"/>
    <x v="3"/>
    <x v="3"/>
    <x v="2"/>
    <x v="2"/>
    <x v="7"/>
    <n v="29.96"/>
    <x v="93"/>
  </r>
  <r>
    <s v="ORD1094"/>
    <x v="94"/>
    <x v="3"/>
    <x v="3"/>
    <x v="3"/>
    <x v="0"/>
    <x v="5"/>
    <x v="11"/>
    <n v="429.18"/>
    <x v="94"/>
  </r>
  <r>
    <s v="ORD1095"/>
    <x v="95"/>
    <x v="4"/>
    <x v="3"/>
    <x v="3"/>
    <x v="0"/>
    <x v="0"/>
    <x v="3"/>
    <n v="354.79"/>
    <x v="95"/>
  </r>
  <r>
    <s v="ORD1096"/>
    <x v="96"/>
    <x v="5"/>
    <x v="3"/>
    <x v="3"/>
    <x v="1"/>
    <x v="3"/>
    <x v="10"/>
    <n v="242.35"/>
    <x v="96"/>
  </r>
  <r>
    <s v="ORD1097"/>
    <x v="97"/>
    <x v="6"/>
    <x v="3"/>
    <x v="1"/>
    <x v="3"/>
    <x v="4"/>
    <x v="5"/>
    <n v="57.94"/>
    <x v="97"/>
  </r>
  <r>
    <s v="ORD1098"/>
    <x v="98"/>
    <x v="0"/>
    <x v="3"/>
    <x v="3"/>
    <x v="2"/>
    <x v="1"/>
    <x v="5"/>
    <n v="250.89"/>
    <x v="98"/>
  </r>
  <r>
    <s v="ORD1099"/>
    <x v="99"/>
    <x v="1"/>
    <x v="3"/>
    <x v="2"/>
    <x v="2"/>
    <x v="1"/>
    <x v="1"/>
    <n v="242"/>
    <x v="99"/>
  </r>
  <r>
    <s v="ORD1100"/>
    <x v="100"/>
    <x v="2"/>
    <x v="3"/>
    <x v="0"/>
    <x v="1"/>
    <x v="6"/>
    <x v="16"/>
    <n v="94.87"/>
    <x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38C6F-D80E-4A48-8286-8A0ECA77493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134:B139"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showAll="0"/>
    <pivotField axis="axisRow" showAll="0">
      <items count="5">
        <item x="0"/>
        <item x="3"/>
        <item x="2"/>
        <item x="1"/>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Sum of Sales" fld="9" baseField="0" baseItem="0"/>
  </dataFields>
  <formats count="1">
    <format dxfId="8">
      <pivotArea outline="0" collapsedLevelsAreSubtotals="1" fieldPosition="0"/>
    </format>
  </formats>
  <chartFormats count="12">
    <chartFormat chart="17"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5" count="1" selected="0">
            <x v="0"/>
          </reference>
        </references>
      </pivotArea>
    </chartFormat>
    <chartFormat chart="17" format="2">
      <pivotArea type="data" outline="0" fieldPosition="0">
        <references count="2">
          <reference field="4294967294" count="1" selected="0">
            <x v="0"/>
          </reference>
          <reference field="5" count="1" selected="0">
            <x v="1"/>
          </reference>
        </references>
      </pivotArea>
    </chartFormat>
    <chartFormat chart="17" format="3">
      <pivotArea type="data" outline="0" fieldPosition="0">
        <references count="2">
          <reference field="4294967294" count="1" selected="0">
            <x v="0"/>
          </reference>
          <reference field="5" count="1" selected="0">
            <x v="2"/>
          </reference>
        </references>
      </pivotArea>
    </chartFormat>
    <chartFormat chart="17" format="4">
      <pivotArea type="data" outline="0" fieldPosition="0">
        <references count="2">
          <reference field="4294967294" count="1" selected="0">
            <x v="0"/>
          </reference>
          <reference field="5" count="1" selected="0">
            <x v="3"/>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5" count="1" selected="0">
            <x v="0"/>
          </reference>
        </references>
      </pivotArea>
    </chartFormat>
    <chartFormat chart="23" format="12">
      <pivotArea type="data" outline="0" fieldPosition="0">
        <references count="2">
          <reference field="4294967294" count="1" selected="0">
            <x v="0"/>
          </reference>
          <reference field="5" count="1" selected="0">
            <x v="1"/>
          </reference>
        </references>
      </pivotArea>
    </chartFormat>
    <chartFormat chart="23" format="13">
      <pivotArea type="data" outline="0" fieldPosition="0">
        <references count="2">
          <reference field="4294967294" count="1" selected="0">
            <x v="0"/>
          </reference>
          <reference field="5" count="1" selected="0">
            <x v="2"/>
          </reference>
        </references>
      </pivotArea>
    </chartFormat>
    <chartFormat chart="23" format="14">
      <pivotArea type="data" outline="0" fieldPosition="0">
        <references count="2">
          <reference field="4294967294" count="1" selected="0">
            <x v="0"/>
          </reference>
          <reference field="5" count="1" selected="0">
            <x v="3"/>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786B3D-F386-4939-8AE5-E3357B133ED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188:C193" firstHeaderRow="0"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showAll="0">
      <items count="5">
        <item x="0"/>
        <item x="2"/>
        <item x="3"/>
        <item x="1"/>
        <item t="default"/>
      </items>
    </pivotField>
    <pivotField axis="axisRow" showAll="0">
      <items count="5">
        <item x="0"/>
        <item x="3"/>
        <item x="2"/>
        <item x="1"/>
        <item t="default"/>
      </items>
    </pivotField>
    <pivotField showAll="0"/>
    <pivotField dataField="1" showAll="0"/>
    <pivotField showAll="0"/>
    <pivotField dataField="1" showAll="0">
      <items count="102">
        <item x="69"/>
        <item x="91"/>
        <item x="70"/>
        <item x="2"/>
        <item x="58"/>
        <item x="43"/>
        <item x="92"/>
        <item x="17"/>
        <item x="39"/>
        <item x="51"/>
        <item x="20"/>
        <item x="90"/>
        <item x="76"/>
        <item x="78"/>
        <item x="13"/>
        <item x="8"/>
        <item x="24"/>
        <item x="88"/>
        <item x="89"/>
        <item x="48"/>
        <item x="29"/>
        <item x="57"/>
        <item x="46"/>
        <item x="49"/>
        <item x="55"/>
        <item x="93"/>
        <item x="71"/>
        <item x="65"/>
        <item x="64"/>
        <item x="75"/>
        <item x="41"/>
        <item x="96"/>
        <item x="33"/>
        <item x="52"/>
        <item x="60"/>
        <item x="38"/>
        <item x="68"/>
        <item x="0"/>
        <item x="97"/>
        <item x="87"/>
        <item x="9"/>
        <item x="50"/>
        <item x="18"/>
        <item x="67"/>
        <item x="26"/>
        <item x="100"/>
        <item x="95"/>
        <item x="42"/>
        <item x="12"/>
        <item x="74"/>
        <item x="84"/>
        <item x="3"/>
        <item x="56"/>
        <item x="15"/>
        <item x="7"/>
        <item x="44"/>
        <item x="83"/>
        <item x="77"/>
        <item x="1"/>
        <item x="4"/>
        <item x="45"/>
        <item x="32"/>
        <item x="11"/>
        <item x="27"/>
        <item x="81"/>
        <item x="34"/>
        <item x="25"/>
        <item x="6"/>
        <item x="99"/>
        <item x="22"/>
        <item x="54"/>
        <item x="40"/>
        <item x="28"/>
        <item x="23"/>
        <item x="80"/>
        <item x="85"/>
        <item x="86"/>
        <item x="14"/>
        <item x="98"/>
        <item x="59"/>
        <item x="53"/>
        <item x="16"/>
        <item x="10"/>
        <item x="30"/>
        <item x="21"/>
        <item x="62"/>
        <item x="35"/>
        <item x="73"/>
        <item x="36"/>
        <item x="47"/>
        <item x="79"/>
        <item x="61"/>
        <item x="72"/>
        <item x="66"/>
        <item x="82"/>
        <item x="37"/>
        <item x="94"/>
        <item x="5"/>
        <item x="31"/>
        <item x="63"/>
        <item x="19"/>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Fields count="1">
    <field x="-2"/>
  </colFields>
  <colItems count="2">
    <i>
      <x/>
    </i>
    <i i="1">
      <x v="1"/>
    </i>
  </colItems>
  <dataFields count="2">
    <dataField name="Sum of Units Sold" fld="7" baseField="5" baseItem="0"/>
    <dataField name="Sum of Sales" fld="9" baseField="5"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F2DD01-D4A7-4EAD-970A-BFF3A4B89F8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9:B24"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axis="axisRow" showAll="0" sortType="ascending">
      <items count="5">
        <item x="0"/>
        <item x="1"/>
        <item x="2"/>
        <item x="3"/>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Sales" fld="9" baseField="0" baseItem="0"/>
  </dataFields>
  <formats count="1">
    <format dxfId="17">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3F4F35-2D4F-4A74-8B24-B109EBB7756B}"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196:B217"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axis="axisRow" showAll="0">
      <items count="5">
        <item x="0"/>
        <item x="2"/>
        <item x="3"/>
        <item x="1"/>
        <item t="default"/>
      </items>
    </pivotField>
    <pivotField axis="axisRow" showAll="0">
      <items count="5">
        <item x="0"/>
        <item x="3"/>
        <item x="2"/>
        <item x="1"/>
        <item t="default"/>
      </items>
    </pivotField>
    <pivotField showAll="0"/>
    <pivotField showAll="0"/>
    <pivotField dataField="1" showAll="0"/>
    <pivotField showAll="0">
      <items count="102">
        <item x="69"/>
        <item x="91"/>
        <item x="70"/>
        <item x="2"/>
        <item x="58"/>
        <item x="43"/>
        <item x="92"/>
        <item x="17"/>
        <item x="39"/>
        <item x="51"/>
        <item x="20"/>
        <item x="90"/>
        <item x="76"/>
        <item x="78"/>
        <item x="13"/>
        <item x="8"/>
        <item x="24"/>
        <item x="88"/>
        <item x="89"/>
        <item x="48"/>
        <item x="29"/>
        <item x="57"/>
        <item x="46"/>
        <item x="49"/>
        <item x="55"/>
        <item x="93"/>
        <item x="71"/>
        <item x="65"/>
        <item x="64"/>
        <item x="75"/>
        <item x="41"/>
        <item x="96"/>
        <item x="33"/>
        <item x="52"/>
        <item x="60"/>
        <item x="38"/>
        <item x="68"/>
        <item x="0"/>
        <item x="97"/>
        <item x="87"/>
        <item x="9"/>
        <item x="50"/>
        <item x="18"/>
        <item x="67"/>
        <item x="26"/>
        <item x="100"/>
        <item x="95"/>
        <item x="42"/>
        <item x="12"/>
        <item x="74"/>
        <item x="84"/>
        <item x="3"/>
        <item x="56"/>
        <item x="15"/>
        <item x="7"/>
        <item x="44"/>
        <item x="83"/>
        <item x="77"/>
        <item x="1"/>
        <item x="4"/>
        <item x="45"/>
        <item x="32"/>
        <item x="11"/>
        <item x="27"/>
        <item x="81"/>
        <item x="34"/>
        <item x="25"/>
        <item x="6"/>
        <item x="99"/>
        <item x="22"/>
        <item x="54"/>
        <item x="40"/>
        <item x="28"/>
        <item x="23"/>
        <item x="80"/>
        <item x="85"/>
        <item x="86"/>
        <item x="14"/>
        <item x="98"/>
        <item x="59"/>
        <item x="53"/>
        <item x="16"/>
        <item x="10"/>
        <item x="30"/>
        <item x="21"/>
        <item x="62"/>
        <item x="35"/>
        <item x="73"/>
        <item x="36"/>
        <item x="47"/>
        <item x="79"/>
        <item x="61"/>
        <item x="72"/>
        <item x="66"/>
        <item x="82"/>
        <item x="37"/>
        <item x="94"/>
        <item x="5"/>
        <item x="31"/>
        <item x="63"/>
        <item x="19"/>
        <item t="default"/>
      </items>
    </pivotField>
    <pivotField showAll="0">
      <items count="15">
        <item x="0"/>
        <item x="1"/>
        <item x="2"/>
        <item x="3"/>
        <item x="4"/>
        <item x="5"/>
        <item x="6"/>
        <item x="7"/>
        <item x="8"/>
        <item x="9"/>
        <item x="10"/>
        <item x="11"/>
        <item x="12"/>
        <item x="13"/>
        <item t="default"/>
      </items>
    </pivotField>
  </pivotFields>
  <rowFields count="2">
    <field x="5"/>
    <field x="4"/>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Average of Unit Price" fld="8" subtotal="average" baseField="5"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068B312-116F-4357-9ADB-EDC737D201F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29:B131" firstHeaderRow="1" firstDataRow="1" firstDataCol="1"/>
  <pivotFields count="11">
    <pivotField showAll="0"/>
    <pivotField axis="axisRow" numFmtId="14" showAll="0" sortType="ascending">
      <items count="369">
        <item x="305"/>
        <item x="152"/>
        <item x="91"/>
        <item x="213"/>
        <item x="31"/>
        <item x="366"/>
        <item x="244"/>
        <item x="274"/>
        <item x="304"/>
        <item x="335"/>
        <item x="151"/>
        <item x="90"/>
        <item x="182"/>
        <item x="212"/>
        <item x="30"/>
        <item x="365"/>
        <item x="243"/>
        <item x="121"/>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246"/>
        <item x="276"/>
        <item x="307"/>
        <item x="123"/>
        <item x="62"/>
        <item x="154"/>
        <item x="184"/>
        <item x="2"/>
        <item x="33"/>
        <item x="337"/>
        <item x="215"/>
        <item x="93"/>
        <item x="245"/>
        <item x="275"/>
        <item x="306"/>
        <item x="122"/>
        <item x="61"/>
        <item x="153"/>
        <item x="183"/>
        <item x="1"/>
        <item x="32"/>
        <item x="336"/>
        <item x="214"/>
        <item x="92"/>
        <item x="367"/>
        <item x="0"/>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sortType="ascending">
      <items count="5">
        <item x="0"/>
        <item x="1"/>
        <item x="2"/>
        <item x="3"/>
        <item t="default"/>
      </items>
    </pivotField>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02">
    <i>
      <x v="238"/>
    </i>
    <i>
      <x v="353"/>
    </i>
    <i>
      <x v="226"/>
    </i>
    <i>
      <x v="337"/>
    </i>
    <i>
      <x v="38"/>
    </i>
    <i>
      <x v="218"/>
    </i>
    <i>
      <x v="341"/>
    </i>
    <i>
      <x v="157"/>
    </i>
    <i>
      <x v="266"/>
    </i>
    <i>
      <x v="122"/>
    </i>
    <i>
      <x v="121"/>
    </i>
    <i>
      <x v="365"/>
    </i>
    <i>
      <x v="154"/>
    </i>
    <i>
      <x v="130"/>
    </i>
    <i>
      <x v="205"/>
    </i>
    <i>
      <x v="265"/>
    </i>
    <i>
      <x v="73"/>
    </i>
    <i>
      <x v="11"/>
    </i>
    <i>
      <x v="2"/>
    </i>
    <i>
      <x v="158"/>
    </i>
    <i>
      <x v="14"/>
    </i>
    <i>
      <x v="50"/>
    </i>
    <i>
      <x v="182"/>
    </i>
    <i>
      <x v="146"/>
    </i>
    <i>
      <x v="74"/>
    </i>
    <i>
      <x v="329"/>
    </i>
    <i>
      <x v="214"/>
    </i>
    <i>
      <x v="286"/>
    </i>
    <i>
      <x v="298"/>
    </i>
    <i>
      <x v="166"/>
    </i>
    <i>
      <x v="242"/>
    </i>
    <i>
      <x v="293"/>
    </i>
    <i>
      <x v="338"/>
    </i>
    <i>
      <x v="110"/>
    </i>
    <i>
      <x v="346"/>
    </i>
    <i>
      <x v="278"/>
    </i>
    <i>
      <x v="250"/>
    </i>
    <i>
      <x v="361"/>
    </i>
    <i>
      <x v="281"/>
    </i>
    <i>
      <x v="22"/>
    </i>
    <i>
      <x v="253"/>
    </i>
    <i>
      <x v="134"/>
    </i>
    <i>
      <x v="145"/>
    </i>
    <i>
      <x v="262"/>
    </i>
    <i>
      <x v="49"/>
    </i>
    <i>
      <x v="245"/>
    </i>
    <i>
      <x v="305"/>
    </i>
    <i>
      <x v="230"/>
    </i>
    <i>
      <x v="217"/>
    </i>
    <i>
      <x v="178"/>
    </i>
    <i>
      <x v="58"/>
    </i>
    <i>
      <x v="325"/>
    </i>
    <i>
      <x v="62"/>
    </i>
    <i>
      <x v="181"/>
    </i>
    <i>
      <x v="277"/>
    </i>
    <i>
      <x v="206"/>
    </i>
    <i>
      <x v="70"/>
    </i>
    <i>
      <x v="142"/>
    </i>
    <i>
      <x v="349"/>
    </i>
    <i>
      <x v="313"/>
    </i>
    <i>
      <x v="194"/>
    </i>
    <i>
      <x v="350"/>
    </i>
    <i>
      <x v="229"/>
    </i>
    <i>
      <x v="37"/>
    </i>
    <i>
      <x v="94"/>
    </i>
    <i>
      <x v="326"/>
    </i>
    <i>
      <x v="61"/>
    </i>
    <i>
      <x v="289"/>
    </i>
    <i>
      <x v="257"/>
    </i>
    <i>
      <x v="97"/>
    </i>
    <i>
      <x v="86"/>
    </i>
    <i>
      <x v="254"/>
    </i>
    <i>
      <x v="25"/>
    </i>
    <i>
      <x v="85"/>
    </i>
    <i>
      <x v="106"/>
    </i>
    <i>
      <x v="46"/>
    </i>
    <i>
      <x v="34"/>
    </i>
    <i>
      <x v="193"/>
    </i>
    <i>
      <x v="269"/>
    </i>
    <i>
      <x v="358"/>
    </i>
    <i>
      <x v="98"/>
    </i>
    <i>
      <x v="169"/>
    </i>
    <i>
      <x v="241"/>
    </i>
    <i>
      <x v="4"/>
    </i>
    <i>
      <x v="109"/>
    </i>
    <i>
      <x v="322"/>
    </i>
    <i>
      <x v="314"/>
    </i>
    <i>
      <x v="190"/>
    </i>
    <i>
      <x v="302"/>
    </i>
    <i>
      <x v="170"/>
    </i>
    <i>
      <x v="118"/>
    </i>
    <i>
      <x v="334"/>
    </i>
    <i>
      <x v="202"/>
    </i>
    <i>
      <x v="274"/>
    </i>
    <i>
      <x v="82"/>
    </i>
    <i>
      <x v="290"/>
    </i>
    <i>
      <x v="317"/>
    </i>
    <i>
      <x v="301"/>
    </i>
    <i>
      <x v="362"/>
    </i>
    <i>
      <x v="310"/>
    </i>
    <i>
      <x v="133"/>
    </i>
    <i t="grand">
      <x/>
    </i>
  </rowItems>
  <colItems count="1">
    <i/>
  </colItems>
  <dataFields count="1">
    <dataField name="Sum of Sales" fld="9" baseField="0" baseItem="0"/>
  </dataFields>
  <formats count="1">
    <format dxfId="19">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B5148D-B6CE-4177-B978-9FEDBBD8B7AD}"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H196:I217"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axis="axisRow" showAll="0">
      <items count="5">
        <item x="0"/>
        <item x="2"/>
        <item x="3"/>
        <item x="1"/>
        <item t="default"/>
      </items>
    </pivotField>
    <pivotField axis="axisRow" showAll="0">
      <items count="5">
        <item x="0"/>
        <item x="3"/>
        <item x="2"/>
        <item x="1"/>
        <item t="default"/>
      </items>
    </pivotField>
    <pivotField showAll="0"/>
    <pivotField showAll="0"/>
    <pivotField dataField="1" showAll="0"/>
    <pivotField showAll="0">
      <items count="102">
        <item x="69"/>
        <item x="91"/>
        <item x="70"/>
        <item x="2"/>
        <item x="58"/>
        <item x="43"/>
        <item x="92"/>
        <item x="17"/>
        <item x="39"/>
        <item x="51"/>
        <item x="20"/>
        <item x="90"/>
        <item x="76"/>
        <item x="78"/>
        <item x="13"/>
        <item x="8"/>
        <item x="24"/>
        <item x="88"/>
        <item x="89"/>
        <item x="48"/>
        <item x="29"/>
        <item x="57"/>
        <item x="46"/>
        <item x="49"/>
        <item x="55"/>
        <item x="93"/>
        <item x="71"/>
        <item x="65"/>
        <item x="64"/>
        <item x="75"/>
        <item x="41"/>
        <item x="96"/>
        <item x="33"/>
        <item x="52"/>
        <item x="60"/>
        <item x="38"/>
        <item x="68"/>
        <item x="0"/>
        <item x="97"/>
        <item x="87"/>
        <item x="9"/>
        <item x="50"/>
        <item x="18"/>
        <item x="67"/>
        <item x="26"/>
        <item x="100"/>
        <item x="95"/>
        <item x="42"/>
        <item x="12"/>
        <item x="74"/>
        <item x="84"/>
        <item x="3"/>
        <item x="56"/>
        <item x="15"/>
        <item x="7"/>
        <item x="44"/>
        <item x="83"/>
        <item x="77"/>
        <item x="1"/>
        <item x="4"/>
        <item x="45"/>
        <item x="32"/>
        <item x="11"/>
        <item x="27"/>
        <item x="81"/>
        <item x="34"/>
        <item x="25"/>
        <item x="6"/>
        <item x="99"/>
        <item x="22"/>
        <item x="54"/>
        <item x="40"/>
        <item x="28"/>
        <item x="23"/>
        <item x="80"/>
        <item x="85"/>
        <item x="86"/>
        <item x="14"/>
        <item x="98"/>
        <item x="59"/>
        <item x="53"/>
        <item x="16"/>
        <item x="10"/>
        <item x="30"/>
        <item x="21"/>
        <item x="62"/>
        <item x="35"/>
        <item x="73"/>
        <item x="36"/>
        <item x="47"/>
        <item x="79"/>
        <item x="61"/>
        <item x="72"/>
        <item x="66"/>
        <item x="82"/>
        <item x="37"/>
        <item x="94"/>
        <item x="5"/>
        <item x="31"/>
        <item x="63"/>
        <item x="19"/>
        <item t="default"/>
      </items>
    </pivotField>
    <pivotField showAll="0">
      <items count="15">
        <item x="0"/>
        <item x="1"/>
        <item x="2"/>
        <item x="3"/>
        <item x="4"/>
        <item x="5"/>
        <item x="6"/>
        <item x="7"/>
        <item x="8"/>
        <item x="9"/>
        <item x="10"/>
        <item x="11"/>
        <item x="12"/>
        <item x="13"/>
        <item t="default"/>
      </items>
    </pivotField>
  </pivotFields>
  <rowFields count="2">
    <field x="5"/>
    <field x="4"/>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Average of Unit Price" fld="8" subtotal="average" baseField="5"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2D9EF-4C6D-47F9-BF1F-F16DEBBA9EAF}"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142:B148"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showAll="0"/>
    <pivotField showAll="0">
      <items count="5">
        <item x="0"/>
        <item x="3"/>
        <item x="2"/>
        <item x="1"/>
        <item t="default"/>
      </items>
    </pivotField>
    <pivotField axis="axisRow" showAll="0" sortType="descending">
      <items count="9">
        <item h="1" x="3"/>
        <item x="5"/>
        <item h="1" x="0"/>
        <item x="7"/>
        <item x="1"/>
        <item x="6"/>
        <item x="2"/>
        <item h="1"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6"/>
  </rowFields>
  <rowItems count="6">
    <i>
      <x v="6"/>
    </i>
    <i>
      <x v="5"/>
    </i>
    <i>
      <x v="4"/>
    </i>
    <i>
      <x v="1"/>
    </i>
    <i>
      <x v="3"/>
    </i>
    <i t="grand">
      <x/>
    </i>
  </rowItems>
  <colItems count="1">
    <i/>
  </colItems>
  <dataFields count="1">
    <dataField name="Sum of Sales" fld="9" baseField="0" baseItem="0"/>
  </dataFields>
  <formats count="1">
    <format dxfId="10">
      <pivotArea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936CE2-420A-41F4-A415-E72DE21D69D1}"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219:E220" firstHeaderRow="1" firstDataRow="2" firstDataCol="0"/>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showAll="0">
      <items count="5">
        <item x="0"/>
        <item x="2"/>
        <item x="3"/>
        <item x="1"/>
        <item t="default"/>
      </items>
    </pivotField>
    <pivotField showAll="0">
      <items count="5">
        <item x="0"/>
        <item x="3"/>
        <item x="2"/>
        <item x="1"/>
        <item t="default"/>
      </items>
    </pivotField>
    <pivotField showAll="0"/>
    <pivotField showAll="0"/>
    <pivotField showAll="0"/>
    <pivotField showAll="0">
      <items count="102">
        <item x="69"/>
        <item x="91"/>
        <item x="70"/>
        <item x="2"/>
        <item x="58"/>
        <item x="43"/>
        <item x="92"/>
        <item x="17"/>
        <item x="39"/>
        <item x="51"/>
        <item x="20"/>
        <item x="90"/>
        <item x="76"/>
        <item x="78"/>
        <item x="13"/>
        <item x="8"/>
        <item x="24"/>
        <item x="88"/>
        <item x="89"/>
        <item x="48"/>
        <item x="29"/>
        <item x="57"/>
        <item x="46"/>
        <item x="49"/>
        <item x="55"/>
        <item x="93"/>
        <item x="71"/>
        <item x="65"/>
        <item x="64"/>
        <item x="75"/>
        <item x="41"/>
        <item x="96"/>
        <item x="33"/>
        <item x="52"/>
        <item x="60"/>
        <item x="38"/>
        <item x="68"/>
        <item x="0"/>
        <item x="97"/>
        <item x="87"/>
        <item x="9"/>
        <item x="50"/>
        <item x="18"/>
        <item x="67"/>
        <item x="26"/>
        <item x="100"/>
        <item x="95"/>
        <item x="42"/>
        <item x="12"/>
        <item x="74"/>
        <item x="84"/>
        <item x="3"/>
        <item x="56"/>
        <item x="15"/>
        <item x="7"/>
        <item x="44"/>
        <item x="83"/>
        <item x="77"/>
        <item x="1"/>
        <item x="4"/>
        <item x="45"/>
        <item x="32"/>
        <item x="11"/>
        <item x="27"/>
        <item x="81"/>
        <item x="34"/>
        <item x="25"/>
        <item x="6"/>
        <item x="99"/>
        <item x="22"/>
        <item x="54"/>
        <item x="40"/>
        <item x="28"/>
        <item x="23"/>
        <item x="80"/>
        <item x="85"/>
        <item x="86"/>
        <item x="14"/>
        <item x="98"/>
        <item x="59"/>
        <item x="53"/>
        <item x="16"/>
        <item x="10"/>
        <item x="30"/>
        <item x="21"/>
        <item x="62"/>
        <item x="35"/>
        <item x="73"/>
        <item x="36"/>
        <item x="47"/>
        <item x="79"/>
        <item x="61"/>
        <item x="72"/>
        <item x="66"/>
        <item x="82"/>
        <item x="37"/>
        <item x="94"/>
        <item x="5"/>
        <item x="31"/>
        <item x="63"/>
        <item x="19"/>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10"/>
  </colFields>
  <colItems count="5">
    <i>
      <x v="1"/>
    </i>
    <i>
      <x v="2"/>
    </i>
    <i>
      <x v="3"/>
    </i>
    <i>
      <x v="4"/>
    </i>
    <i t="grand">
      <x/>
    </i>
  </colItem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33DC01-01DB-4FF8-A0EB-23F7415CC18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80A1D8-5B4D-438C-9594-6513B308ED48}"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9">
  <location ref="A153:C158" firstHeaderRow="0"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showAll="0"/>
    <pivotField axis="axisRow" showAll="0" sortType="descending">
      <items count="5">
        <item x="0"/>
        <item x="3"/>
        <item x="2"/>
        <item x="1"/>
        <item t="default"/>
      </items>
      <autoSortScope>
        <pivotArea dataOnly="0" outline="0" fieldPosition="0">
          <references count="1">
            <reference field="4294967294" count="1" selected="0">
              <x v="1"/>
            </reference>
          </references>
        </pivotArea>
      </autoSortScope>
    </pivotField>
    <pivotField showAll="0" sortType="descending">
      <items count="9">
        <item h="1" x="3"/>
        <item x="5"/>
        <item h="1" x="0"/>
        <item x="7"/>
        <item x="1"/>
        <item x="6"/>
        <item x="2"/>
        <item h="1" x="4"/>
        <item t="default"/>
      </items>
      <autoSortScope>
        <pivotArea dataOnly="0" outline="0" fieldPosition="0">
          <references count="1">
            <reference field="4294967294" count="1" selected="0">
              <x v="0"/>
            </reference>
          </references>
        </pivotArea>
      </autoSortScope>
    </pivotField>
    <pivotField dataField="1" showAll="0">
      <items count="20">
        <item x="8"/>
        <item x="0"/>
        <item x="10"/>
        <item x="3"/>
        <item x="6"/>
        <item x="2"/>
        <item x="12"/>
        <item x="13"/>
        <item x="9"/>
        <item x="15"/>
        <item x="4"/>
        <item x="1"/>
        <item x="17"/>
        <item x="16"/>
        <item x="18"/>
        <item x="7"/>
        <item x="5"/>
        <item x="14"/>
        <item x="11"/>
        <item t="default"/>
      </items>
    </pivotField>
    <pivotField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5">
    <i>
      <x v="2"/>
    </i>
    <i>
      <x v="1"/>
    </i>
    <i>
      <x v="3"/>
    </i>
    <i>
      <x/>
    </i>
    <i t="grand">
      <x/>
    </i>
  </rowItems>
  <colFields count="1">
    <field x="-2"/>
  </colFields>
  <colItems count="2">
    <i>
      <x/>
    </i>
    <i i="1">
      <x v="1"/>
    </i>
  </colItems>
  <dataFields count="2">
    <dataField name="Sum of Sales" fld="9" baseField="0" baseItem="0"/>
    <dataField name="Sum of Units" fld="7" baseField="0" baseItem="0"/>
  </dataFields>
  <formats count="1">
    <format dxfId="12">
      <pivotArea outline="0" collapsedLevelsAreSubtotals="1" fieldPosition="0"/>
    </format>
  </formats>
  <chartFormats count="5">
    <chartFormat chart="22"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4" format="1" series="1">
      <pivotArea type="data" outline="0" fieldPosition="0">
        <references count="1">
          <reference field="4294967294" count="1" selected="0">
            <x v="1"/>
          </reference>
        </references>
      </pivotArea>
    </chartFormat>
    <chartFormat chart="98" format="4" series="1">
      <pivotArea type="data" outline="0" fieldPosition="0">
        <references count="1">
          <reference field="4294967294" count="1" selected="0">
            <x v="0"/>
          </reference>
        </references>
      </pivotArea>
    </chartFormat>
    <chartFormat chart="9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2C7B7-2E7D-4B8B-B851-5AAE6E8D995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8:B16"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8">
        <item x="0"/>
        <item x="1"/>
        <item x="2"/>
        <item x="3"/>
        <item x="4"/>
        <item x="5"/>
        <item x="6"/>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Sales" fld="9" baseField="0" baseItem="0" numFmtId="164"/>
  </dataFields>
  <formats count="1">
    <format dxfId="1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42ABBD-4C29-46AD-AC48-5E55DEB42CA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162:B167"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4"/>
  </rowFields>
  <rowItems count="5">
    <i>
      <x v="1"/>
    </i>
    <i>
      <x v="3"/>
    </i>
    <i>
      <x/>
    </i>
    <i>
      <x v="2"/>
    </i>
    <i t="grand">
      <x/>
    </i>
  </rowItems>
  <colItems count="1">
    <i/>
  </colItems>
  <dataFields count="1">
    <dataField name="Sum of Sales" fld="9" baseField="0" baseItem="0"/>
  </dataFields>
  <formats count="1">
    <format dxfId="14">
      <pivotArea outline="0" collapsedLevelsAreSubtotals="1" fieldPosition="0"/>
    </format>
  </formats>
  <chartFormats count="13">
    <chartFormat chart="17"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4" count="1" selected="0">
            <x v="1"/>
          </reference>
        </references>
      </pivotArea>
    </chartFormat>
    <chartFormat chart="23" format="2">
      <pivotArea type="data" outline="0" fieldPosition="0">
        <references count="2">
          <reference field="4294967294" count="1" selected="0">
            <x v="0"/>
          </reference>
          <reference field="4" count="1" selected="0">
            <x v="3"/>
          </reference>
        </references>
      </pivotArea>
    </chartFormat>
    <chartFormat chart="23" format="3">
      <pivotArea type="data" outline="0" fieldPosition="0">
        <references count="2">
          <reference field="4294967294" count="1" selected="0">
            <x v="0"/>
          </reference>
          <reference field="4" count="1" selected="0">
            <x v="0"/>
          </reference>
        </references>
      </pivotArea>
    </chartFormat>
    <chartFormat chart="23" format="4">
      <pivotArea type="data" outline="0" fieldPosition="0">
        <references count="2">
          <reference field="4294967294" count="1" selected="0">
            <x v="0"/>
          </reference>
          <reference field="4" count="1" selected="0">
            <x v="2"/>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4" count="1" selected="0">
            <x v="1"/>
          </reference>
        </references>
      </pivotArea>
    </chartFormat>
    <chartFormat chart="27" format="12">
      <pivotArea type="data" outline="0" fieldPosition="0">
        <references count="2">
          <reference field="4294967294" count="1" selected="0">
            <x v="0"/>
          </reference>
          <reference field="4" count="1" selected="0">
            <x v="3"/>
          </reference>
        </references>
      </pivotArea>
    </chartFormat>
    <chartFormat chart="27" format="13">
      <pivotArea type="data" outline="0" fieldPosition="0">
        <references count="2">
          <reference field="4294967294" count="1" selected="0">
            <x v="0"/>
          </reference>
          <reference field="4" count="1" selected="0">
            <x v="0"/>
          </reference>
        </references>
      </pivotArea>
    </chartFormat>
    <chartFormat chart="27" format="1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D9BA64-9523-4E5B-BE72-2F884697BB5D}"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178:F184" firstHeaderRow="1" firstDataRow="2"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showAll="0" sortType="ascending">
      <items count="5">
        <item x="0"/>
        <item x="1"/>
        <item x="2"/>
        <item x="3"/>
        <item t="default"/>
      </items>
    </pivotField>
    <pivotField axis="axisCol" showAll="0">
      <items count="5">
        <item x="0"/>
        <item x="2"/>
        <item x="3"/>
        <item x="1"/>
        <item t="default"/>
      </items>
    </pivotField>
    <pivotField axis="axisRow" showAll="0">
      <items count="5">
        <item x="0"/>
        <item x="3"/>
        <item x="2"/>
        <item x="1"/>
        <item t="default"/>
      </items>
    </pivotField>
    <pivotField showAll="0"/>
    <pivotField showAll="0"/>
    <pivotField showAll="0"/>
    <pivotField dataField="1" showAll="0">
      <items count="102">
        <item x="69"/>
        <item x="91"/>
        <item x="70"/>
        <item x="2"/>
        <item x="58"/>
        <item x="43"/>
        <item x="92"/>
        <item x="17"/>
        <item x="39"/>
        <item x="51"/>
        <item x="20"/>
        <item x="90"/>
        <item x="76"/>
        <item x="78"/>
        <item x="13"/>
        <item x="8"/>
        <item x="24"/>
        <item x="88"/>
        <item x="89"/>
        <item x="48"/>
        <item x="29"/>
        <item x="57"/>
        <item x="46"/>
        <item x="49"/>
        <item x="55"/>
        <item x="93"/>
        <item x="71"/>
        <item x="65"/>
        <item x="64"/>
        <item x="75"/>
        <item x="41"/>
        <item x="96"/>
        <item x="33"/>
        <item x="52"/>
        <item x="60"/>
        <item x="38"/>
        <item x="68"/>
        <item x="0"/>
        <item x="97"/>
        <item x="87"/>
        <item x="9"/>
        <item x="50"/>
        <item x="18"/>
        <item x="67"/>
        <item x="26"/>
        <item x="100"/>
        <item x="95"/>
        <item x="42"/>
        <item x="12"/>
        <item x="74"/>
        <item x="84"/>
        <item x="3"/>
        <item x="56"/>
        <item x="15"/>
        <item x="7"/>
        <item x="44"/>
        <item x="83"/>
        <item x="77"/>
        <item x="1"/>
        <item x="4"/>
        <item x="45"/>
        <item x="32"/>
        <item x="11"/>
        <item x="27"/>
        <item x="81"/>
        <item x="34"/>
        <item x="25"/>
        <item x="6"/>
        <item x="99"/>
        <item x="22"/>
        <item x="54"/>
        <item x="40"/>
        <item x="28"/>
        <item x="23"/>
        <item x="80"/>
        <item x="85"/>
        <item x="86"/>
        <item x="14"/>
        <item x="98"/>
        <item x="59"/>
        <item x="53"/>
        <item x="16"/>
        <item x="10"/>
        <item x="30"/>
        <item x="21"/>
        <item x="62"/>
        <item x="35"/>
        <item x="73"/>
        <item x="36"/>
        <item x="47"/>
        <item x="79"/>
        <item x="61"/>
        <item x="72"/>
        <item x="66"/>
        <item x="82"/>
        <item x="37"/>
        <item x="94"/>
        <item x="5"/>
        <item x="31"/>
        <item x="63"/>
        <item x="19"/>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Fields count="1">
    <field x="4"/>
  </colFields>
  <colItems count="5">
    <i>
      <x/>
    </i>
    <i>
      <x v="1"/>
    </i>
    <i>
      <x v="2"/>
    </i>
    <i>
      <x v="3"/>
    </i>
    <i t="grand">
      <x/>
    </i>
  </colItems>
  <dataFields count="1">
    <dataField name="Sum of Sales" fld="9" baseField="0" baseItem="0"/>
  </dataFields>
  <formats count="1">
    <format dxfId="15">
      <pivotArea outline="0" collapsedLevelsAreSubtotals="1" fieldPosition="0"/>
    </format>
  </formats>
  <chartFormats count="8">
    <chartFormat chart="26" format="0" series="1">
      <pivotArea type="data" outline="0" fieldPosition="0">
        <references count="2">
          <reference field="4294967294" count="1" selected="0">
            <x v="0"/>
          </reference>
          <reference field="4" count="1" selected="0">
            <x v="0"/>
          </reference>
        </references>
      </pivotArea>
    </chartFormat>
    <chartFormat chart="26" format="1" series="1">
      <pivotArea type="data" outline="0" fieldPosition="0">
        <references count="2">
          <reference field="4294967294" count="1" selected="0">
            <x v="0"/>
          </reference>
          <reference field="4" count="1" selected="0">
            <x v="1"/>
          </reference>
        </references>
      </pivotArea>
    </chartFormat>
    <chartFormat chart="26" format="2" series="1">
      <pivotArea type="data" outline="0" fieldPosition="0">
        <references count="2">
          <reference field="4294967294" count="1" selected="0">
            <x v="0"/>
          </reference>
          <reference field="4" count="1" selected="0">
            <x v="2"/>
          </reference>
        </references>
      </pivotArea>
    </chartFormat>
    <chartFormat chart="26" format="3" series="1">
      <pivotArea type="data" outline="0" fieldPosition="0">
        <references count="2">
          <reference field="4294967294" count="1" selected="0">
            <x v="0"/>
          </reference>
          <reference field="4" count="1" selected="0">
            <x v="3"/>
          </reference>
        </references>
      </pivotArea>
    </chartFormat>
    <chartFormat chart="30" format="8" series="1">
      <pivotArea type="data" outline="0" fieldPosition="0">
        <references count="2">
          <reference field="4294967294" count="1" selected="0">
            <x v="0"/>
          </reference>
          <reference field="4" count="1" selected="0">
            <x v="0"/>
          </reference>
        </references>
      </pivotArea>
    </chartFormat>
    <chartFormat chart="30" format="9" series="1">
      <pivotArea type="data" outline="0" fieldPosition="0">
        <references count="2">
          <reference field="4294967294" count="1" selected="0">
            <x v="0"/>
          </reference>
          <reference field="4" count="1" selected="0">
            <x v="1"/>
          </reference>
        </references>
      </pivotArea>
    </chartFormat>
    <chartFormat chart="30" format="10" series="1">
      <pivotArea type="data" outline="0" fieldPosition="0">
        <references count="2">
          <reference field="4294967294" count="1" selected="0">
            <x v="0"/>
          </reference>
          <reference field="4" count="1" selected="0">
            <x v="2"/>
          </reference>
        </references>
      </pivotArea>
    </chartFormat>
    <chartFormat chart="30"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68B9EFC2-F4BD-40F7-A2CB-A0279986B086}" sourceName="Order ID">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egion" xr10:uid="{1A0223CB-EC74-45E2-9BD2-8C3FB18D05AF}" sourceName="Customer Regio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4C3CAD7-D3A5-4D68-B38D-153E51F45211}" sourceName="Product Categor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ID" xr10:uid="{5DEB87C7-79EA-4463-B9A8-6A50D7FDA961}" cache="Slicer_Order_ID" caption="Order ID" startItem="68" rowHeight="241300"/>
  <slicer name="Customer Region" xr10:uid="{5A0C5338-7AD5-4089-96E5-A914C1F2AD8B}" cache="Slicer_Customer_Region" caption="Customer Region" rowHeight="241300"/>
  <slicer name="Product Category" xr10:uid="{E755D901-5645-488F-8648-CB5212951C59}"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0768CE-1233-45B7-8E61-46067AA58DCF}" name="Table3" displayName="Table3" ref="E196:F200" totalsRowShown="0" headerRowDxfId="7" headerRowBorderDxfId="6">
  <autoFilter ref="E196:F200" xr:uid="{1B88D4B7-A867-4DF1-A224-F3D5A7C61139}"/>
  <tableColumns count="2">
    <tableColumn id="1" xr3:uid="{82CA0F69-F3C8-4C5B-B670-F7AD4139BDF1}" name="Row Labels" dataDxfId="5"/>
    <tableColumn id="2" xr3:uid="{91B04800-6B87-4929-BA71-CC528DDA3FDE}" name="Average of Unit Pri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02" totalsRowShown="0">
  <autoFilter ref="A1:J102" xr:uid="{00000000-0009-0000-0100-000001000000}"/>
  <sortState ref="A2:J102">
    <sortCondition descending="1" ref="H1:H102"/>
  </sortState>
  <tableColumns count="10">
    <tableColumn id="1" xr3:uid="{00000000-0010-0000-0000-000001000000}" name="Order ID"/>
    <tableColumn id="2" xr3:uid="{00000000-0010-0000-0000-000002000000}" name="Order Date" dataDxfId="2"/>
    <tableColumn id="9" xr3:uid="{00000000-0010-0000-0000-000009000000}" name="Day" dataDxfId="1">
      <calculatedColumnFormula>TEXT(Table1[Order Date],"DDD")</calculatedColumnFormula>
    </tableColumn>
    <tableColumn id="12" xr3:uid="{00000000-0010-0000-0000-00000C000000}" name="Month" dataDxfId="0">
      <calculatedColumnFormula>TEXT(Table1[Order Date],"MMM")</calculatedColumnFormula>
    </tableColumn>
    <tableColumn id="3" xr3:uid="{00000000-0010-0000-0000-000003000000}" name="Customer Region"/>
    <tableColumn id="4" xr3:uid="{00000000-0010-0000-0000-000004000000}" name="Product Category"/>
    <tableColumn id="5" xr3:uid="{00000000-0010-0000-0000-000005000000}" name="Product Sub-Category"/>
    <tableColumn id="6" xr3:uid="{00000000-0010-0000-0000-000006000000}" name="Units Sold"/>
    <tableColumn id="7" xr3:uid="{00000000-0010-0000-0000-000007000000}" name="Unit Price"/>
    <tableColumn id="8" xr3:uid="{00000000-0010-0000-0000-000008000000}"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table" Target="../tables/tabl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13420-3A17-45BD-9C02-4A94C6645204}">
  <dimension ref="A3:I220"/>
  <sheetViews>
    <sheetView tabSelected="1" topLeftCell="A173" workbookViewId="0">
      <selection activeCell="F206" sqref="F206"/>
    </sheetView>
  </sheetViews>
  <sheetFormatPr defaultRowHeight="15" x14ac:dyDescent="0.25"/>
  <cols>
    <col min="1" max="1" width="15.42578125" bestFit="1" customWidth="1"/>
    <col min="2" max="2" width="12.140625" bestFit="1" customWidth="1"/>
    <col min="3" max="4" width="16.28515625" bestFit="1" customWidth="1"/>
    <col min="5" max="5" width="11.28515625" customWidth="1"/>
    <col min="6" max="6" width="22.28515625" customWidth="1"/>
    <col min="7" max="7" width="7.5703125" customWidth="1"/>
    <col min="8" max="8" width="12.85546875" customWidth="1"/>
    <col min="9" max="9" width="20.28515625" customWidth="1"/>
    <col min="10" max="32" width="6.5703125" bestFit="1" customWidth="1"/>
    <col min="33" max="33" width="8.7109375" bestFit="1" customWidth="1"/>
    <col min="34" max="61" width="7" bestFit="1" customWidth="1"/>
    <col min="62" max="62" width="9.140625" bestFit="1" customWidth="1"/>
    <col min="63" max="93" width="7.28515625" bestFit="1" customWidth="1"/>
    <col min="94" max="94" width="9.42578125" bestFit="1" customWidth="1"/>
    <col min="95" max="105" width="6.85546875" bestFit="1" customWidth="1"/>
    <col min="106" max="106" width="9" bestFit="1" customWidth="1"/>
    <col min="107" max="107" width="11.28515625" bestFit="1" customWidth="1"/>
  </cols>
  <sheetData>
    <row r="3" spans="1:7" x14ac:dyDescent="0.25">
      <c r="A3" t="s">
        <v>125</v>
      </c>
    </row>
    <row r="4" spans="1:7" x14ac:dyDescent="0.25">
      <c r="A4" s="2">
        <v>249117.09000000003</v>
      </c>
    </row>
    <row r="5" spans="1:7" ht="26.25" x14ac:dyDescent="0.4">
      <c r="A5" s="16" t="s">
        <v>243</v>
      </c>
      <c r="B5" s="17"/>
      <c r="C5" s="17"/>
      <c r="D5" s="17"/>
      <c r="E5" s="17"/>
      <c r="F5" s="17"/>
      <c r="G5" s="17"/>
    </row>
    <row r="6" spans="1:7" ht="9" customHeight="1" x14ac:dyDescent="0.25"/>
    <row r="7" spans="1:7" hidden="1" x14ac:dyDescent="0.25"/>
    <row r="8" spans="1:7" x14ac:dyDescent="0.25">
      <c r="A8" s="3" t="s">
        <v>139</v>
      </c>
      <c r="B8" t="s">
        <v>125</v>
      </c>
    </row>
    <row r="9" spans="1:7" x14ac:dyDescent="0.25">
      <c r="A9" s="4" t="s">
        <v>128</v>
      </c>
      <c r="B9" s="5">
        <v>41762.899999999987</v>
      </c>
    </row>
    <row r="10" spans="1:7" x14ac:dyDescent="0.25">
      <c r="A10" s="4" t="s">
        <v>130</v>
      </c>
      <c r="B10" s="5">
        <v>24033.049999999996</v>
      </c>
    </row>
    <row r="11" spans="1:7" x14ac:dyDescent="0.25">
      <c r="A11" s="4" t="s">
        <v>131</v>
      </c>
      <c r="B11" s="5">
        <v>41347.89</v>
      </c>
    </row>
    <row r="12" spans="1:7" x14ac:dyDescent="0.25">
      <c r="A12" s="4" t="s">
        <v>132</v>
      </c>
      <c r="B12" s="5">
        <v>49030.579999999994</v>
      </c>
    </row>
    <row r="13" spans="1:7" x14ac:dyDescent="0.25">
      <c r="A13" s="4" t="s">
        <v>133</v>
      </c>
      <c r="B13" s="5">
        <v>25270.949999999997</v>
      </c>
    </row>
    <row r="14" spans="1:7" x14ac:dyDescent="0.25">
      <c r="A14" s="4" t="s">
        <v>134</v>
      </c>
      <c r="B14" s="5">
        <v>48248.090000000004</v>
      </c>
    </row>
    <row r="15" spans="1:7" x14ac:dyDescent="0.25">
      <c r="A15" s="4" t="s">
        <v>135</v>
      </c>
      <c r="B15" s="5">
        <v>19423.63</v>
      </c>
    </row>
    <row r="16" spans="1:7" x14ac:dyDescent="0.25">
      <c r="A16" s="4" t="s">
        <v>140</v>
      </c>
      <c r="B16" s="5">
        <v>249117.09</v>
      </c>
    </row>
    <row r="17" spans="1:6" ht="83.25" customHeight="1" x14ac:dyDescent="0.25"/>
    <row r="18" spans="1:6" ht="28.5" customHeight="1" x14ac:dyDescent="0.45">
      <c r="A18" s="18" t="s">
        <v>242</v>
      </c>
      <c r="B18" s="17"/>
      <c r="C18" s="17"/>
      <c r="D18" s="17"/>
      <c r="E18" s="17"/>
    </row>
    <row r="19" spans="1:6" x14ac:dyDescent="0.25">
      <c r="A19" s="3" t="s">
        <v>139</v>
      </c>
      <c r="B19" t="s">
        <v>125</v>
      </c>
    </row>
    <row r="20" spans="1:6" x14ac:dyDescent="0.25">
      <c r="A20" s="4" t="s">
        <v>129</v>
      </c>
      <c r="B20" s="5">
        <v>80634.350000000006</v>
      </c>
    </row>
    <row r="21" spans="1:6" x14ac:dyDescent="0.25">
      <c r="A21" s="4" t="s">
        <v>136</v>
      </c>
      <c r="B21" s="5">
        <v>62918.070000000007</v>
      </c>
    </row>
    <row r="22" spans="1:6" x14ac:dyDescent="0.25">
      <c r="A22" s="4" t="s">
        <v>137</v>
      </c>
      <c r="B22" s="5">
        <v>84817.06</v>
      </c>
    </row>
    <row r="23" spans="1:6" x14ac:dyDescent="0.25">
      <c r="A23" s="4" t="s">
        <v>138</v>
      </c>
      <c r="B23" s="5">
        <v>20747.61</v>
      </c>
    </row>
    <row r="24" spans="1:6" x14ac:dyDescent="0.25">
      <c r="A24" s="4" t="s">
        <v>140</v>
      </c>
      <c r="B24" s="5">
        <v>249117.09000000003</v>
      </c>
    </row>
    <row r="27" spans="1:6" ht="74.25" customHeight="1" x14ac:dyDescent="0.25"/>
    <row r="28" spans="1:6" ht="27" customHeight="1" x14ac:dyDescent="0.4">
      <c r="A28" s="16" t="s">
        <v>244</v>
      </c>
      <c r="B28" s="17"/>
      <c r="C28" s="17"/>
      <c r="D28" s="17"/>
      <c r="E28" s="17"/>
      <c r="F28" s="17"/>
    </row>
    <row r="29" spans="1:6" x14ac:dyDescent="0.25">
      <c r="A29" s="3" t="s">
        <v>139</v>
      </c>
      <c r="B29" t="s">
        <v>125</v>
      </c>
    </row>
    <row r="30" spans="1:6" x14ac:dyDescent="0.25">
      <c r="A30" s="6" t="s">
        <v>210</v>
      </c>
      <c r="B30" s="5">
        <v>48.44</v>
      </c>
    </row>
    <row r="31" spans="1:6" x14ac:dyDescent="0.25">
      <c r="A31" s="6" t="s">
        <v>232</v>
      </c>
      <c r="B31" s="5">
        <v>66.88</v>
      </c>
    </row>
    <row r="32" spans="1:6" x14ac:dyDescent="0.25">
      <c r="A32" s="6" t="s">
        <v>211</v>
      </c>
      <c r="B32" s="5">
        <v>89.68</v>
      </c>
    </row>
    <row r="33" spans="1:2" x14ac:dyDescent="0.25">
      <c r="A33" s="6" t="s">
        <v>143</v>
      </c>
      <c r="B33" s="5">
        <v>105.42</v>
      </c>
    </row>
    <row r="34" spans="1:2" x14ac:dyDescent="0.25">
      <c r="A34" s="6" t="s">
        <v>199</v>
      </c>
      <c r="B34" s="5">
        <v>105.96</v>
      </c>
    </row>
    <row r="35" spans="1:2" x14ac:dyDescent="0.25">
      <c r="A35" s="6" t="s">
        <v>184</v>
      </c>
      <c r="B35" s="5">
        <v>138.05000000000001</v>
      </c>
    </row>
    <row r="36" spans="1:2" x14ac:dyDescent="0.25">
      <c r="A36" s="6" t="s">
        <v>233</v>
      </c>
      <c r="B36" s="5">
        <v>162.69999999999999</v>
      </c>
    </row>
    <row r="37" spans="1:2" x14ac:dyDescent="0.25">
      <c r="A37" s="6" t="s">
        <v>158</v>
      </c>
      <c r="B37" s="5">
        <v>172.86</v>
      </c>
    </row>
    <row r="38" spans="1:2" x14ac:dyDescent="0.25">
      <c r="A38" s="6" t="s">
        <v>180</v>
      </c>
      <c r="B38" s="5">
        <v>175.62</v>
      </c>
    </row>
    <row r="39" spans="1:2" x14ac:dyDescent="0.25">
      <c r="A39" s="6" t="s">
        <v>192</v>
      </c>
      <c r="B39" s="5">
        <v>186.49</v>
      </c>
    </row>
    <row r="40" spans="1:2" x14ac:dyDescent="0.25">
      <c r="A40" s="6" t="s">
        <v>161</v>
      </c>
      <c r="B40" s="5">
        <v>235.92</v>
      </c>
    </row>
    <row r="41" spans="1:2" x14ac:dyDescent="0.25">
      <c r="A41" s="6" t="s">
        <v>231</v>
      </c>
      <c r="B41" s="5">
        <v>255.75</v>
      </c>
    </row>
    <row r="42" spans="1:2" x14ac:dyDescent="0.25">
      <c r="A42" s="6" t="s">
        <v>217</v>
      </c>
      <c r="B42" s="5">
        <v>259.95</v>
      </c>
    </row>
    <row r="43" spans="1:2" x14ac:dyDescent="0.25">
      <c r="A43" s="6" t="s">
        <v>219</v>
      </c>
      <c r="B43" s="5">
        <v>279.12</v>
      </c>
    </row>
    <row r="44" spans="1:2" x14ac:dyDescent="0.25">
      <c r="A44" s="6" t="s">
        <v>154</v>
      </c>
      <c r="B44" s="5">
        <v>282.83</v>
      </c>
    </row>
    <row r="45" spans="1:2" x14ac:dyDescent="0.25">
      <c r="A45" s="6" t="s">
        <v>149</v>
      </c>
      <c r="B45" s="5">
        <v>308.56</v>
      </c>
    </row>
    <row r="46" spans="1:2" x14ac:dyDescent="0.25">
      <c r="A46" s="6" t="s">
        <v>165</v>
      </c>
      <c r="B46" s="5">
        <v>351.54</v>
      </c>
    </row>
    <row r="47" spans="1:2" x14ac:dyDescent="0.25">
      <c r="A47" s="6" t="s">
        <v>229</v>
      </c>
      <c r="B47" s="5">
        <v>368.86</v>
      </c>
    </row>
    <row r="48" spans="1:2" x14ac:dyDescent="0.25">
      <c r="A48" s="6" t="s">
        <v>230</v>
      </c>
      <c r="B48" s="5">
        <v>381.34</v>
      </c>
    </row>
    <row r="49" spans="1:2" x14ac:dyDescent="0.25">
      <c r="A49" s="6" t="s">
        <v>189</v>
      </c>
      <c r="B49" s="5">
        <v>399.2</v>
      </c>
    </row>
    <row r="50" spans="1:2" x14ac:dyDescent="0.25">
      <c r="A50" s="6" t="s">
        <v>170</v>
      </c>
      <c r="B50" s="5">
        <v>406.96</v>
      </c>
    </row>
    <row r="51" spans="1:2" x14ac:dyDescent="0.25">
      <c r="A51" s="6" t="s">
        <v>198</v>
      </c>
      <c r="B51" s="5">
        <v>414.56</v>
      </c>
    </row>
    <row r="52" spans="1:2" x14ac:dyDescent="0.25">
      <c r="A52" s="6" t="s">
        <v>187</v>
      </c>
      <c r="B52" s="5">
        <v>451.23</v>
      </c>
    </row>
    <row r="53" spans="1:2" x14ac:dyDescent="0.25">
      <c r="A53" s="6" t="s">
        <v>190</v>
      </c>
      <c r="B53" s="5">
        <v>452.8</v>
      </c>
    </row>
    <row r="54" spans="1:2" x14ac:dyDescent="0.25">
      <c r="A54" s="6" t="s">
        <v>196</v>
      </c>
      <c r="B54" s="5">
        <v>463</v>
      </c>
    </row>
    <row r="55" spans="1:2" x14ac:dyDescent="0.25">
      <c r="A55" s="6" t="s">
        <v>234</v>
      </c>
      <c r="B55" s="5">
        <v>479.36</v>
      </c>
    </row>
    <row r="56" spans="1:2" x14ac:dyDescent="0.25">
      <c r="A56" s="6" t="s">
        <v>212</v>
      </c>
      <c r="B56" s="5">
        <v>481.7</v>
      </c>
    </row>
    <row r="57" spans="1:2" x14ac:dyDescent="0.25">
      <c r="A57" s="6" t="s">
        <v>206</v>
      </c>
      <c r="B57" s="5">
        <v>504.75</v>
      </c>
    </row>
    <row r="58" spans="1:2" x14ac:dyDescent="0.25">
      <c r="A58" s="6" t="s">
        <v>205</v>
      </c>
      <c r="B58" s="5">
        <v>525.98</v>
      </c>
    </row>
    <row r="59" spans="1:2" x14ac:dyDescent="0.25">
      <c r="A59" s="6" t="s">
        <v>216</v>
      </c>
      <c r="B59" s="5">
        <v>664.37</v>
      </c>
    </row>
    <row r="60" spans="1:2" x14ac:dyDescent="0.25">
      <c r="A60" s="6" t="s">
        <v>182</v>
      </c>
      <c r="B60" s="5">
        <v>672.6</v>
      </c>
    </row>
    <row r="61" spans="1:2" x14ac:dyDescent="0.25">
      <c r="A61" s="6" t="s">
        <v>237</v>
      </c>
      <c r="B61" s="5">
        <v>727.05</v>
      </c>
    </row>
    <row r="62" spans="1:2" x14ac:dyDescent="0.25">
      <c r="A62" s="6" t="s">
        <v>174</v>
      </c>
      <c r="B62" s="5">
        <v>767.22</v>
      </c>
    </row>
    <row r="63" spans="1:2" x14ac:dyDescent="0.25">
      <c r="A63" s="6" t="s">
        <v>193</v>
      </c>
      <c r="B63" s="5">
        <v>794.86</v>
      </c>
    </row>
    <row r="64" spans="1:2" x14ac:dyDescent="0.25">
      <c r="A64" s="6" t="s">
        <v>201</v>
      </c>
      <c r="B64" s="5">
        <v>824.73</v>
      </c>
    </row>
    <row r="65" spans="1:2" x14ac:dyDescent="0.25">
      <c r="A65" s="6" t="s">
        <v>179</v>
      </c>
      <c r="B65" s="5">
        <v>892.2</v>
      </c>
    </row>
    <row r="66" spans="1:2" x14ac:dyDescent="0.25">
      <c r="A66" s="6" t="s">
        <v>209</v>
      </c>
      <c r="B66" s="5">
        <v>900.4</v>
      </c>
    </row>
    <row r="67" spans="1:2" x14ac:dyDescent="0.25">
      <c r="A67" s="6" t="s">
        <v>141</v>
      </c>
      <c r="B67" s="5">
        <v>916.56</v>
      </c>
    </row>
    <row r="68" spans="1:2" x14ac:dyDescent="0.25">
      <c r="A68" s="6" t="s">
        <v>238</v>
      </c>
      <c r="B68" s="5">
        <v>984.98</v>
      </c>
    </row>
    <row r="69" spans="1:2" x14ac:dyDescent="0.25">
      <c r="A69" s="6" t="s">
        <v>228</v>
      </c>
      <c r="B69" s="5">
        <v>1051.1199999999999</v>
      </c>
    </row>
    <row r="70" spans="1:2" x14ac:dyDescent="0.25">
      <c r="A70" s="6" t="s">
        <v>150</v>
      </c>
      <c r="B70" s="5">
        <v>1192.2</v>
      </c>
    </row>
    <row r="71" spans="1:2" x14ac:dyDescent="0.25">
      <c r="A71" s="6" t="s">
        <v>191</v>
      </c>
      <c r="B71" s="5">
        <v>1239.21</v>
      </c>
    </row>
    <row r="72" spans="1:2" x14ac:dyDescent="0.25">
      <c r="A72" s="6" t="s">
        <v>159</v>
      </c>
      <c r="B72" s="5">
        <v>1245.4000000000001</v>
      </c>
    </row>
    <row r="73" spans="1:2" x14ac:dyDescent="0.25">
      <c r="A73" s="6" t="s">
        <v>208</v>
      </c>
      <c r="B73" s="5">
        <v>1284.3900000000001</v>
      </c>
    </row>
    <row r="74" spans="1:2" x14ac:dyDescent="0.25">
      <c r="A74" s="6" t="s">
        <v>167</v>
      </c>
      <c r="B74" s="5">
        <v>1303.05</v>
      </c>
    </row>
    <row r="75" spans="1:2" x14ac:dyDescent="0.25">
      <c r="A75" s="6" t="s">
        <v>241</v>
      </c>
      <c r="B75" s="5">
        <v>1328.18</v>
      </c>
    </row>
    <row r="76" spans="1:2" x14ac:dyDescent="0.25">
      <c r="A76" s="6" t="s">
        <v>236</v>
      </c>
      <c r="B76" s="5">
        <v>1419.16</v>
      </c>
    </row>
    <row r="77" spans="1:2" x14ac:dyDescent="0.25">
      <c r="A77" s="6" t="s">
        <v>183</v>
      </c>
      <c r="B77" s="5">
        <v>1466.8</v>
      </c>
    </row>
    <row r="78" spans="1:2" x14ac:dyDescent="0.25">
      <c r="A78" s="6" t="s">
        <v>153</v>
      </c>
      <c r="B78" s="5">
        <v>1488.8</v>
      </c>
    </row>
    <row r="79" spans="1:2" x14ac:dyDescent="0.25">
      <c r="A79" s="6" t="s">
        <v>215</v>
      </c>
      <c r="B79" s="5">
        <v>1683.12</v>
      </c>
    </row>
    <row r="80" spans="1:2" x14ac:dyDescent="0.25">
      <c r="A80" s="6" t="s">
        <v>225</v>
      </c>
      <c r="B80" s="5">
        <v>1689.78</v>
      </c>
    </row>
    <row r="81" spans="1:2" x14ac:dyDescent="0.25">
      <c r="A81" s="6" t="s">
        <v>144</v>
      </c>
      <c r="B81" s="5">
        <v>1859.52</v>
      </c>
    </row>
    <row r="82" spans="1:2" x14ac:dyDescent="0.25">
      <c r="A82" s="6" t="s">
        <v>197</v>
      </c>
      <c r="B82" s="5">
        <v>1891.32</v>
      </c>
    </row>
    <row r="83" spans="1:2" x14ac:dyDescent="0.25">
      <c r="A83" s="6" t="s">
        <v>156</v>
      </c>
      <c r="B83" s="5">
        <v>2106.3000000000002</v>
      </c>
    </row>
    <row r="84" spans="1:2" x14ac:dyDescent="0.25">
      <c r="A84" s="6" t="s">
        <v>148</v>
      </c>
      <c r="B84" s="5">
        <v>2139.85</v>
      </c>
    </row>
    <row r="85" spans="1:2" x14ac:dyDescent="0.25">
      <c r="A85" s="6" t="s">
        <v>185</v>
      </c>
      <c r="B85" s="5">
        <v>2143.2600000000002</v>
      </c>
    </row>
    <row r="86" spans="1:2" x14ac:dyDescent="0.25">
      <c r="A86" s="6" t="s">
        <v>224</v>
      </c>
      <c r="B86" s="5">
        <v>2229.42</v>
      </c>
    </row>
    <row r="87" spans="1:2" x14ac:dyDescent="0.25">
      <c r="A87" s="6" t="s">
        <v>218</v>
      </c>
      <c r="B87" s="5">
        <v>2254.54</v>
      </c>
    </row>
    <row r="88" spans="1:2" x14ac:dyDescent="0.25">
      <c r="A88" s="6" t="s">
        <v>142</v>
      </c>
      <c r="B88" s="5">
        <v>2296.56</v>
      </c>
    </row>
    <row r="89" spans="1:2" x14ac:dyDescent="0.25">
      <c r="A89" s="6" t="s">
        <v>145</v>
      </c>
      <c r="B89" s="5">
        <v>2417.91</v>
      </c>
    </row>
    <row r="90" spans="1:2" x14ac:dyDescent="0.25">
      <c r="A90" s="6" t="s">
        <v>186</v>
      </c>
      <c r="B90" s="5">
        <v>2483.1</v>
      </c>
    </row>
    <row r="91" spans="1:2" x14ac:dyDescent="0.25">
      <c r="A91" s="6" t="s">
        <v>173</v>
      </c>
      <c r="B91" s="5">
        <v>2605.6</v>
      </c>
    </row>
    <row r="92" spans="1:2" x14ac:dyDescent="0.25">
      <c r="A92" s="6" t="s">
        <v>152</v>
      </c>
      <c r="B92" s="5">
        <v>2644.64</v>
      </c>
    </row>
    <row r="93" spans="1:2" x14ac:dyDescent="0.25">
      <c r="A93" s="6" t="s">
        <v>168</v>
      </c>
      <c r="B93" s="5">
        <v>2769.48</v>
      </c>
    </row>
    <row r="94" spans="1:2" x14ac:dyDescent="0.25">
      <c r="A94" s="6" t="s">
        <v>222</v>
      </c>
      <c r="B94" s="5">
        <v>2796.23</v>
      </c>
    </row>
    <row r="95" spans="1:2" x14ac:dyDescent="0.25">
      <c r="A95" s="6" t="s">
        <v>175</v>
      </c>
      <c r="B95" s="5">
        <v>2808.12</v>
      </c>
    </row>
    <row r="96" spans="1:2" x14ac:dyDescent="0.25">
      <c r="A96" s="6" t="s">
        <v>166</v>
      </c>
      <c r="B96" s="5">
        <v>2833.76</v>
      </c>
    </row>
    <row r="97" spans="1:2" x14ac:dyDescent="0.25">
      <c r="A97" s="6" t="s">
        <v>147</v>
      </c>
      <c r="B97" s="5">
        <v>2893.02</v>
      </c>
    </row>
    <row r="98" spans="1:2" x14ac:dyDescent="0.25">
      <c r="A98" s="6" t="s">
        <v>240</v>
      </c>
      <c r="B98" s="5">
        <v>2904</v>
      </c>
    </row>
    <row r="99" spans="1:2" x14ac:dyDescent="0.25">
      <c r="A99" s="6" t="s">
        <v>163</v>
      </c>
      <c r="B99" s="5">
        <v>3079.37</v>
      </c>
    </row>
    <row r="100" spans="1:2" x14ac:dyDescent="0.25">
      <c r="A100" s="6" t="s">
        <v>195</v>
      </c>
      <c r="B100" s="5">
        <v>3098.4</v>
      </c>
    </row>
    <row r="101" spans="1:2" x14ac:dyDescent="0.25">
      <c r="A101" s="6" t="s">
        <v>181</v>
      </c>
      <c r="B101" s="5">
        <v>3104.64</v>
      </c>
    </row>
    <row r="102" spans="1:2" x14ac:dyDescent="0.25">
      <c r="A102" s="6" t="s">
        <v>169</v>
      </c>
      <c r="B102" s="5">
        <v>3252.72</v>
      </c>
    </row>
    <row r="103" spans="1:2" x14ac:dyDescent="0.25">
      <c r="A103" s="6" t="s">
        <v>164</v>
      </c>
      <c r="B103" s="5">
        <v>3356.82</v>
      </c>
    </row>
    <row r="104" spans="1:2" x14ac:dyDescent="0.25">
      <c r="A104" s="6" t="s">
        <v>221</v>
      </c>
      <c r="B104" s="5">
        <v>4002</v>
      </c>
    </row>
    <row r="105" spans="1:2" x14ac:dyDescent="0.25">
      <c r="A105" s="6" t="s">
        <v>226</v>
      </c>
      <c r="B105" s="5">
        <v>4026.62</v>
      </c>
    </row>
    <row r="106" spans="1:2" x14ac:dyDescent="0.25">
      <c r="A106" s="6" t="s">
        <v>227</v>
      </c>
      <c r="B106" s="5">
        <v>4096.3999999999996</v>
      </c>
    </row>
    <row r="107" spans="1:2" x14ac:dyDescent="0.25">
      <c r="A107" s="6" t="s">
        <v>155</v>
      </c>
      <c r="B107" s="5">
        <v>4218.4799999999996</v>
      </c>
    </row>
    <row r="108" spans="1:2" x14ac:dyDescent="0.25">
      <c r="A108" s="6" t="s">
        <v>239</v>
      </c>
      <c r="B108" s="5">
        <v>4265.13</v>
      </c>
    </row>
    <row r="109" spans="1:2" x14ac:dyDescent="0.25">
      <c r="A109" s="6" t="s">
        <v>200</v>
      </c>
      <c r="B109" s="5">
        <v>4325.76</v>
      </c>
    </row>
    <row r="110" spans="1:2" x14ac:dyDescent="0.25">
      <c r="A110" s="6" t="s">
        <v>194</v>
      </c>
      <c r="B110" s="5">
        <v>4520.3</v>
      </c>
    </row>
    <row r="111" spans="1:2" x14ac:dyDescent="0.25">
      <c r="A111" s="6" t="s">
        <v>157</v>
      </c>
      <c r="B111" s="5">
        <v>4629.28</v>
      </c>
    </row>
    <row r="112" spans="1:2" x14ac:dyDescent="0.25">
      <c r="A112" s="6" t="s">
        <v>151</v>
      </c>
      <c r="B112" s="5">
        <v>4697.66</v>
      </c>
    </row>
    <row r="113" spans="1:2" x14ac:dyDescent="0.25">
      <c r="A113" s="6" t="s">
        <v>171</v>
      </c>
      <c r="B113" s="5">
        <v>4783.57</v>
      </c>
    </row>
    <row r="114" spans="1:2" x14ac:dyDescent="0.25">
      <c r="A114" s="6" t="s">
        <v>162</v>
      </c>
      <c r="B114" s="5">
        <v>5015.62</v>
      </c>
    </row>
    <row r="115" spans="1:2" x14ac:dyDescent="0.25">
      <c r="A115" s="6" t="s">
        <v>203</v>
      </c>
      <c r="B115" s="5">
        <v>5120.92</v>
      </c>
    </row>
    <row r="116" spans="1:2" x14ac:dyDescent="0.25">
      <c r="A116" s="6" t="s">
        <v>176</v>
      </c>
      <c r="B116" s="5">
        <v>5255.68</v>
      </c>
    </row>
    <row r="117" spans="1:2" x14ac:dyDescent="0.25">
      <c r="A117" s="6" t="s">
        <v>214</v>
      </c>
      <c r="B117" s="5">
        <v>5616.48</v>
      </c>
    </row>
    <row r="118" spans="1:2" x14ac:dyDescent="0.25">
      <c r="A118" s="6" t="s">
        <v>177</v>
      </c>
      <c r="B118" s="5">
        <v>5663.36</v>
      </c>
    </row>
    <row r="119" spans="1:2" x14ac:dyDescent="0.25">
      <c r="A119" s="6" t="s">
        <v>188</v>
      </c>
      <c r="B119" s="5">
        <v>5690.69</v>
      </c>
    </row>
    <row r="120" spans="1:2" x14ac:dyDescent="0.25">
      <c r="A120" s="6" t="s">
        <v>220</v>
      </c>
      <c r="B120" s="5">
        <v>5762.4</v>
      </c>
    </row>
    <row r="121" spans="1:2" x14ac:dyDescent="0.25">
      <c r="A121" s="6" t="s">
        <v>202</v>
      </c>
      <c r="B121" s="5">
        <v>5802.12</v>
      </c>
    </row>
    <row r="122" spans="1:2" x14ac:dyDescent="0.25">
      <c r="A122" s="6" t="s">
        <v>213</v>
      </c>
      <c r="B122" s="5">
        <v>5874.82</v>
      </c>
    </row>
    <row r="123" spans="1:2" x14ac:dyDescent="0.25">
      <c r="A123" s="6" t="s">
        <v>207</v>
      </c>
      <c r="B123" s="5">
        <v>6394.24</v>
      </c>
    </row>
    <row r="124" spans="1:2" x14ac:dyDescent="0.25">
      <c r="A124" s="6" t="s">
        <v>223</v>
      </c>
      <c r="B124" s="5">
        <v>6690.32</v>
      </c>
    </row>
    <row r="125" spans="1:2" x14ac:dyDescent="0.25">
      <c r="A125" s="6" t="s">
        <v>178</v>
      </c>
      <c r="B125" s="5">
        <v>6798.98</v>
      </c>
    </row>
    <row r="126" spans="1:2" x14ac:dyDescent="0.25">
      <c r="A126" s="6" t="s">
        <v>235</v>
      </c>
      <c r="B126" s="5">
        <v>8154.42</v>
      </c>
    </row>
    <row r="127" spans="1:2" x14ac:dyDescent="0.25">
      <c r="A127" s="6" t="s">
        <v>146</v>
      </c>
      <c r="B127" s="5">
        <v>8222.2199999999993</v>
      </c>
    </row>
    <row r="128" spans="1:2" x14ac:dyDescent="0.25">
      <c r="A128" s="6" t="s">
        <v>172</v>
      </c>
      <c r="B128" s="5">
        <v>8234.82</v>
      </c>
    </row>
    <row r="129" spans="1:8" x14ac:dyDescent="0.25">
      <c r="A129" s="6" t="s">
        <v>204</v>
      </c>
      <c r="B129" s="5">
        <v>8787.06</v>
      </c>
    </row>
    <row r="130" spans="1:8" x14ac:dyDescent="0.25">
      <c r="A130" s="6" t="s">
        <v>160</v>
      </c>
      <c r="B130" s="5">
        <v>9407.4699999999993</v>
      </c>
    </row>
    <row r="131" spans="1:8" x14ac:dyDescent="0.25">
      <c r="A131" s="6" t="s">
        <v>140</v>
      </c>
      <c r="B131" s="5">
        <v>249117.09000000005</v>
      </c>
    </row>
    <row r="133" spans="1:8" ht="26.25" x14ac:dyDescent="0.4">
      <c r="A133" s="16" t="s">
        <v>246</v>
      </c>
      <c r="B133" s="17"/>
      <c r="C133" s="17"/>
      <c r="D133" s="17"/>
      <c r="E133" s="17"/>
      <c r="F133" s="17"/>
    </row>
    <row r="134" spans="1:8" x14ac:dyDescent="0.25">
      <c r="A134" s="3" t="s">
        <v>139</v>
      </c>
      <c r="B134" t="s">
        <v>125</v>
      </c>
    </row>
    <row r="135" spans="1:8" x14ac:dyDescent="0.25">
      <c r="A135" s="4" t="s">
        <v>10</v>
      </c>
      <c r="B135" s="5">
        <v>64945.670000000006</v>
      </c>
    </row>
    <row r="136" spans="1:8" x14ac:dyDescent="0.25">
      <c r="A136" s="4" t="s">
        <v>38</v>
      </c>
      <c r="B136" s="5">
        <v>66835.91</v>
      </c>
    </row>
    <row r="137" spans="1:8" x14ac:dyDescent="0.25">
      <c r="A137" s="4" t="s">
        <v>28</v>
      </c>
      <c r="B137" s="5">
        <v>61939.729999999989</v>
      </c>
    </row>
    <row r="138" spans="1:8" x14ac:dyDescent="0.25">
      <c r="A138" s="4" t="s">
        <v>17</v>
      </c>
      <c r="B138" s="5">
        <v>55395.780000000006</v>
      </c>
    </row>
    <row r="139" spans="1:8" x14ac:dyDescent="0.25">
      <c r="A139" s="4" t="s">
        <v>140</v>
      </c>
      <c r="B139" s="5">
        <v>249117.09</v>
      </c>
    </row>
    <row r="140" spans="1:8" ht="155.25" customHeight="1" x14ac:dyDescent="0.25"/>
    <row r="141" spans="1:8" ht="69.75" customHeight="1" x14ac:dyDescent="0.4">
      <c r="A141" s="16" t="s">
        <v>245</v>
      </c>
      <c r="B141" s="17"/>
      <c r="C141" s="17"/>
      <c r="D141" s="17"/>
      <c r="E141" s="17"/>
      <c r="F141" s="17"/>
      <c r="G141" s="17"/>
      <c r="H141" s="17"/>
    </row>
    <row r="142" spans="1:8" x14ac:dyDescent="0.25">
      <c r="A142" s="3" t="s">
        <v>139</v>
      </c>
      <c r="B142" t="s">
        <v>125</v>
      </c>
    </row>
    <row r="143" spans="1:8" x14ac:dyDescent="0.25">
      <c r="A143" s="4" t="s">
        <v>18</v>
      </c>
      <c r="B143" s="5">
        <v>51367.100000000006</v>
      </c>
    </row>
    <row r="144" spans="1:8" x14ac:dyDescent="0.25">
      <c r="A144" s="4" t="s">
        <v>34</v>
      </c>
      <c r="B144" s="5">
        <v>38774.829999999994</v>
      </c>
    </row>
    <row r="145" spans="1:7" x14ac:dyDescent="0.25">
      <c r="A145" s="4" t="s">
        <v>14</v>
      </c>
      <c r="B145" s="5">
        <v>37903.349999999991</v>
      </c>
    </row>
    <row r="146" spans="1:7" x14ac:dyDescent="0.25">
      <c r="A146" s="4" t="s">
        <v>25</v>
      </c>
      <c r="B146" s="5">
        <v>36326.42</v>
      </c>
    </row>
    <row r="147" spans="1:7" x14ac:dyDescent="0.25">
      <c r="A147" s="4" t="s">
        <v>46</v>
      </c>
      <c r="B147" s="5">
        <v>25289.89</v>
      </c>
    </row>
    <row r="148" spans="1:7" x14ac:dyDescent="0.25">
      <c r="A148" s="4" t="s">
        <v>140</v>
      </c>
      <c r="B148" s="5">
        <v>189661.59</v>
      </c>
    </row>
    <row r="151" spans="1:7" ht="47.25" customHeight="1" x14ac:dyDescent="0.25"/>
    <row r="152" spans="1:7" ht="28.5" customHeight="1" x14ac:dyDescent="0.4">
      <c r="A152" s="16" t="s">
        <v>248</v>
      </c>
      <c r="B152" s="17"/>
      <c r="C152" s="17"/>
      <c r="D152" s="17"/>
      <c r="E152" s="17"/>
      <c r="F152" s="17"/>
      <c r="G152" s="17"/>
    </row>
    <row r="153" spans="1:7" x14ac:dyDescent="0.25">
      <c r="A153" s="3" t="s">
        <v>139</v>
      </c>
      <c r="B153" t="s">
        <v>125</v>
      </c>
      <c r="C153" t="s">
        <v>247</v>
      </c>
    </row>
    <row r="154" spans="1:7" x14ac:dyDescent="0.25">
      <c r="A154" s="4" t="s">
        <v>28</v>
      </c>
      <c r="B154" s="5">
        <v>61939.729999999989</v>
      </c>
      <c r="C154" s="5">
        <v>268</v>
      </c>
    </row>
    <row r="155" spans="1:7" x14ac:dyDescent="0.25">
      <c r="A155" s="4" t="s">
        <v>38</v>
      </c>
      <c r="B155" s="5">
        <v>66835.91</v>
      </c>
      <c r="C155" s="5">
        <v>242</v>
      </c>
    </row>
    <row r="156" spans="1:7" x14ac:dyDescent="0.25">
      <c r="A156" s="4" t="s">
        <v>17</v>
      </c>
      <c r="B156" s="5">
        <v>55395.780000000006</v>
      </c>
      <c r="C156" s="5">
        <v>218</v>
      </c>
    </row>
    <row r="157" spans="1:7" x14ac:dyDescent="0.25">
      <c r="A157" s="4" t="s">
        <v>10</v>
      </c>
      <c r="B157" s="5">
        <v>64945.670000000006</v>
      </c>
      <c r="C157" s="5">
        <v>211</v>
      </c>
    </row>
    <row r="158" spans="1:7" x14ac:dyDescent="0.25">
      <c r="A158" s="4" t="s">
        <v>140</v>
      </c>
      <c r="B158" s="5">
        <v>249117.09</v>
      </c>
      <c r="C158" s="5">
        <v>939</v>
      </c>
    </row>
    <row r="160" spans="1:7" ht="112.5" customHeight="1" x14ac:dyDescent="0.25"/>
    <row r="161" spans="1:9" ht="24" customHeight="1" x14ac:dyDescent="0.4">
      <c r="A161" s="16" t="s">
        <v>252</v>
      </c>
      <c r="B161" s="17"/>
      <c r="C161" s="17"/>
      <c r="D161" s="17"/>
      <c r="E161" s="17"/>
      <c r="F161" s="17"/>
      <c r="G161" s="17"/>
      <c r="H161" s="17"/>
      <c r="I161" s="17"/>
    </row>
    <row r="162" spans="1:9" x14ac:dyDescent="0.25">
      <c r="A162" s="3" t="s">
        <v>139</v>
      </c>
      <c r="B162" t="s">
        <v>125</v>
      </c>
      <c r="C162" t="s">
        <v>249</v>
      </c>
    </row>
    <row r="163" spans="1:9" x14ac:dyDescent="0.25">
      <c r="A163" s="4" t="s">
        <v>16</v>
      </c>
      <c r="B163" s="5">
        <v>76361.52999999997</v>
      </c>
      <c r="C163" s="7">
        <f>B163/B$167</f>
        <v>0.30652866890826302</v>
      </c>
    </row>
    <row r="164" spans="1:9" x14ac:dyDescent="0.25">
      <c r="A164" s="4" t="s">
        <v>13</v>
      </c>
      <c r="B164" s="5">
        <v>70785.710000000006</v>
      </c>
      <c r="C164" s="7">
        <f t="shared" ref="C164:C166" si="0">B164/B$167</f>
        <v>0.28414634258934224</v>
      </c>
    </row>
    <row r="165" spans="1:9" x14ac:dyDescent="0.25">
      <c r="A165" s="4" t="s">
        <v>9</v>
      </c>
      <c r="B165" s="5">
        <v>57384.460000000006</v>
      </c>
      <c r="C165" s="7">
        <f t="shared" si="0"/>
        <v>0.23035135807021509</v>
      </c>
    </row>
    <row r="166" spans="1:9" x14ac:dyDescent="0.25">
      <c r="A166" s="4" t="s">
        <v>30</v>
      </c>
      <c r="B166" s="5">
        <v>44585.39</v>
      </c>
      <c r="C166" s="7">
        <f t="shared" si="0"/>
        <v>0.17897363043217948</v>
      </c>
    </row>
    <row r="167" spans="1:9" x14ac:dyDescent="0.25">
      <c r="A167" s="4" t="s">
        <v>140</v>
      </c>
      <c r="B167" s="5">
        <v>249117.09000000003</v>
      </c>
    </row>
    <row r="177" spans="1:9" ht="26.25" x14ac:dyDescent="0.4">
      <c r="A177" s="16" t="s">
        <v>251</v>
      </c>
      <c r="B177" s="17"/>
      <c r="C177" s="17"/>
      <c r="D177" s="17"/>
      <c r="E177" s="17"/>
      <c r="F177" s="17"/>
      <c r="G177" s="17"/>
      <c r="H177" s="17"/>
      <c r="I177" s="17"/>
    </row>
    <row r="178" spans="1:9" x14ac:dyDescent="0.25">
      <c r="A178" s="3" t="s">
        <v>125</v>
      </c>
      <c r="B178" s="3" t="s">
        <v>250</v>
      </c>
    </row>
    <row r="179" spans="1:9" x14ac:dyDescent="0.25">
      <c r="A179" s="3" t="s">
        <v>139</v>
      </c>
      <c r="B179" t="s">
        <v>9</v>
      </c>
      <c r="C179" t="s">
        <v>16</v>
      </c>
      <c r="D179" t="s">
        <v>30</v>
      </c>
      <c r="E179" t="s">
        <v>13</v>
      </c>
      <c r="F179" t="s">
        <v>140</v>
      </c>
    </row>
    <row r="180" spans="1:9" x14ac:dyDescent="0.25">
      <c r="A180" s="4" t="s">
        <v>10</v>
      </c>
      <c r="B180" s="5">
        <v>13807.810000000001</v>
      </c>
      <c r="C180" s="5">
        <v>17625.649999999998</v>
      </c>
      <c r="D180" s="5">
        <v>12407.34</v>
      </c>
      <c r="E180" s="5">
        <v>21104.87</v>
      </c>
      <c r="F180" s="5">
        <v>64945.67</v>
      </c>
    </row>
    <row r="181" spans="1:9" x14ac:dyDescent="0.25">
      <c r="A181" s="4" t="s">
        <v>38</v>
      </c>
      <c r="B181" s="5">
        <v>11835.82</v>
      </c>
      <c r="C181" s="5">
        <v>21687.13</v>
      </c>
      <c r="D181" s="5">
        <v>4623.26</v>
      </c>
      <c r="E181" s="5">
        <v>28689.699999999997</v>
      </c>
      <c r="F181" s="5">
        <v>66835.91</v>
      </c>
    </row>
    <row r="182" spans="1:9" x14ac:dyDescent="0.25">
      <c r="A182" s="4" t="s">
        <v>28</v>
      </c>
      <c r="B182" s="5">
        <v>11604.24</v>
      </c>
      <c r="C182" s="5">
        <v>23054.569999999996</v>
      </c>
      <c r="D182" s="5">
        <v>14830.390000000003</v>
      </c>
      <c r="E182" s="5">
        <v>12450.53</v>
      </c>
      <c r="F182" s="5">
        <v>61939.729999999996</v>
      </c>
    </row>
    <row r="183" spans="1:9" x14ac:dyDescent="0.25">
      <c r="A183" s="4" t="s">
        <v>17</v>
      </c>
      <c r="B183" s="5">
        <v>20136.59</v>
      </c>
      <c r="C183" s="5">
        <v>13994.18</v>
      </c>
      <c r="D183" s="5">
        <v>12724.399999999998</v>
      </c>
      <c r="E183" s="5">
        <v>8540.6099999999969</v>
      </c>
      <c r="F183" s="5">
        <v>55395.78</v>
      </c>
    </row>
    <row r="184" spans="1:9" x14ac:dyDescent="0.25">
      <c r="A184" s="4" t="s">
        <v>140</v>
      </c>
      <c r="B184" s="5">
        <v>57384.460000000006</v>
      </c>
      <c r="C184" s="5">
        <v>76361.53</v>
      </c>
      <c r="D184" s="5">
        <v>44585.39</v>
      </c>
      <c r="E184" s="5">
        <v>70785.709999999992</v>
      </c>
      <c r="F184" s="5">
        <v>249117.09</v>
      </c>
    </row>
    <row r="185" spans="1:9" ht="119.25" customHeight="1" x14ac:dyDescent="0.25"/>
    <row r="187" spans="1:9" ht="26.25" x14ac:dyDescent="0.4">
      <c r="A187" s="16" t="s">
        <v>255</v>
      </c>
      <c r="B187" s="17"/>
      <c r="C187" s="17"/>
      <c r="D187" s="17"/>
      <c r="E187" s="17"/>
      <c r="F187" s="17"/>
      <c r="G187" s="17"/>
    </row>
    <row r="188" spans="1:9" x14ac:dyDescent="0.25">
      <c r="A188" s="3" t="s">
        <v>139</v>
      </c>
      <c r="B188" t="s">
        <v>253</v>
      </c>
      <c r="C188" t="s">
        <v>125</v>
      </c>
      <c r="D188" s="14" t="s">
        <v>257</v>
      </c>
      <c r="F188" s="20" t="s">
        <v>254</v>
      </c>
      <c r="G188" s="20"/>
      <c r="H188" s="20"/>
    </row>
    <row r="189" spans="1:9" x14ac:dyDescent="0.25">
      <c r="A189" s="4" t="s">
        <v>10</v>
      </c>
      <c r="B189" s="5">
        <v>211</v>
      </c>
      <c r="C189" s="5">
        <v>64945.670000000006</v>
      </c>
      <c r="D189" s="9">
        <f>C189/B189</f>
        <v>307.79938388625595</v>
      </c>
      <c r="F189" s="19">
        <f>D193</f>
        <v>265.30041533546324</v>
      </c>
      <c r="G189" s="19"/>
      <c r="H189" s="19"/>
      <c r="I189" s="3"/>
    </row>
    <row r="190" spans="1:9" x14ac:dyDescent="0.25">
      <c r="A190" s="4" t="s">
        <v>38</v>
      </c>
      <c r="B190" s="5">
        <v>242</v>
      </c>
      <c r="C190" s="5">
        <v>66835.91</v>
      </c>
      <c r="D190" s="9">
        <f t="shared" ref="D190:D192" si="1">C190/B190</f>
        <v>276.18144628099174</v>
      </c>
      <c r="F190" s="19"/>
      <c r="G190" s="19"/>
      <c r="H190" s="19"/>
    </row>
    <row r="191" spans="1:9" x14ac:dyDescent="0.25">
      <c r="A191" s="4" t="s">
        <v>28</v>
      </c>
      <c r="B191" s="5">
        <v>268</v>
      </c>
      <c r="C191" s="5">
        <v>61939.729999999989</v>
      </c>
      <c r="D191" s="9">
        <f t="shared" si="1"/>
        <v>231.11839552238803</v>
      </c>
      <c r="F191" s="19"/>
      <c r="G191" s="19"/>
      <c r="H191" s="19"/>
    </row>
    <row r="192" spans="1:9" x14ac:dyDescent="0.25">
      <c r="A192" s="4" t="s">
        <v>17</v>
      </c>
      <c r="B192" s="5">
        <v>218</v>
      </c>
      <c r="C192" s="5">
        <v>55395.780000000006</v>
      </c>
      <c r="D192" s="9">
        <f t="shared" si="1"/>
        <v>254.10908256880737</v>
      </c>
    </row>
    <row r="193" spans="1:9" x14ac:dyDescent="0.25">
      <c r="A193" s="4" t="s">
        <v>140</v>
      </c>
      <c r="B193" s="5">
        <v>939</v>
      </c>
      <c r="C193" s="5">
        <v>249117.09</v>
      </c>
      <c r="D193" s="9">
        <f>C193/B193</f>
        <v>265.30041533546324</v>
      </c>
    </row>
    <row r="194" spans="1:9" x14ac:dyDescent="0.25">
      <c r="F194" s="11"/>
      <c r="G194" s="10"/>
      <c r="H194" s="10"/>
    </row>
    <row r="195" spans="1:9" ht="26.25" x14ac:dyDescent="0.4">
      <c r="A195" s="16" t="s">
        <v>258</v>
      </c>
      <c r="B195" s="17"/>
      <c r="C195" s="17"/>
      <c r="D195" s="17"/>
      <c r="E195" s="17"/>
      <c r="F195" s="17"/>
      <c r="G195" s="10"/>
      <c r="H195" s="10"/>
    </row>
    <row r="196" spans="1:9" x14ac:dyDescent="0.25">
      <c r="A196" s="3" t="s">
        <v>139</v>
      </c>
      <c r="B196" t="s">
        <v>256</v>
      </c>
      <c r="E196" s="8" t="s">
        <v>139</v>
      </c>
      <c r="F196" s="15" t="s">
        <v>256</v>
      </c>
      <c r="G196" s="12"/>
      <c r="H196" s="3" t="s">
        <v>139</v>
      </c>
      <c r="I196" s="3" t="s">
        <v>256</v>
      </c>
    </row>
    <row r="197" spans="1:9" x14ac:dyDescent="0.25">
      <c r="A197" s="4" t="s">
        <v>10</v>
      </c>
      <c r="B197" s="5">
        <v>314.90250000000003</v>
      </c>
      <c r="E197" s="4" t="s">
        <v>10</v>
      </c>
      <c r="F197" s="5">
        <v>314.90250000000009</v>
      </c>
      <c r="G197" s="5"/>
      <c r="H197" s="4" t="s">
        <v>10</v>
      </c>
      <c r="I197" s="5">
        <v>314.90250000000003</v>
      </c>
    </row>
    <row r="198" spans="1:9" x14ac:dyDescent="0.25">
      <c r="A198" s="13" t="s">
        <v>9</v>
      </c>
      <c r="B198" s="5">
        <v>322.17666666666668</v>
      </c>
      <c r="E198" s="4" t="s">
        <v>38</v>
      </c>
      <c r="F198" s="5">
        <v>261.98692307692301</v>
      </c>
      <c r="H198" s="13" t="s">
        <v>9</v>
      </c>
      <c r="I198" s="5">
        <v>322.17666666666668</v>
      </c>
    </row>
    <row r="199" spans="1:9" x14ac:dyDescent="0.25">
      <c r="A199" s="13" t="s">
        <v>16</v>
      </c>
      <c r="B199" s="5">
        <v>347.62750000000005</v>
      </c>
      <c r="E199" s="4" t="s">
        <v>28</v>
      </c>
      <c r="F199" s="5">
        <v>237.36100000000005</v>
      </c>
      <c r="H199" s="13" t="s">
        <v>16</v>
      </c>
      <c r="I199" s="5">
        <v>347.62750000000005</v>
      </c>
    </row>
    <row r="200" spans="1:9" x14ac:dyDescent="0.25">
      <c r="A200" s="13" t="s">
        <v>30</v>
      </c>
      <c r="B200" s="5">
        <v>379.3966666666667</v>
      </c>
      <c r="E200" s="4" t="s">
        <v>17</v>
      </c>
      <c r="F200" s="5">
        <v>233.19</v>
      </c>
      <c r="H200" s="13" t="s">
        <v>30</v>
      </c>
      <c r="I200" s="5">
        <v>379.3966666666667</v>
      </c>
    </row>
    <row r="201" spans="1:9" x14ac:dyDescent="0.25">
      <c r="A201" s="13" t="s">
        <v>13</v>
      </c>
      <c r="B201" s="5">
        <v>262.32714285714286</v>
      </c>
      <c r="F201" s="3"/>
      <c r="G201" s="3"/>
      <c r="H201" s="13" t="s">
        <v>13</v>
      </c>
      <c r="I201" s="5">
        <v>262.32714285714286</v>
      </c>
    </row>
    <row r="202" spans="1:9" x14ac:dyDescent="0.25">
      <c r="A202" s="4" t="s">
        <v>38</v>
      </c>
      <c r="B202" s="5">
        <v>261.98692307692306</v>
      </c>
      <c r="H202" s="4" t="s">
        <v>38</v>
      </c>
      <c r="I202" s="5">
        <v>261.98692307692306</v>
      </c>
    </row>
    <row r="203" spans="1:9" x14ac:dyDescent="0.25">
      <c r="A203" s="13" t="s">
        <v>9</v>
      </c>
      <c r="B203" s="5">
        <v>262.61599999999999</v>
      </c>
      <c r="H203" s="13" t="s">
        <v>9</v>
      </c>
      <c r="I203" s="5">
        <v>262.61599999999999</v>
      </c>
    </row>
    <row r="204" spans="1:9" x14ac:dyDescent="0.25">
      <c r="A204" s="13" t="s">
        <v>16</v>
      </c>
      <c r="B204" s="5">
        <v>344.96833333333342</v>
      </c>
      <c r="H204" s="13" t="s">
        <v>16</v>
      </c>
      <c r="I204" s="5">
        <v>344.96833333333342</v>
      </c>
    </row>
    <row r="205" spans="1:9" x14ac:dyDescent="0.25">
      <c r="A205" s="13" t="s">
        <v>30</v>
      </c>
      <c r="B205" s="5">
        <v>174.97200000000001</v>
      </c>
      <c r="H205" s="13" t="s">
        <v>30</v>
      </c>
      <c r="I205" s="5">
        <v>174.97200000000001</v>
      </c>
    </row>
    <row r="206" spans="1:9" x14ac:dyDescent="0.25">
      <c r="A206" s="13" t="s">
        <v>13</v>
      </c>
      <c r="B206" s="5">
        <v>255.39100000000002</v>
      </c>
      <c r="H206" s="13" t="s">
        <v>13</v>
      </c>
      <c r="I206" s="5">
        <v>255.39100000000002</v>
      </c>
    </row>
    <row r="207" spans="1:9" x14ac:dyDescent="0.25">
      <c r="A207" s="4" t="s">
        <v>28</v>
      </c>
      <c r="B207" s="5">
        <v>237.36100000000002</v>
      </c>
      <c r="H207" s="4" t="s">
        <v>28</v>
      </c>
      <c r="I207" s="5">
        <v>237.36100000000002</v>
      </c>
    </row>
    <row r="208" spans="1:9" x14ac:dyDescent="0.25">
      <c r="A208" s="13" t="s">
        <v>9</v>
      </c>
      <c r="B208" s="5">
        <v>280.30285714285714</v>
      </c>
      <c r="H208" s="13" t="s">
        <v>9</v>
      </c>
      <c r="I208" s="5">
        <v>280.30285714285714</v>
      </c>
    </row>
    <row r="209" spans="1:9" x14ac:dyDescent="0.25">
      <c r="A209" s="13" t="s">
        <v>16</v>
      </c>
      <c r="B209" s="5">
        <v>277.37999999999994</v>
      </c>
      <c r="H209" s="13" t="s">
        <v>16</v>
      </c>
      <c r="I209" s="5">
        <v>277.37999999999994</v>
      </c>
    </row>
    <row r="210" spans="1:9" x14ac:dyDescent="0.25">
      <c r="A210" s="13" t="s">
        <v>30</v>
      </c>
      <c r="B210" s="5">
        <v>221.089</v>
      </c>
      <c r="H210" s="13" t="s">
        <v>30</v>
      </c>
      <c r="I210" s="5">
        <v>221.089</v>
      </c>
    </row>
    <row r="211" spans="1:9" x14ac:dyDescent="0.25">
      <c r="A211" s="13" t="s">
        <v>13</v>
      </c>
      <c r="B211" s="5">
        <v>183.36285714285714</v>
      </c>
      <c r="H211" s="13" t="s">
        <v>13</v>
      </c>
      <c r="I211" s="5">
        <v>183.36285714285714</v>
      </c>
    </row>
    <row r="212" spans="1:9" x14ac:dyDescent="0.25">
      <c r="A212" s="4" t="s">
        <v>17</v>
      </c>
      <c r="B212" s="5">
        <v>233.19</v>
      </c>
      <c r="H212" s="4" t="s">
        <v>17</v>
      </c>
      <c r="I212" s="5">
        <v>233.19</v>
      </c>
    </row>
    <row r="213" spans="1:9" x14ac:dyDescent="0.25">
      <c r="A213" s="13" t="s">
        <v>9</v>
      </c>
      <c r="B213" s="5">
        <v>192.08857142857141</v>
      </c>
      <c r="H213" s="13" t="s">
        <v>9</v>
      </c>
      <c r="I213" s="5">
        <v>192.08857142857141</v>
      </c>
    </row>
    <row r="214" spans="1:9" x14ac:dyDescent="0.25">
      <c r="A214" s="13" t="s">
        <v>16</v>
      </c>
      <c r="B214" s="5">
        <v>321.28750000000002</v>
      </c>
      <c r="H214" s="13" t="s">
        <v>16</v>
      </c>
      <c r="I214" s="5">
        <v>321.28750000000002</v>
      </c>
    </row>
    <row r="215" spans="1:9" x14ac:dyDescent="0.25">
      <c r="A215" s="13" t="s">
        <v>30</v>
      </c>
      <c r="B215" s="5">
        <v>185.11750000000001</v>
      </c>
      <c r="H215" s="13" t="s">
        <v>30</v>
      </c>
      <c r="I215" s="5">
        <v>185.11750000000001</v>
      </c>
    </row>
    <row r="216" spans="1:9" x14ac:dyDescent="0.25">
      <c r="A216" s="13" t="s">
        <v>13</v>
      </c>
      <c r="B216" s="5">
        <v>286.50666666666666</v>
      </c>
      <c r="H216" s="13" t="s">
        <v>13</v>
      </c>
      <c r="I216" s="5">
        <v>286.50666666666666</v>
      </c>
    </row>
    <row r="217" spans="1:9" x14ac:dyDescent="0.25">
      <c r="A217" s="4" t="s">
        <v>140</v>
      </c>
      <c r="B217" s="5">
        <v>258.0226732673267</v>
      </c>
      <c r="H217" s="4" t="s">
        <v>140</v>
      </c>
      <c r="I217" s="5">
        <v>258.0226732673267</v>
      </c>
    </row>
    <row r="219" spans="1:9" x14ac:dyDescent="0.25">
      <c r="A219" s="3" t="s">
        <v>250</v>
      </c>
    </row>
    <row r="220" spans="1:9" x14ac:dyDescent="0.25">
      <c r="A220" t="s">
        <v>129</v>
      </c>
      <c r="B220" t="s">
        <v>136</v>
      </c>
      <c r="C220" t="s">
        <v>137</v>
      </c>
      <c r="D220" t="s">
        <v>138</v>
      </c>
      <c r="E220" t="s">
        <v>140</v>
      </c>
    </row>
  </sheetData>
  <mergeCells count="12">
    <mergeCell ref="A187:G187"/>
    <mergeCell ref="A195:F195"/>
    <mergeCell ref="F189:H191"/>
    <mergeCell ref="F188:H188"/>
    <mergeCell ref="A177:I177"/>
    <mergeCell ref="A161:I161"/>
    <mergeCell ref="A18:E18"/>
    <mergeCell ref="A5:G5"/>
    <mergeCell ref="A28:F28"/>
    <mergeCell ref="A141:H141"/>
    <mergeCell ref="A152:G152"/>
    <mergeCell ref="A133:F133"/>
  </mergeCells>
  <conditionalFormatting sqref="F189:H191">
    <cfRule type="iconSet" priority="4">
      <iconSet iconSet="5ArrowsGray">
        <cfvo type="percent" val="0"/>
        <cfvo type="percent" val="20"/>
        <cfvo type="percent" val="40"/>
        <cfvo type="percent" val="60"/>
        <cfvo type="percent" val="80"/>
      </iconSet>
    </cfRule>
  </conditionalFormatting>
  <conditionalFormatting sqref="E196:F200">
    <cfRule type="dataBar" priority="2">
      <dataBar>
        <cfvo type="min"/>
        <cfvo type="max"/>
        <color rgb="FFD6007B"/>
      </dataBar>
      <extLst>
        <ext xmlns:x14="http://schemas.microsoft.com/office/spreadsheetml/2009/9/main" uri="{B025F937-C7B1-47D3-B67F-A62EFF666E3E}">
          <x14:id>{6A45073D-F53D-4E10-B8FF-6473761B970A}</x14:id>
        </ext>
      </extLst>
    </cfRule>
    <cfRule type="colorScale" priority="3">
      <colorScale>
        <cfvo type="min"/>
        <cfvo type="max"/>
        <color rgb="FFF8696B"/>
        <color rgb="FFFCFCFF"/>
      </colorScale>
    </cfRule>
  </conditionalFormatting>
  <conditionalFormatting sqref="H196:I217">
    <cfRule type="dataBar" priority="1">
      <dataBar>
        <cfvo type="min"/>
        <cfvo type="max"/>
        <color rgb="FF008AEF"/>
      </dataBar>
      <extLst>
        <ext xmlns:x14="http://schemas.microsoft.com/office/spreadsheetml/2009/9/main" uri="{B025F937-C7B1-47D3-B67F-A62EFF666E3E}">
          <x14:id>{162B504B-8443-4451-9A37-2204C11FB395}</x14:id>
        </ext>
      </extLst>
    </cfRule>
  </conditionalFormatting>
  <pageMargins left="0.7" right="0.7" top="0.75" bottom="0.75" header="0.3" footer="0.3"/>
  <pageSetup orientation="portrait" r:id="rId14"/>
  <drawing r:id="rId15"/>
  <tableParts count="1">
    <tablePart r:id="rId16"/>
  </tableParts>
  <extLst>
    <ext xmlns:x14="http://schemas.microsoft.com/office/spreadsheetml/2009/9/main" uri="{78C0D931-6437-407d-A8EE-F0AAD7539E65}">
      <x14:conditionalFormattings>
        <x14:conditionalFormatting xmlns:xm="http://schemas.microsoft.com/office/excel/2006/main">
          <x14:cfRule type="dataBar" id="{6A45073D-F53D-4E10-B8FF-6473761B970A}">
            <x14:dataBar minLength="0" maxLength="100" border="1" negativeBarBorderColorSameAsPositive="0">
              <x14:cfvo type="autoMin"/>
              <x14:cfvo type="autoMax"/>
              <x14:borderColor rgb="FFD6007B"/>
              <x14:negativeFillColor rgb="FFFF0000"/>
              <x14:negativeBorderColor rgb="FFFF0000"/>
              <x14:axisColor rgb="FF000000"/>
            </x14:dataBar>
          </x14:cfRule>
          <xm:sqref>E196:F200</xm:sqref>
        </x14:conditionalFormatting>
        <x14:conditionalFormatting xmlns:xm="http://schemas.microsoft.com/office/excel/2006/main">
          <x14:cfRule type="dataBar" id="{162B504B-8443-4451-9A37-2204C11FB395}">
            <x14:dataBar minLength="0" maxLength="100" border="1" negativeBarBorderColorSameAsPositive="0">
              <x14:cfvo type="autoMin"/>
              <x14:cfvo type="autoMax"/>
              <x14:borderColor rgb="FF008AEF"/>
              <x14:negativeFillColor rgb="FFFF0000"/>
              <x14:negativeBorderColor rgb="FFFF0000"/>
              <x14:axisColor rgb="FF000000"/>
            </x14:dataBar>
          </x14:cfRule>
          <xm:sqref>H196:I217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73075-FE9E-4D6B-AA84-829C5A7B0E4D}">
  <dimension ref="H41:U41"/>
  <sheetViews>
    <sheetView topLeftCell="A24" workbookViewId="0">
      <selection activeCell="Q60" sqref="Q60"/>
    </sheetView>
  </sheetViews>
  <sheetFormatPr defaultRowHeight="15" x14ac:dyDescent="0.25"/>
  <sheetData>
    <row r="41" spans="8:21" ht="15.75" x14ac:dyDescent="0.25">
      <c r="H41" s="21" t="s">
        <v>251</v>
      </c>
      <c r="I41" s="17"/>
      <c r="J41" s="17"/>
      <c r="K41" s="17"/>
      <c r="L41" s="17"/>
      <c r="M41" s="17"/>
      <c r="N41" s="17"/>
      <c r="O41" s="21" t="s">
        <v>248</v>
      </c>
      <c r="P41" s="17"/>
      <c r="Q41" s="17"/>
      <c r="R41" s="17"/>
      <c r="S41" s="17"/>
      <c r="T41" s="17"/>
      <c r="U41" s="17"/>
    </row>
  </sheetData>
  <mergeCells count="2">
    <mergeCell ref="H41:N41"/>
    <mergeCell ref="O41:U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2"/>
  <sheetViews>
    <sheetView workbookViewId="0">
      <selection activeCell="L19" sqref="L19"/>
    </sheetView>
  </sheetViews>
  <sheetFormatPr defaultRowHeight="15" x14ac:dyDescent="0.25"/>
  <cols>
    <col min="1" max="1" width="10.5703125" customWidth="1"/>
    <col min="2" max="2" width="18.42578125" customWidth="1"/>
    <col min="3" max="4" width="18.28515625" customWidth="1"/>
    <col min="5" max="5" width="27.28515625" customWidth="1"/>
    <col min="6" max="6" width="25.42578125" customWidth="1"/>
    <col min="7" max="7" width="15" customWidth="1"/>
    <col min="8" max="8" width="11.85546875" customWidth="1"/>
    <col min="9" max="9" width="19.140625" customWidth="1"/>
  </cols>
  <sheetData>
    <row r="1" spans="1:10" x14ac:dyDescent="0.25">
      <c r="A1" t="s">
        <v>0</v>
      </c>
      <c r="B1" t="s">
        <v>1</v>
      </c>
      <c r="C1" t="s">
        <v>126</v>
      </c>
      <c r="D1" t="s">
        <v>127</v>
      </c>
      <c r="E1" t="s">
        <v>2</v>
      </c>
      <c r="F1" t="s">
        <v>3</v>
      </c>
      <c r="G1" t="s">
        <v>4</v>
      </c>
      <c r="H1" t="s">
        <v>5</v>
      </c>
      <c r="I1" t="s">
        <v>6</v>
      </c>
      <c r="J1" t="s">
        <v>7</v>
      </c>
    </row>
    <row r="2" spans="1:10" x14ac:dyDescent="0.25">
      <c r="A2" t="s">
        <v>42</v>
      </c>
      <c r="B2" s="1">
        <v>44946</v>
      </c>
      <c r="C2" s="1" t="str">
        <f>TEXT(Table1[Order Date],"DDD")</f>
        <v>Fri</v>
      </c>
      <c r="D2" s="1" t="str">
        <f>TEXT(Table1[Order Date],"MMM")</f>
        <v>Jan</v>
      </c>
      <c r="E2" t="s">
        <v>9</v>
      </c>
      <c r="F2" t="s">
        <v>17</v>
      </c>
      <c r="G2" t="s">
        <v>34</v>
      </c>
      <c r="H2">
        <v>19</v>
      </c>
      <c r="I2">
        <v>495.13</v>
      </c>
      <c r="J2">
        <v>9407.4699999999993</v>
      </c>
    </row>
    <row r="3" spans="1:10" x14ac:dyDescent="0.25">
      <c r="A3" t="s">
        <v>44</v>
      </c>
      <c r="B3" s="1">
        <v>44948</v>
      </c>
      <c r="C3" s="1" t="str">
        <f>TEXT(Table1[Order Date],"DDD")</f>
        <v>Sun</v>
      </c>
      <c r="D3" s="1" t="str">
        <f>TEXT(Table1[Order Date],"MMM")</f>
        <v>Jan</v>
      </c>
      <c r="E3" t="s">
        <v>16</v>
      </c>
      <c r="F3" t="s">
        <v>10</v>
      </c>
      <c r="G3" t="s">
        <v>18</v>
      </c>
      <c r="H3">
        <v>19</v>
      </c>
      <c r="I3">
        <v>263.98</v>
      </c>
      <c r="J3">
        <v>5015.62</v>
      </c>
    </row>
    <row r="4" spans="1:10" x14ac:dyDescent="0.25">
      <c r="A4" t="s">
        <v>71</v>
      </c>
      <c r="B4" s="1">
        <v>44974</v>
      </c>
      <c r="C4" s="1" t="str">
        <f>TEXT(Table1[Order Date],"DDD")</f>
        <v>Fri</v>
      </c>
      <c r="D4" s="1" t="str">
        <f>TEXT(Table1[Order Date],"MMM")</f>
        <v>Feb</v>
      </c>
      <c r="E4" t="s">
        <v>9</v>
      </c>
      <c r="F4" t="s">
        <v>38</v>
      </c>
      <c r="G4" t="s">
        <v>34</v>
      </c>
      <c r="H4">
        <v>19</v>
      </c>
      <c r="I4">
        <v>299.51</v>
      </c>
      <c r="J4">
        <v>5690.69</v>
      </c>
    </row>
    <row r="5" spans="1:10" x14ac:dyDescent="0.25">
      <c r="A5" t="s">
        <v>105</v>
      </c>
      <c r="B5" s="1">
        <v>45008</v>
      </c>
      <c r="C5" s="1" t="str">
        <f>TEXT(Table1[Order Date],"DDD")</f>
        <v>Thu</v>
      </c>
      <c r="D5" s="1" t="str">
        <f>TEXT(Table1[Order Date],"MMM")</f>
        <v>Mar</v>
      </c>
      <c r="E5" t="s">
        <v>13</v>
      </c>
      <c r="F5" t="s">
        <v>10</v>
      </c>
      <c r="G5" t="s">
        <v>11</v>
      </c>
      <c r="H5">
        <v>19</v>
      </c>
      <c r="I5">
        <v>147.16999999999999</v>
      </c>
      <c r="J5">
        <v>2796.23</v>
      </c>
    </row>
    <row r="6" spans="1:10" x14ac:dyDescent="0.25">
      <c r="A6" t="s">
        <v>110</v>
      </c>
      <c r="B6" s="1">
        <v>45013</v>
      </c>
      <c r="C6" s="1" t="str">
        <f>TEXT(Table1[Order Date],"DDD")</f>
        <v>Tue</v>
      </c>
      <c r="D6" s="1" t="str">
        <f>TEXT(Table1[Order Date],"MMM")</f>
        <v>Mar</v>
      </c>
      <c r="E6" t="s">
        <v>30</v>
      </c>
      <c r="F6" t="s">
        <v>28</v>
      </c>
      <c r="G6" t="s">
        <v>14</v>
      </c>
      <c r="H6">
        <v>19</v>
      </c>
      <c r="I6">
        <v>215.6</v>
      </c>
      <c r="J6">
        <v>4096.3999999999996</v>
      </c>
    </row>
    <row r="7" spans="1:10" x14ac:dyDescent="0.25">
      <c r="A7" t="s">
        <v>118</v>
      </c>
      <c r="B7" s="1">
        <v>45021</v>
      </c>
      <c r="C7" s="1" t="str">
        <f>TEXT(Table1[Order Date],"DDD")</f>
        <v>Wed</v>
      </c>
      <c r="D7" s="1" t="str">
        <f>TEXT(Table1[Order Date],"MMM")</f>
        <v>Apr</v>
      </c>
      <c r="E7" t="s">
        <v>30</v>
      </c>
      <c r="F7" t="s">
        <v>10</v>
      </c>
      <c r="G7" t="s">
        <v>25</v>
      </c>
      <c r="H7">
        <v>19</v>
      </c>
      <c r="I7">
        <v>429.18</v>
      </c>
      <c r="J7">
        <v>8154.42</v>
      </c>
    </row>
    <row r="8" spans="1:10" x14ac:dyDescent="0.25">
      <c r="A8" t="s">
        <v>51</v>
      </c>
      <c r="B8" s="1">
        <v>44954</v>
      </c>
      <c r="C8" s="1" t="str">
        <f>TEXT(Table1[Order Date],"DDD")</f>
        <v>Sat</v>
      </c>
      <c r="D8" s="1" t="str">
        <f>TEXT(Table1[Order Date],"MMM")</f>
        <v>Jan</v>
      </c>
      <c r="E8" t="s">
        <v>30</v>
      </c>
      <c r="F8" t="s">
        <v>17</v>
      </c>
      <c r="G8" t="s">
        <v>20</v>
      </c>
      <c r="H8">
        <v>18</v>
      </c>
      <c r="I8">
        <v>153.86000000000001</v>
      </c>
      <c r="J8">
        <v>2769.48</v>
      </c>
    </row>
    <row r="9" spans="1:10" x14ac:dyDescent="0.25">
      <c r="A9" t="s">
        <v>55</v>
      </c>
      <c r="B9" s="1">
        <v>44958</v>
      </c>
      <c r="C9" s="1" t="str">
        <f>TEXT(Table1[Order Date],"DDD")</f>
        <v>Wed</v>
      </c>
      <c r="D9" s="1" t="str">
        <f>TEXT(Table1[Order Date],"MMM")</f>
        <v>Feb</v>
      </c>
      <c r="E9" t="s">
        <v>16</v>
      </c>
      <c r="F9" t="s">
        <v>38</v>
      </c>
      <c r="G9" t="s">
        <v>18</v>
      </c>
      <c r="H9">
        <v>18</v>
      </c>
      <c r="I9">
        <v>457.49</v>
      </c>
      <c r="J9">
        <v>8234.82</v>
      </c>
    </row>
    <row r="10" spans="1:10" x14ac:dyDescent="0.25">
      <c r="A10" t="s">
        <v>85</v>
      </c>
      <c r="B10" s="1">
        <v>44988</v>
      </c>
      <c r="C10" s="1" t="str">
        <f>TEXT(Table1[Order Date],"DDD")</f>
        <v>Fri</v>
      </c>
      <c r="D10" s="1" t="str">
        <f>TEXT(Table1[Order Date],"MMM")</f>
        <v>Mar</v>
      </c>
      <c r="E10" t="s">
        <v>9</v>
      </c>
      <c r="F10" t="s">
        <v>17</v>
      </c>
      <c r="G10" t="s">
        <v>14</v>
      </c>
      <c r="H10">
        <v>18</v>
      </c>
      <c r="I10">
        <v>322.33999999999997</v>
      </c>
      <c r="J10">
        <v>5802.12</v>
      </c>
    </row>
    <row r="11" spans="1:10" x14ac:dyDescent="0.25">
      <c r="A11" t="s">
        <v>87</v>
      </c>
      <c r="B11" s="1">
        <v>44990</v>
      </c>
      <c r="C11" s="1" t="str">
        <f>TEXT(Table1[Order Date],"DDD")</f>
        <v>Sun</v>
      </c>
      <c r="D11" s="1" t="str">
        <f>TEXT(Table1[Order Date],"MMM")</f>
        <v>Mar</v>
      </c>
      <c r="E11" t="s">
        <v>16</v>
      </c>
      <c r="F11" t="s">
        <v>10</v>
      </c>
      <c r="G11" t="s">
        <v>46</v>
      </c>
      <c r="H11">
        <v>18</v>
      </c>
      <c r="I11">
        <v>488.17</v>
      </c>
      <c r="J11">
        <v>8787.06</v>
      </c>
    </row>
    <row r="12" spans="1:10" x14ac:dyDescent="0.25">
      <c r="A12" t="s">
        <v>23</v>
      </c>
      <c r="B12" s="1">
        <v>44932</v>
      </c>
      <c r="C12" s="1" t="str">
        <f>TEXT(Table1[Order Date],"DDD")</f>
        <v>Fri</v>
      </c>
      <c r="D12" s="1" t="str">
        <f>TEXT(Table1[Order Date],"MMM")</f>
        <v>Jan</v>
      </c>
      <c r="E12" t="s">
        <v>13</v>
      </c>
      <c r="F12" t="s">
        <v>10</v>
      </c>
      <c r="G12" t="s">
        <v>18</v>
      </c>
      <c r="H12">
        <v>17</v>
      </c>
      <c r="I12">
        <v>483.66</v>
      </c>
      <c r="J12">
        <v>8222.2199999999993</v>
      </c>
    </row>
    <row r="13" spans="1:10" x14ac:dyDescent="0.25">
      <c r="A13" t="s">
        <v>61</v>
      </c>
      <c r="B13" s="1">
        <v>44964</v>
      </c>
      <c r="C13" s="1" t="str">
        <f>TEXT(Table1[Order Date],"DDD")</f>
        <v>Tue</v>
      </c>
      <c r="D13" s="1" t="str">
        <f>TEXT(Table1[Order Date],"MMM")</f>
        <v>Feb</v>
      </c>
      <c r="E13" t="s">
        <v>16</v>
      </c>
      <c r="F13" t="s">
        <v>28</v>
      </c>
      <c r="G13" t="s">
        <v>22</v>
      </c>
      <c r="H13">
        <v>17</v>
      </c>
      <c r="I13">
        <v>399.94</v>
      </c>
      <c r="J13">
        <v>6798.98</v>
      </c>
    </row>
    <row r="14" spans="1:10" x14ac:dyDescent="0.25">
      <c r="A14" t="s">
        <v>77</v>
      </c>
      <c r="B14" s="1">
        <v>44980</v>
      </c>
      <c r="C14" s="1" t="str">
        <f>TEXT(Table1[Order Date],"DDD")</f>
        <v>Thu</v>
      </c>
      <c r="D14" s="1" t="str">
        <f>TEXT(Table1[Order Date],"MMM")</f>
        <v>Feb</v>
      </c>
      <c r="E14" t="s">
        <v>13</v>
      </c>
      <c r="F14" t="s">
        <v>38</v>
      </c>
      <c r="G14" t="s">
        <v>34</v>
      </c>
      <c r="H14">
        <v>17</v>
      </c>
      <c r="I14">
        <v>265.89999999999998</v>
      </c>
      <c r="J14">
        <v>4520.3</v>
      </c>
    </row>
    <row r="15" spans="1:10" x14ac:dyDescent="0.25">
      <c r="A15" t="s">
        <v>101</v>
      </c>
      <c r="B15" s="1">
        <v>45004</v>
      </c>
      <c r="C15" s="1" t="str">
        <f>TEXT(Table1[Order Date],"DDD")</f>
        <v>Sun</v>
      </c>
      <c r="D15" s="1" t="str">
        <f>TEXT(Table1[Order Date],"MMM")</f>
        <v>Mar</v>
      </c>
      <c r="E15" t="s">
        <v>13</v>
      </c>
      <c r="F15" t="s">
        <v>38</v>
      </c>
      <c r="G15" t="s">
        <v>46</v>
      </c>
      <c r="H15">
        <v>17</v>
      </c>
      <c r="I15">
        <v>132.62</v>
      </c>
      <c r="J15">
        <v>2254.54</v>
      </c>
    </row>
    <row r="16" spans="1:10" x14ac:dyDescent="0.25">
      <c r="A16" t="s">
        <v>121</v>
      </c>
      <c r="B16" s="1">
        <v>45024</v>
      </c>
      <c r="C16" s="1" t="str">
        <f>TEXT(Table1[Order Date],"DDD")</f>
        <v>Sat</v>
      </c>
      <c r="D16" s="1" t="str">
        <f>TEXT(Table1[Order Date],"MMM")</f>
        <v>Apr</v>
      </c>
      <c r="E16" t="s">
        <v>13</v>
      </c>
      <c r="F16" t="s">
        <v>38</v>
      </c>
      <c r="G16" t="s">
        <v>22</v>
      </c>
      <c r="H16">
        <v>17</v>
      </c>
      <c r="I16">
        <v>57.94</v>
      </c>
      <c r="J16">
        <v>984.98</v>
      </c>
    </row>
    <row r="17" spans="1:10" x14ac:dyDescent="0.25">
      <c r="A17" t="s">
        <v>122</v>
      </c>
      <c r="B17" s="1">
        <v>45025</v>
      </c>
      <c r="C17" s="1" t="str">
        <f>TEXT(Table1[Order Date],"DDD")</f>
        <v>Sun</v>
      </c>
      <c r="D17" s="1" t="str">
        <f>TEXT(Table1[Order Date],"MMM")</f>
        <v>Apr</v>
      </c>
      <c r="E17" t="s">
        <v>30</v>
      </c>
      <c r="F17" t="s">
        <v>28</v>
      </c>
      <c r="G17" t="s">
        <v>14</v>
      </c>
      <c r="H17">
        <v>17</v>
      </c>
      <c r="I17">
        <v>250.89</v>
      </c>
      <c r="J17">
        <v>4265.13</v>
      </c>
    </row>
    <row r="18" spans="1:10" x14ac:dyDescent="0.25">
      <c r="A18" t="s">
        <v>32</v>
      </c>
      <c r="B18" s="1">
        <v>44938</v>
      </c>
      <c r="C18" s="1" t="str">
        <f>TEXT(Table1[Order Date],"DDD")</f>
        <v>Thu</v>
      </c>
      <c r="D18" s="1" t="str">
        <f>TEXT(Table1[Order Date],"MMM")</f>
        <v>Jan</v>
      </c>
      <c r="E18" t="s">
        <v>9</v>
      </c>
      <c r="F18" t="s">
        <v>17</v>
      </c>
      <c r="G18" t="s">
        <v>11</v>
      </c>
      <c r="H18">
        <v>16</v>
      </c>
      <c r="I18">
        <v>165.29</v>
      </c>
      <c r="J18">
        <v>2644.64</v>
      </c>
    </row>
    <row r="19" spans="1:10" x14ac:dyDescent="0.25">
      <c r="A19" t="s">
        <v>33</v>
      </c>
      <c r="B19" s="1">
        <v>44939</v>
      </c>
      <c r="C19" s="1" t="str">
        <f>TEXT(Table1[Order Date],"DDD")</f>
        <v>Fri</v>
      </c>
      <c r="D19" s="1" t="str">
        <f>TEXT(Table1[Order Date],"MMM")</f>
        <v>Jan</v>
      </c>
      <c r="E19" t="s">
        <v>9</v>
      </c>
      <c r="F19" t="s">
        <v>10</v>
      </c>
      <c r="G19" t="s">
        <v>34</v>
      </c>
      <c r="H19">
        <v>16</v>
      </c>
      <c r="I19">
        <v>93.05</v>
      </c>
      <c r="J19">
        <v>1488.8</v>
      </c>
    </row>
    <row r="20" spans="1:10" x14ac:dyDescent="0.25">
      <c r="A20" t="s">
        <v>39</v>
      </c>
      <c r="B20" s="1">
        <v>44943</v>
      </c>
      <c r="C20" s="1" t="str">
        <f>TEXT(Table1[Order Date],"DDD")</f>
        <v>Tue</v>
      </c>
      <c r="D20" s="1" t="str">
        <f>TEXT(Table1[Order Date],"MMM")</f>
        <v>Jan</v>
      </c>
      <c r="E20" t="s">
        <v>13</v>
      </c>
      <c r="F20" t="s">
        <v>10</v>
      </c>
      <c r="G20" t="s">
        <v>22</v>
      </c>
      <c r="H20">
        <v>16</v>
      </c>
      <c r="I20">
        <v>289.33</v>
      </c>
      <c r="J20">
        <v>4629.28</v>
      </c>
    </row>
    <row r="21" spans="1:10" x14ac:dyDescent="0.25">
      <c r="A21" t="s">
        <v>59</v>
      </c>
      <c r="B21" s="1">
        <v>44962</v>
      </c>
      <c r="C21" s="1" t="str">
        <f>TEXT(Table1[Order Date],"DDD")</f>
        <v>Sun</v>
      </c>
      <c r="D21" s="1" t="str">
        <f>TEXT(Table1[Order Date],"MMM")</f>
        <v>Feb</v>
      </c>
      <c r="E21" t="s">
        <v>16</v>
      </c>
      <c r="F21" t="s">
        <v>38</v>
      </c>
      <c r="G21" t="s">
        <v>25</v>
      </c>
      <c r="H21">
        <v>16</v>
      </c>
      <c r="I21">
        <v>328.48</v>
      </c>
      <c r="J21">
        <v>5255.68</v>
      </c>
    </row>
    <row r="22" spans="1:10" x14ac:dyDescent="0.25">
      <c r="A22" t="s">
        <v>60</v>
      </c>
      <c r="B22" s="1">
        <v>44963</v>
      </c>
      <c r="C22" s="1" t="str">
        <f>TEXT(Table1[Order Date],"DDD")</f>
        <v>Mon</v>
      </c>
      <c r="D22" s="1" t="str">
        <f>TEXT(Table1[Order Date],"MMM")</f>
        <v>Feb</v>
      </c>
      <c r="E22" t="s">
        <v>13</v>
      </c>
      <c r="F22" t="s">
        <v>38</v>
      </c>
      <c r="G22" t="s">
        <v>34</v>
      </c>
      <c r="H22">
        <v>16</v>
      </c>
      <c r="I22">
        <v>353.96</v>
      </c>
      <c r="J22">
        <v>5663.36</v>
      </c>
    </row>
    <row r="23" spans="1:10" x14ac:dyDescent="0.25">
      <c r="A23" t="s">
        <v>64</v>
      </c>
      <c r="B23" s="1">
        <v>44967</v>
      </c>
      <c r="C23" s="1" t="str">
        <f>TEXT(Table1[Order Date],"DDD")</f>
        <v>Fri</v>
      </c>
      <c r="D23" s="1" t="str">
        <f>TEXT(Table1[Order Date],"MMM")</f>
        <v>Feb</v>
      </c>
      <c r="E23" t="s">
        <v>9</v>
      </c>
      <c r="F23" t="s">
        <v>38</v>
      </c>
      <c r="G23" t="s">
        <v>18</v>
      </c>
      <c r="H23">
        <v>16</v>
      </c>
      <c r="I23">
        <v>194.04</v>
      </c>
      <c r="J23">
        <v>3104.64</v>
      </c>
    </row>
    <row r="24" spans="1:10" x14ac:dyDescent="0.25">
      <c r="A24" t="s">
        <v>72</v>
      </c>
      <c r="B24" s="1">
        <v>44975</v>
      </c>
      <c r="C24" s="1" t="str">
        <f>TEXT(Table1[Order Date],"DDD")</f>
        <v>Sat</v>
      </c>
      <c r="D24" s="1" t="str">
        <f>TEXT(Table1[Order Date],"MMM")</f>
        <v>Feb</v>
      </c>
      <c r="E24" t="s">
        <v>30</v>
      </c>
      <c r="F24" t="s">
        <v>17</v>
      </c>
      <c r="G24" t="s">
        <v>25</v>
      </c>
      <c r="H24">
        <v>16</v>
      </c>
      <c r="I24">
        <v>24.95</v>
      </c>
      <c r="J24">
        <v>399.2</v>
      </c>
    </row>
    <row r="25" spans="1:10" x14ac:dyDescent="0.25">
      <c r="A25" t="s">
        <v>73</v>
      </c>
      <c r="B25" s="1">
        <v>44976</v>
      </c>
      <c r="C25" s="1" t="str">
        <f>TEXT(Table1[Order Date],"DDD")</f>
        <v>Sun</v>
      </c>
      <c r="D25" s="1" t="str">
        <f>TEXT(Table1[Order Date],"MMM")</f>
        <v>Feb</v>
      </c>
      <c r="E25" t="s">
        <v>30</v>
      </c>
      <c r="F25" t="s">
        <v>28</v>
      </c>
      <c r="G25" t="s">
        <v>14</v>
      </c>
      <c r="H25">
        <v>16</v>
      </c>
      <c r="I25">
        <v>28.3</v>
      </c>
      <c r="J25">
        <v>452.8</v>
      </c>
    </row>
    <row r="26" spans="1:10" x14ac:dyDescent="0.25">
      <c r="A26" t="s">
        <v>83</v>
      </c>
      <c r="B26" s="1">
        <v>44986</v>
      </c>
      <c r="C26" s="1" t="str">
        <f>TEXT(Table1[Order Date],"DDD")</f>
        <v>Wed</v>
      </c>
      <c r="D26" s="1" t="str">
        <f>TEXT(Table1[Order Date],"MMM")</f>
        <v>Mar</v>
      </c>
      <c r="E26" t="s">
        <v>16</v>
      </c>
      <c r="F26" t="s">
        <v>28</v>
      </c>
      <c r="G26" t="s">
        <v>25</v>
      </c>
      <c r="H26">
        <v>16</v>
      </c>
      <c r="I26">
        <v>270.36</v>
      </c>
      <c r="J26">
        <v>4325.76</v>
      </c>
    </row>
    <row r="27" spans="1:10" x14ac:dyDescent="0.25">
      <c r="A27" t="s">
        <v>90</v>
      </c>
      <c r="B27" s="1">
        <v>44993</v>
      </c>
      <c r="C27" s="1" t="str">
        <f>TEXT(Table1[Order Date],"DDD")</f>
        <v>Wed</v>
      </c>
      <c r="D27" s="1" t="str">
        <f>TEXT(Table1[Order Date],"MMM")</f>
        <v>Mar</v>
      </c>
      <c r="E27" t="s">
        <v>13</v>
      </c>
      <c r="F27" t="s">
        <v>28</v>
      </c>
      <c r="G27" t="s">
        <v>11</v>
      </c>
      <c r="H27">
        <v>16</v>
      </c>
      <c r="I27">
        <v>399.64</v>
      </c>
      <c r="J27">
        <v>6394.24</v>
      </c>
    </row>
    <row r="28" spans="1:10" x14ac:dyDescent="0.25">
      <c r="A28" t="s">
        <v>97</v>
      </c>
      <c r="B28" s="1">
        <v>45000</v>
      </c>
      <c r="C28" s="1" t="str">
        <f>TEXT(Table1[Order Date],"DDD")</f>
        <v>Wed</v>
      </c>
      <c r="D28" s="1" t="str">
        <f>TEXT(Table1[Order Date],"MMM")</f>
        <v>Mar</v>
      </c>
      <c r="E28" t="s">
        <v>30</v>
      </c>
      <c r="F28" t="s">
        <v>17</v>
      </c>
      <c r="G28" t="s">
        <v>18</v>
      </c>
      <c r="H28">
        <v>16</v>
      </c>
      <c r="I28">
        <v>351.03</v>
      </c>
      <c r="J28">
        <v>5616.48</v>
      </c>
    </row>
    <row r="29" spans="1:10" x14ac:dyDescent="0.25">
      <c r="A29" t="s">
        <v>103</v>
      </c>
      <c r="B29" s="1">
        <v>45006</v>
      </c>
      <c r="C29" s="1" t="str">
        <f>TEXT(Table1[Order Date],"DDD")</f>
        <v>Tue</v>
      </c>
      <c r="D29" s="1" t="str">
        <f>TEXT(Table1[Order Date],"MMM")</f>
        <v>Mar</v>
      </c>
      <c r="E29" t="s">
        <v>13</v>
      </c>
      <c r="F29" t="s">
        <v>38</v>
      </c>
      <c r="G29" t="s">
        <v>18</v>
      </c>
      <c r="H29">
        <v>16</v>
      </c>
      <c r="I29">
        <v>360.15</v>
      </c>
      <c r="J29">
        <v>5762.4</v>
      </c>
    </row>
    <row r="30" spans="1:10" x14ac:dyDescent="0.25">
      <c r="A30" t="s">
        <v>117</v>
      </c>
      <c r="B30" s="1">
        <v>45020</v>
      </c>
      <c r="C30" s="1" t="str">
        <f>TEXT(Table1[Order Date],"DDD")</f>
        <v>Tue</v>
      </c>
      <c r="D30" s="1" t="str">
        <f>TEXT(Table1[Order Date],"MMM")</f>
        <v>Apr</v>
      </c>
      <c r="E30" t="s">
        <v>30</v>
      </c>
      <c r="F30" t="s">
        <v>28</v>
      </c>
      <c r="G30" t="s">
        <v>18</v>
      </c>
      <c r="H30">
        <v>16</v>
      </c>
      <c r="I30">
        <v>29.96</v>
      </c>
      <c r="J30">
        <v>479.36</v>
      </c>
    </row>
    <row r="31" spans="1:10" x14ac:dyDescent="0.25">
      <c r="A31" t="s">
        <v>114</v>
      </c>
      <c r="B31" s="1">
        <v>45017</v>
      </c>
      <c r="C31" s="1" t="str">
        <f>TEXT(Table1[Order Date],"DDD")</f>
        <v>Sat</v>
      </c>
      <c r="D31" s="1" t="str">
        <f>TEXT(Table1[Order Date],"MMM")</f>
        <v>Apr</v>
      </c>
      <c r="E31" t="s">
        <v>13</v>
      </c>
      <c r="F31" t="s">
        <v>28</v>
      </c>
      <c r="G31" t="s">
        <v>14</v>
      </c>
      <c r="H31">
        <v>15</v>
      </c>
      <c r="I31">
        <v>17.05</v>
      </c>
      <c r="J31">
        <v>255.75</v>
      </c>
    </row>
    <row r="32" spans="1:10" x14ac:dyDescent="0.25">
      <c r="A32" t="s">
        <v>86</v>
      </c>
      <c r="B32" s="1">
        <v>44989</v>
      </c>
      <c r="C32" s="1" t="str">
        <f>TEXT(Table1[Order Date],"DDD")</f>
        <v>Sat</v>
      </c>
      <c r="D32" s="1" t="str">
        <f>TEXT(Table1[Order Date],"MMM")</f>
        <v>Mar</v>
      </c>
      <c r="E32" t="s">
        <v>16</v>
      </c>
      <c r="F32" t="s">
        <v>17</v>
      </c>
      <c r="G32" t="s">
        <v>34</v>
      </c>
      <c r="H32">
        <v>14</v>
      </c>
      <c r="I32">
        <v>365.78</v>
      </c>
      <c r="J32">
        <v>5120.92</v>
      </c>
    </row>
    <row r="33" spans="1:10" x14ac:dyDescent="0.25">
      <c r="A33" t="s">
        <v>96</v>
      </c>
      <c r="B33" s="1">
        <v>44999</v>
      </c>
      <c r="C33" s="1" t="str">
        <f>TEXT(Table1[Order Date],"DDD")</f>
        <v>Tue</v>
      </c>
      <c r="D33" s="1" t="str">
        <f>TEXT(Table1[Order Date],"MMM")</f>
        <v>Mar</v>
      </c>
      <c r="E33" t="s">
        <v>16</v>
      </c>
      <c r="F33" t="s">
        <v>17</v>
      </c>
      <c r="G33" t="s">
        <v>14</v>
      </c>
      <c r="H33">
        <v>14</v>
      </c>
      <c r="I33">
        <v>419.63</v>
      </c>
      <c r="J33">
        <v>5874.82</v>
      </c>
    </row>
    <row r="34" spans="1:10" x14ac:dyDescent="0.25">
      <c r="A34" t="s">
        <v>106</v>
      </c>
      <c r="B34" s="1">
        <v>45009</v>
      </c>
      <c r="C34" s="1" t="str">
        <f>TEXT(Table1[Order Date],"DDD")</f>
        <v>Fri</v>
      </c>
      <c r="D34" s="1" t="str">
        <f>TEXT(Table1[Order Date],"MMM")</f>
        <v>Mar</v>
      </c>
      <c r="E34" t="s">
        <v>16</v>
      </c>
      <c r="F34" t="s">
        <v>28</v>
      </c>
      <c r="G34" t="s">
        <v>46</v>
      </c>
      <c r="H34">
        <v>14</v>
      </c>
      <c r="I34">
        <v>477.88</v>
      </c>
      <c r="J34">
        <v>6690.32</v>
      </c>
    </row>
    <row r="35" spans="1:10" x14ac:dyDescent="0.25">
      <c r="A35" t="s">
        <v>124</v>
      </c>
      <c r="B35" s="1">
        <v>45027</v>
      </c>
      <c r="C35" s="1" t="str">
        <f>TEXT(Table1[Order Date],"DDD")</f>
        <v>Tue</v>
      </c>
      <c r="D35" s="1" t="str">
        <f>TEXT(Table1[Order Date],"MMM")</f>
        <v>Apr</v>
      </c>
      <c r="E35" t="s">
        <v>9</v>
      </c>
      <c r="F35" t="s">
        <v>17</v>
      </c>
      <c r="G35" t="s">
        <v>34</v>
      </c>
      <c r="H35">
        <v>14</v>
      </c>
      <c r="I35">
        <v>94.87</v>
      </c>
      <c r="J35">
        <v>1328.18</v>
      </c>
    </row>
    <row r="36" spans="1:10" x14ac:dyDescent="0.25">
      <c r="A36" t="s">
        <v>109</v>
      </c>
      <c r="B36" s="1">
        <v>45012</v>
      </c>
      <c r="C36" s="1" t="str">
        <f>TEXT(Table1[Order Date],"DDD")</f>
        <v>Mon</v>
      </c>
      <c r="D36" s="1" t="str">
        <f>TEXT(Table1[Order Date],"MMM")</f>
        <v>Mar</v>
      </c>
      <c r="E36" t="s">
        <v>9</v>
      </c>
      <c r="F36" t="s">
        <v>10</v>
      </c>
      <c r="G36" t="s">
        <v>20</v>
      </c>
      <c r="H36">
        <v>13</v>
      </c>
      <c r="I36">
        <v>309.74</v>
      </c>
      <c r="J36">
        <v>4026.62</v>
      </c>
    </row>
    <row r="37" spans="1:10" x14ac:dyDescent="0.25">
      <c r="A37" t="s">
        <v>12</v>
      </c>
      <c r="B37" s="1">
        <v>44928</v>
      </c>
      <c r="C37" s="1" t="str">
        <f>TEXT(Table1[Order Date],"DDD")</f>
        <v>Mon</v>
      </c>
      <c r="D37" s="1" t="str">
        <f>TEXT(Table1[Order Date],"MMM")</f>
        <v>Jan</v>
      </c>
      <c r="E37" t="s">
        <v>13</v>
      </c>
      <c r="F37" t="s">
        <v>10</v>
      </c>
      <c r="G37" t="s">
        <v>14</v>
      </c>
      <c r="H37">
        <v>12</v>
      </c>
      <c r="I37">
        <v>191.38</v>
      </c>
      <c r="J37">
        <v>2296.56</v>
      </c>
    </row>
    <row r="38" spans="1:10" x14ac:dyDescent="0.25">
      <c r="A38" t="s">
        <v>65</v>
      </c>
      <c r="B38" s="1">
        <v>44968</v>
      </c>
      <c r="C38" s="1" t="str">
        <f>TEXT(Table1[Order Date],"DDD")</f>
        <v>Sat</v>
      </c>
      <c r="D38" s="1" t="str">
        <f>TEXT(Table1[Order Date],"MMM")</f>
        <v>Feb</v>
      </c>
      <c r="E38" t="s">
        <v>9</v>
      </c>
      <c r="F38" t="s">
        <v>17</v>
      </c>
      <c r="G38" t="s">
        <v>14</v>
      </c>
      <c r="H38">
        <v>12</v>
      </c>
      <c r="I38">
        <v>56.05</v>
      </c>
      <c r="J38">
        <v>672.6</v>
      </c>
    </row>
    <row r="39" spans="1:10" x14ac:dyDescent="0.25">
      <c r="A39" t="s">
        <v>104</v>
      </c>
      <c r="B39" s="1">
        <v>45007</v>
      </c>
      <c r="C39" s="1" t="str">
        <f>TEXT(Table1[Order Date],"DDD")</f>
        <v>Wed</v>
      </c>
      <c r="D39" s="1" t="str">
        <f>TEXT(Table1[Order Date],"MMM")</f>
        <v>Mar</v>
      </c>
      <c r="E39" t="s">
        <v>9</v>
      </c>
      <c r="F39" t="s">
        <v>28</v>
      </c>
      <c r="G39" t="s">
        <v>25</v>
      </c>
      <c r="H39">
        <v>12</v>
      </c>
      <c r="I39">
        <v>333.5</v>
      </c>
      <c r="J39">
        <v>4002</v>
      </c>
    </row>
    <row r="40" spans="1:10" x14ac:dyDescent="0.25">
      <c r="A40" t="s">
        <v>123</v>
      </c>
      <c r="B40" s="1">
        <v>45026</v>
      </c>
      <c r="C40" s="1" t="str">
        <f>TEXT(Table1[Order Date],"DDD")</f>
        <v>Mon</v>
      </c>
      <c r="D40" s="1" t="str">
        <f>TEXT(Table1[Order Date],"MMM")</f>
        <v>Apr</v>
      </c>
      <c r="E40" t="s">
        <v>16</v>
      </c>
      <c r="F40" t="s">
        <v>28</v>
      </c>
      <c r="G40" t="s">
        <v>14</v>
      </c>
      <c r="H40">
        <v>12</v>
      </c>
      <c r="I40">
        <v>242</v>
      </c>
      <c r="J40">
        <v>2904</v>
      </c>
    </row>
    <row r="41" spans="1:10" x14ac:dyDescent="0.25">
      <c r="A41" t="s">
        <v>21</v>
      </c>
      <c r="B41" s="1">
        <v>44931</v>
      </c>
      <c r="C41" s="1" t="str">
        <f>TEXT(Table1[Order Date],"DDD")</f>
        <v>Thu</v>
      </c>
      <c r="D41" s="1" t="str">
        <f>TEXT(Table1[Order Date],"MMM")</f>
        <v>Jan</v>
      </c>
      <c r="E41" t="s">
        <v>9</v>
      </c>
      <c r="F41" t="s">
        <v>10</v>
      </c>
      <c r="G41" t="s">
        <v>22</v>
      </c>
      <c r="H41">
        <v>11</v>
      </c>
      <c r="I41">
        <v>219.81</v>
      </c>
      <c r="J41">
        <v>2417.91</v>
      </c>
    </row>
    <row r="42" spans="1:10" x14ac:dyDescent="0.25">
      <c r="A42" t="s">
        <v>31</v>
      </c>
      <c r="B42" s="1">
        <v>44937</v>
      </c>
      <c r="C42" s="1" t="str">
        <f>TEXT(Table1[Order Date],"DDD")</f>
        <v>Wed</v>
      </c>
      <c r="D42" s="1" t="str">
        <f>TEXT(Table1[Order Date],"MMM")</f>
        <v>Jan</v>
      </c>
      <c r="E42" t="s">
        <v>9</v>
      </c>
      <c r="F42" t="s">
        <v>28</v>
      </c>
      <c r="G42" t="s">
        <v>20</v>
      </c>
      <c r="H42">
        <v>11</v>
      </c>
      <c r="I42">
        <v>427.06</v>
      </c>
      <c r="J42">
        <v>4697.66</v>
      </c>
    </row>
    <row r="43" spans="1:10" x14ac:dyDescent="0.25">
      <c r="A43" t="s">
        <v>54</v>
      </c>
      <c r="B43" s="1">
        <v>44957</v>
      </c>
      <c r="C43" s="1" t="str">
        <f>TEXT(Table1[Order Date],"DDD")</f>
        <v>Tue</v>
      </c>
      <c r="D43" s="1" t="str">
        <f>TEXT(Table1[Order Date],"MMM")</f>
        <v>Jan</v>
      </c>
      <c r="E43" t="s">
        <v>16</v>
      </c>
      <c r="F43" t="s">
        <v>38</v>
      </c>
      <c r="G43" t="s">
        <v>18</v>
      </c>
      <c r="H43">
        <v>11</v>
      </c>
      <c r="I43">
        <v>434.87</v>
      </c>
      <c r="J43">
        <v>4783.57</v>
      </c>
    </row>
    <row r="44" spans="1:10" x14ac:dyDescent="0.25">
      <c r="A44" t="s">
        <v>76</v>
      </c>
      <c r="B44" s="1">
        <v>44979</v>
      </c>
      <c r="C44" s="1" t="str">
        <f>TEXT(Table1[Order Date],"DDD")</f>
        <v>Wed</v>
      </c>
      <c r="D44" s="1" t="str">
        <f>TEXT(Table1[Order Date],"MMM")</f>
        <v>Feb</v>
      </c>
      <c r="E44" t="s">
        <v>9</v>
      </c>
      <c r="F44" t="s">
        <v>28</v>
      </c>
      <c r="G44" t="s">
        <v>14</v>
      </c>
      <c r="H44">
        <v>11</v>
      </c>
      <c r="I44">
        <v>72.260000000000005</v>
      </c>
      <c r="J44">
        <v>794.86</v>
      </c>
    </row>
    <row r="45" spans="1:10" x14ac:dyDescent="0.25">
      <c r="A45" t="s">
        <v>56</v>
      </c>
      <c r="B45" s="1">
        <v>44959</v>
      </c>
      <c r="C45" s="1" t="str">
        <f>TEXT(Table1[Order Date],"DDD")</f>
        <v>Thu</v>
      </c>
      <c r="D45" s="1" t="str">
        <f>TEXT(Table1[Order Date],"MMM")</f>
        <v>Feb</v>
      </c>
      <c r="E45" t="s">
        <v>13</v>
      </c>
      <c r="F45" t="s">
        <v>38</v>
      </c>
      <c r="G45" t="s">
        <v>18</v>
      </c>
      <c r="H45">
        <v>10</v>
      </c>
      <c r="I45">
        <v>260.56</v>
      </c>
      <c r="J45">
        <v>2605.6</v>
      </c>
    </row>
    <row r="46" spans="1:10" x14ac:dyDescent="0.25">
      <c r="A46" t="s">
        <v>36</v>
      </c>
      <c r="B46" s="1">
        <v>44941</v>
      </c>
      <c r="C46" s="1" t="str">
        <f>TEXT(Table1[Order Date],"DDD")</f>
        <v>Sun</v>
      </c>
      <c r="D46" s="1" t="str">
        <f>TEXT(Table1[Order Date],"MMM")</f>
        <v>Jan</v>
      </c>
      <c r="E46" t="s">
        <v>13</v>
      </c>
      <c r="F46" t="s">
        <v>17</v>
      </c>
      <c r="G46" t="s">
        <v>18</v>
      </c>
      <c r="H46">
        <v>9</v>
      </c>
      <c r="I46">
        <v>468.72</v>
      </c>
      <c r="J46">
        <v>4218.4799999999996</v>
      </c>
    </row>
    <row r="47" spans="1:10" x14ac:dyDescent="0.25">
      <c r="A47" t="s">
        <v>47</v>
      </c>
      <c r="B47" s="1">
        <v>44950</v>
      </c>
      <c r="C47" s="1" t="str">
        <f>TEXT(Table1[Order Date],"DDD")</f>
        <v>Tue</v>
      </c>
      <c r="D47" s="1" t="str">
        <f>TEXT(Table1[Order Date],"MMM")</f>
        <v>Jan</v>
      </c>
      <c r="E47" t="s">
        <v>13</v>
      </c>
      <c r="F47" t="s">
        <v>38</v>
      </c>
      <c r="G47" t="s">
        <v>46</v>
      </c>
      <c r="H47">
        <v>9</v>
      </c>
      <c r="I47">
        <v>372.98</v>
      </c>
      <c r="J47">
        <v>3356.82</v>
      </c>
    </row>
    <row r="48" spans="1:10" x14ac:dyDescent="0.25">
      <c r="A48" t="s">
        <v>68</v>
      </c>
      <c r="B48" s="1">
        <v>44971</v>
      </c>
      <c r="C48" s="1" t="str">
        <f>TEXT(Table1[Order Date],"DDD")</f>
        <v>Tue</v>
      </c>
      <c r="D48" s="1" t="str">
        <f>TEXT(Table1[Order Date],"MMM")</f>
        <v>Feb</v>
      </c>
      <c r="E48" t="s">
        <v>13</v>
      </c>
      <c r="F48" t="s">
        <v>28</v>
      </c>
      <c r="G48" t="s">
        <v>14</v>
      </c>
      <c r="H48">
        <v>9</v>
      </c>
      <c r="I48">
        <v>238.14</v>
      </c>
      <c r="J48">
        <v>2143.2600000000002</v>
      </c>
    </row>
    <row r="49" spans="1:10" x14ac:dyDescent="0.25">
      <c r="A49" t="s">
        <v>69</v>
      </c>
      <c r="B49" s="1">
        <v>44972</v>
      </c>
      <c r="C49" s="1" t="str">
        <f>TEXT(Table1[Order Date],"DDD")</f>
        <v>Wed</v>
      </c>
      <c r="D49" s="1" t="str">
        <f>TEXT(Table1[Order Date],"MMM")</f>
        <v>Feb</v>
      </c>
      <c r="E49" t="s">
        <v>13</v>
      </c>
      <c r="F49" t="s">
        <v>28</v>
      </c>
      <c r="G49" t="s">
        <v>14</v>
      </c>
      <c r="H49">
        <v>9</v>
      </c>
      <c r="I49">
        <v>275.89999999999998</v>
      </c>
      <c r="J49">
        <v>2483.1</v>
      </c>
    </row>
    <row r="50" spans="1:10" x14ac:dyDescent="0.25">
      <c r="A50" t="s">
        <v>91</v>
      </c>
      <c r="B50" s="1">
        <v>44994</v>
      </c>
      <c r="C50" s="1" t="str">
        <f>TEXT(Table1[Order Date],"DDD")</f>
        <v>Thu</v>
      </c>
      <c r="D50" s="1" t="str">
        <f>TEXT(Table1[Order Date],"MMM")</f>
        <v>Mar</v>
      </c>
      <c r="E50" t="s">
        <v>16</v>
      </c>
      <c r="F50" t="s">
        <v>28</v>
      </c>
      <c r="G50" t="s">
        <v>34</v>
      </c>
      <c r="H50">
        <v>9</v>
      </c>
      <c r="I50">
        <v>142.71</v>
      </c>
      <c r="J50">
        <v>1284.3900000000001</v>
      </c>
    </row>
    <row r="51" spans="1:10" x14ac:dyDescent="0.25">
      <c r="A51" t="s">
        <v>49</v>
      </c>
      <c r="B51" s="1">
        <v>44952</v>
      </c>
      <c r="C51" s="1" t="str">
        <f>TEXT(Table1[Order Date],"DDD")</f>
        <v>Thu</v>
      </c>
      <c r="D51" s="1" t="str">
        <f>TEXT(Table1[Order Date],"MMM")</f>
        <v>Jan</v>
      </c>
      <c r="E51" t="s">
        <v>30</v>
      </c>
      <c r="F51" t="s">
        <v>10</v>
      </c>
      <c r="G51" t="s">
        <v>25</v>
      </c>
      <c r="H51">
        <v>8</v>
      </c>
      <c r="I51">
        <v>354.22</v>
      </c>
      <c r="J51">
        <v>2833.76</v>
      </c>
    </row>
    <row r="52" spans="1:10" x14ac:dyDescent="0.25">
      <c r="A52" t="s">
        <v>52</v>
      </c>
      <c r="B52" s="1">
        <v>44955</v>
      </c>
      <c r="C52" s="1" t="str">
        <f>TEXT(Table1[Order Date],"DDD")</f>
        <v>Sun</v>
      </c>
      <c r="D52" s="1" t="str">
        <f>TEXT(Table1[Order Date],"MMM")</f>
        <v>Jan</v>
      </c>
      <c r="E52" t="s">
        <v>13</v>
      </c>
      <c r="F52" t="s">
        <v>17</v>
      </c>
      <c r="G52" t="s">
        <v>25</v>
      </c>
      <c r="H52">
        <v>8</v>
      </c>
      <c r="I52">
        <v>406.59</v>
      </c>
      <c r="J52">
        <v>3252.72</v>
      </c>
    </row>
    <row r="53" spans="1:10" x14ac:dyDescent="0.25">
      <c r="A53" t="s">
        <v>78</v>
      </c>
      <c r="B53" s="1">
        <v>44981</v>
      </c>
      <c r="C53" s="1" t="str">
        <f>TEXT(Table1[Order Date],"DDD")</f>
        <v>Fri</v>
      </c>
      <c r="D53" s="1" t="str">
        <f>TEXT(Table1[Order Date],"MMM")</f>
        <v>Feb</v>
      </c>
      <c r="E53" t="s">
        <v>9</v>
      </c>
      <c r="F53" t="s">
        <v>10</v>
      </c>
      <c r="G53" t="s">
        <v>11</v>
      </c>
      <c r="H53">
        <v>8</v>
      </c>
      <c r="I53">
        <v>387.3</v>
      </c>
      <c r="J53">
        <v>3098.4</v>
      </c>
    </row>
    <row r="54" spans="1:10" x14ac:dyDescent="0.25">
      <c r="A54" t="s">
        <v>81</v>
      </c>
      <c r="B54" s="1">
        <v>44984</v>
      </c>
      <c r="C54" s="1" t="str">
        <f>TEXT(Table1[Order Date],"DDD")</f>
        <v>Mon</v>
      </c>
      <c r="D54" s="1" t="str">
        <f>TEXT(Table1[Order Date],"MMM")</f>
        <v>Feb</v>
      </c>
      <c r="E54" t="s">
        <v>16</v>
      </c>
      <c r="F54" t="s">
        <v>38</v>
      </c>
      <c r="G54" t="s">
        <v>34</v>
      </c>
      <c r="H54">
        <v>8</v>
      </c>
      <c r="I54">
        <v>51.82</v>
      </c>
      <c r="J54">
        <v>414.56</v>
      </c>
    </row>
    <row r="55" spans="1:10" x14ac:dyDescent="0.25">
      <c r="A55" t="s">
        <v>98</v>
      </c>
      <c r="B55" s="1">
        <v>45001</v>
      </c>
      <c r="C55" s="1" t="str">
        <f>TEXT(Table1[Order Date],"DDD")</f>
        <v>Thu</v>
      </c>
      <c r="D55" s="1" t="str">
        <f>TEXT(Table1[Order Date],"MMM")</f>
        <v>Mar</v>
      </c>
      <c r="E55" t="s">
        <v>16</v>
      </c>
      <c r="F55" t="s">
        <v>10</v>
      </c>
      <c r="G55" t="s">
        <v>14</v>
      </c>
      <c r="H55">
        <v>8</v>
      </c>
      <c r="I55">
        <v>210.39</v>
      </c>
      <c r="J55">
        <v>1683.12</v>
      </c>
    </row>
    <row r="56" spans="1:10" x14ac:dyDescent="0.25">
      <c r="A56" t="s">
        <v>111</v>
      </c>
      <c r="B56" s="1">
        <v>45014</v>
      </c>
      <c r="C56" s="1" t="str">
        <f>TEXT(Table1[Order Date],"DDD")</f>
        <v>Wed</v>
      </c>
      <c r="D56" s="1" t="str">
        <f>TEXT(Table1[Order Date],"MMM")</f>
        <v>Mar</v>
      </c>
      <c r="E56" t="s">
        <v>16</v>
      </c>
      <c r="F56" t="s">
        <v>28</v>
      </c>
      <c r="G56" t="s">
        <v>22</v>
      </c>
      <c r="H56">
        <v>8</v>
      </c>
      <c r="I56">
        <v>131.38999999999999</v>
      </c>
      <c r="J56">
        <v>1051.1199999999999</v>
      </c>
    </row>
    <row r="57" spans="1:10" x14ac:dyDescent="0.25">
      <c r="A57" t="s">
        <v>45</v>
      </c>
      <c r="B57" s="1">
        <v>44949</v>
      </c>
      <c r="C57" s="1" t="str">
        <f>TEXT(Table1[Order Date],"DDD")</f>
        <v>Mon</v>
      </c>
      <c r="D57" s="1" t="str">
        <f>TEXT(Table1[Order Date],"MMM")</f>
        <v>Jan</v>
      </c>
      <c r="E57" t="s">
        <v>30</v>
      </c>
      <c r="F57" t="s">
        <v>28</v>
      </c>
      <c r="G57" t="s">
        <v>46</v>
      </c>
      <c r="H57">
        <v>7</v>
      </c>
      <c r="I57">
        <v>439.91</v>
      </c>
      <c r="J57">
        <v>3079.37</v>
      </c>
    </row>
    <row r="58" spans="1:10" x14ac:dyDescent="0.25">
      <c r="A58" t="s">
        <v>50</v>
      </c>
      <c r="B58" s="1">
        <v>44953</v>
      </c>
      <c r="C58" s="1" t="str">
        <f>TEXT(Table1[Order Date],"DDD")</f>
        <v>Fri</v>
      </c>
      <c r="D58" s="1" t="str">
        <f>TEXT(Table1[Order Date],"MMM")</f>
        <v>Jan</v>
      </c>
      <c r="E58" t="s">
        <v>30</v>
      </c>
      <c r="F58" t="s">
        <v>38</v>
      </c>
      <c r="G58" t="s">
        <v>14</v>
      </c>
      <c r="H58">
        <v>7</v>
      </c>
      <c r="I58">
        <v>186.15</v>
      </c>
      <c r="J58">
        <v>1303.05</v>
      </c>
    </row>
    <row r="59" spans="1:10" x14ac:dyDescent="0.25">
      <c r="A59" t="s">
        <v>58</v>
      </c>
      <c r="B59" s="1">
        <v>44961</v>
      </c>
      <c r="C59" s="1" t="str">
        <f>TEXT(Table1[Order Date],"DDD")</f>
        <v>Sat</v>
      </c>
      <c r="D59" s="1" t="str">
        <f>TEXT(Table1[Order Date],"MMM")</f>
        <v>Feb</v>
      </c>
      <c r="E59" t="s">
        <v>30</v>
      </c>
      <c r="F59" t="s">
        <v>38</v>
      </c>
      <c r="G59" t="s">
        <v>25</v>
      </c>
      <c r="H59">
        <v>7</v>
      </c>
      <c r="I59">
        <v>401.16</v>
      </c>
      <c r="J59">
        <v>2808.12</v>
      </c>
    </row>
    <row r="60" spans="1:10" x14ac:dyDescent="0.25">
      <c r="A60" t="s">
        <v>99</v>
      </c>
      <c r="B60" s="1">
        <v>45002</v>
      </c>
      <c r="C60" s="1" t="str">
        <f>TEXT(Table1[Order Date],"DDD")</f>
        <v>Fri</v>
      </c>
      <c r="D60" s="1" t="str">
        <f>TEXT(Table1[Order Date],"MMM")</f>
        <v>Mar</v>
      </c>
      <c r="E60" t="s">
        <v>30</v>
      </c>
      <c r="F60" t="s">
        <v>28</v>
      </c>
      <c r="G60" t="s">
        <v>25</v>
      </c>
      <c r="H60">
        <v>7</v>
      </c>
      <c r="I60">
        <v>94.91</v>
      </c>
      <c r="J60">
        <v>664.37</v>
      </c>
    </row>
    <row r="61" spans="1:10" x14ac:dyDescent="0.25">
      <c r="A61" t="s">
        <v>15</v>
      </c>
      <c r="B61" s="1">
        <v>44929</v>
      </c>
      <c r="C61" s="1" t="str">
        <f>TEXT(Table1[Order Date],"DDD")</f>
        <v>Tue</v>
      </c>
      <c r="D61" s="1" t="str">
        <f>TEXT(Table1[Order Date],"MMM")</f>
        <v>Jan</v>
      </c>
      <c r="E61" t="s">
        <v>16</v>
      </c>
      <c r="F61" t="s">
        <v>17</v>
      </c>
      <c r="G61" t="s">
        <v>18</v>
      </c>
      <c r="H61">
        <v>6</v>
      </c>
      <c r="I61">
        <v>17.57</v>
      </c>
      <c r="J61">
        <v>105.42</v>
      </c>
    </row>
    <row r="62" spans="1:10" x14ac:dyDescent="0.25">
      <c r="A62" t="s">
        <v>24</v>
      </c>
      <c r="B62" s="1">
        <v>44933</v>
      </c>
      <c r="C62" s="1" t="str">
        <f>TEXT(Table1[Order Date],"DDD")</f>
        <v>Sat</v>
      </c>
      <c r="D62" s="1" t="str">
        <f>TEXT(Table1[Order Date],"MMM")</f>
        <v>Jan</v>
      </c>
      <c r="E62" t="s">
        <v>16</v>
      </c>
      <c r="F62" t="s">
        <v>17</v>
      </c>
      <c r="G62" t="s">
        <v>25</v>
      </c>
      <c r="H62">
        <v>6</v>
      </c>
      <c r="I62">
        <v>482.17</v>
      </c>
      <c r="J62">
        <v>2893.02</v>
      </c>
    </row>
    <row r="63" spans="1:10" x14ac:dyDescent="0.25">
      <c r="A63" t="s">
        <v>29</v>
      </c>
      <c r="B63" s="1">
        <v>44936</v>
      </c>
      <c r="C63" s="1" t="str">
        <f>TEXT(Table1[Order Date],"DDD")</f>
        <v>Tue</v>
      </c>
      <c r="D63" s="1" t="str">
        <f>TEXT(Table1[Order Date],"MMM")</f>
        <v>Jan</v>
      </c>
      <c r="E63" t="s">
        <v>30</v>
      </c>
      <c r="F63" t="s">
        <v>17</v>
      </c>
      <c r="G63" t="s">
        <v>11</v>
      </c>
      <c r="H63">
        <v>6</v>
      </c>
      <c r="I63">
        <v>198.7</v>
      </c>
      <c r="J63">
        <v>1192.2</v>
      </c>
    </row>
    <row r="64" spans="1:10" x14ac:dyDescent="0.25">
      <c r="A64" t="s">
        <v>37</v>
      </c>
      <c r="B64" s="1">
        <v>44942</v>
      </c>
      <c r="C64" s="1" t="str">
        <f>TEXT(Table1[Order Date],"DDD")</f>
        <v>Mon</v>
      </c>
      <c r="D64" s="1" t="str">
        <f>TEXT(Table1[Order Date],"MMM")</f>
        <v>Jan</v>
      </c>
      <c r="E64" t="s">
        <v>16</v>
      </c>
      <c r="F64" t="s">
        <v>38</v>
      </c>
      <c r="G64" t="s">
        <v>20</v>
      </c>
      <c r="H64">
        <v>6</v>
      </c>
      <c r="I64">
        <v>351.05</v>
      </c>
      <c r="J64">
        <v>2106.3000000000002</v>
      </c>
    </row>
    <row r="65" spans="1:10" x14ac:dyDescent="0.25">
      <c r="A65" t="s">
        <v>80</v>
      </c>
      <c r="B65" s="1">
        <v>44983</v>
      </c>
      <c r="C65" s="1" t="str">
        <f>TEXT(Table1[Order Date],"DDD")</f>
        <v>Sun</v>
      </c>
      <c r="D65" s="1" t="str">
        <f>TEXT(Table1[Order Date],"MMM")</f>
        <v>Feb</v>
      </c>
      <c r="E65" t="s">
        <v>13</v>
      </c>
      <c r="F65" t="s">
        <v>10</v>
      </c>
      <c r="G65" t="s">
        <v>22</v>
      </c>
      <c r="H65">
        <v>6</v>
      </c>
      <c r="I65">
        <v>315.22000000000003</v>
      </c>
      <c r="J65">
        <v>1891.32</v>
      </c>
    </row>
    <row r="66" spans="1:10" x14ac:dyDescent="0.25">
      <c r="A66" t="s">
        <v>107</v>
      </c>
      <c r="B66" s="1">
        <v>45010</v>
      </c>
      <c r="C66" s="1" t="str">
        <f>TEXT(Table1[Order Date],"DDD")</f>
        <v>Sat</v>
      </c>
      <c r="D66" s="1" t="str">
        <f>TEXT(Table1[Order Date],"MMM")</f>
        <v>Mar</v>
      </c>
      <c r="E66" t="s">
        <v>13</v>
      </c>
      <c r="F66" t="s">
        <v>38</v>
      </c>
      <c r="G66" t="s">
        <v>34</v>
      </c>
      <c r="H66">
        <v>6</v>
      </c>
      <c r="I66">
        <v>371.57</v>
      </c>
      <c r="J66">
        <v>2229.42</v>
      </c>
    </row>
    <row r="67" spans="1:10" x14ac:dyDescent="0.25">
      <c r="A67" t="s">
        <v>108</v>
      </c>
      <c r="B67" s="1">
        <v>45011</v>
      </c>
      <c r="C67" s="1" t="str">
        <f>TEXT(Table1[Order Date],"DDD")</f>
        <v>Sun</v>
      </c>
      <c r="D67" s="1" t="str">
        <f>TEXT(Table1[Order Date],"MMM")</f>
        <v>Mar</v>
      </c>
      <c r="E67" t="s">
        <v>9</v>
      </c>
      <c r="F67" t="s">
        <v>38</v>
      </c>
      <c r="G67" t="s">
        <v>14</v>
      </c>
      <c r="H67">
        <v>6</v>
      </c>
      <c r="I67">
        <v>281.63</v>
      </c>
      <c r="J67">
        <v>1689.78</v>
      </c>
    </row>
    <row r="68" spans="1:10" x14ac:dyDescent="0.25">
      <c r="A68" t="s">
        <v>26</v>
      </c>
      <c r="B68" s="1">
        <v>44934</v>
      </c>
      <c r="C68" s="1" t="str">
        <f>TEXT(Table1[Order Date],"DDD")</f>
        <v>Sun</v>
      </c>
      <c r="D68" s="1" t="str">
        <f>TEXT(Table1[Order Date],"MMM")</f>
        <v>Jan</v>
      </c>
      <c r="E68" t="s">
        <v>16</v>
      </c>
      <c r="F68" t="s">
        <v>10</v>
      </c>
      <c r="G68" t="s">
        <v>20</v>
      </c>
      <c r="H68">
        <v>5</v>
      </c>
      <c r="I68">
        <v>427.97</v>
      </c>
      <c r="J68">
        <v>2139.85</v>
      </c>
    </row>
    <row r="69" spans="1:10" x14ac:dyDescent="0.25">
      <c r="A69" t="s">
        <v>66</v>
      </c>
      <c r="B69" s="1">
        <v>44969</v>
      </c>
      <c r="C69" s="1" t="str">
        <f>TEXT(Table1[Order Date],"DDD")</f>
        <v>Sun</v>
      </c>
      <c r="D69" s="1" t="str">
        <f>TEXT(Table1[Order Date],"MMM")</f>
        <v>Feb</v>
      </c>
      <c r="E69" t="s">
        <v>30</v>
      </c>
      <c r="F69" t="s">
        <v>17</v>
      </c>
      <c r="G69" t="s">
        <v>11</v>
      </c>
      <c r="H69">
        <v>5</v>
      </c>
      <c r="I69">
        <v>293.36</v>
      </c>
      <c r="J69">
        <v>1466.8</v>
      </c>
    </row>
    <row r="70" spans="1:10" x14ac:dyDescent="0.25">
      <c r="A70" t="s">
        <v>67</v>
      </c>
      <c r="B70" s="1">
        <v>44970</v>
      </c>
      <c r="C70" s="1" t="str">
        <f>TEXT(Table1[Order Date],"DDD")</f>
        <v>Mon</v>
      </c>
      <c r="D70" s="1" t="str">
        <f>TEXT(Table1[Order Date],"MMM")</f>
        <v>Feb</v>
      </c>
      <c r="E70" t="s">
        <v>13</v>
      </c>
      <c r="F70" t="s">
        <v>17</v>
      </c>
      <c r="G70" t="s">
        <v>25</v>
      </c>
      <c r="H70">
        <v>5</v>
      </c>
      <c r="I70">
        <v>27.61</v>
      </c>
      <c r="J70">
        <v>138.05000000000001</v>
      </c>
    </row>
    <row r="71" spans="1:10" x14ac:dyDescent="0.25">
      <c r="A71" t="s">
        <v>116</v>
      </c>
      <c r="B71" s="1">
        <v>45019</v>
      </c>
      <c r="C71" s="1" t="str">
        <f>TEXT(Table1[Order Date],"DDD")</f>
        <v>Mon</v>
      </c>
      <c r="D71" s="1" t="str">
        <f>TEXT(Table1[Order Date],"MMM")</f>
        <v>Apr</v>
      </c>
      <c r="E71" t="s">
        <v>30</v>
      </c>
      <c r="F71" t="s">
        <v>28</v>
      </c>
      <c r="G71" t="s">
        <v>46</v>
      </c>
      <c r="H71">
        <v>5</v>
      </c>
      <c r="I71">
        <v>32.54</v>
      </c>
      <c r="J71">
        <v>162.69999999999999</v>
      </c>
    </row>
    <row r="72" spans="1:10" x14ac:dyDescent="0.25">
      <c r="A72" t="s">
        <v>19</v>
      </c>
      <c r="B72" s="1">
        <v>44930</v>
      </c>
      <c r="C72" s="1" t="str">
        <f>TEXT(Table1[Order Date],"DDD")</f>
        <v>Wed</v>
      </c>
      <c r="D72" s="1" t="str">
        <f>TEXT(Table1[Order Date],"MMM")</f>
        <v>Jan</v>
      </c>
      <c r="E72" t="s">
        <v>9</v>
      </c>
      <c r="F72" t="s">
        <v>10</v>
      </c>
      <c r="G72" t="s">
        <v>20</v>
      </c>
      <c r="H72">
        <v>4</v>
      </c>
      <c r="I72">
        <v>464.88</v>
      </c>
      <c r="J72">
        <v>1859.52</v>
      </c>
    </row>
    <row r="73" spans="1:10" x14ac:dyDescent="0.25">
      <c r="A73" t="s">
        <v>41</v>
      </c>
      <c r="B73" s="1">
        <v>44945</v>
      </c>
      <c r="C73" s="1" t="str">
        <f>TEXT(Table1[Order Date],"DDD")</f>
        <v>Thu</v>
      </c>
      <c r="D73" s="1" t="str">
        <f>TEXT(Table1[Order Date],"MMM")</f>
        <v>Jan</v>
      </c>
      <c r="E73" t="s">
        <v>13</v>
      </c>
      <c r="F73" t="s">
        <v>38</v>
      </c>
      <c r="G73" t="s">
        <v>34</v>
      </c>
      <c r="H73">
        <v>4</v>
      </c>
      <c r="I73">
        <v>311.35000000000002</v>
      </c>
      <c r="J73">
        <v>1245.4000000000001</v>
      </c>
    </row>
    <row r="74" spans="1:10" x14ac:dyDescent="0.25">
      <c r="A74" t="s">
        <v>79</v>
      </c>
      <c r="B74" s="1">
        <v>44982</v>
      </c>
      <c r="C74" s="1" t="str">
        <f>TEXT(Table1[Order Date],"DDD")</f>
        <v>Sat</v>
      </c>
      <c r="D74" s="1" t="str">
        <f>TEXT(Table1[Order Date],"MMM")</f>
        <v>Feb</v>
      </c>
      <c r="E74" t="s">
        <v>13</v>
      </c>
      <c r="F74" t="s">
        <v>28</v>
      </c>
      <c r="G74" t="s">
        <v>25</v>
      </c>
      <c r="H74">
        <v>4</v>
      </c>
      <c r="I74">
        <v>115.75</v>
      </c>
      <c r="J74">
        <v>463</v>
      </c>
    </row>
    <row r="75" spans="1:10" x14ac:dyDescent="0.25">
      <c r="A75" t="s">
        <v>92</v>
      </c>
      <c r="B75" s="1">
        <v>44995</v>
      </c>
      <c r="C75" s="1" t="str">
        <f>TEXT(Table1[Order Date],"DDD")</f>
        <v>Fri</v>
      </c>
      <c r="D75" s="1" t="str">
        <f>TEXT(Table1[Order Date],"MMM")</f>
        <v>Mar</v>
      </c>
      <c r="E75" t="s">
        <v>13</v>
      </c>
      <c r="F75" t="s">
        <v>10</v>
      </c>
      <c r="G75" t="s">
        <v>25</v>
      </c>
      <c r="H75">
        <v>4</v>
      </c>
      <c r="I75">
        <v>225.1</v>
      </c>
      <c r="J75">
        <v>900.4</v>
      </c>
    </row>
    <row r="76" spans="1:10" x14ac:dyDescent="0.25">
      <c r="A76" t="s">
        <v>94</v>
      </c>
      <c r="B76" s="1">
        <v>44997</v>
      </c>
      <c r="C76" s="1" t="str">
        <f>TEXT(Table1[Order Date],"DDD")</f>
        <v>Sun</v>
      </c>
      <c r="D76" s="1" t="str">
        <f>TEXT(Table1[Order Date],"MMM")</f>
        <v>Mar</v>
      </c>
      <c r="E76" t="s">
        <v>30</v>
      </c>
      <c r="F76" t="s">
        <v>38</v>
      </c>
      <c r="G76" t="s">
        <v>22</v>
      </c>
      <c r="H76">
        <v>4</v>
      </c>
      <c r="I76">
        <v>22.42</v>
      </c>
      <c r="J76">
        <v>89.68</v>
      </c>
    </row>
    <row r="77" spans="1:10" x14ac:dyDescent="0.25">
      <c r="A77" t="s">
        <v>119</v>
      </c>
      <c r="B77" s="1">
        <v>45022</v>
      </c>
      <c r="C77" s="1" t="str">
        <f>TEXT(Table1[Order Date],"DDD")</f>
        <v>Thu</v>
      </c>
      <c r="D77" s="1" t="str">
        <f>TEXT(Table1[Order Date],"MMM")</f>
        <v>Apr</v>
      </c>
      <c r="E77" t="s">
        <v>30</v>
      </c>
      <c r="F77" t="s">
        <v>10</v>
      </c>
      <c r="G77" t="s">
        <v>11</v>
      </c>
      <c r="H77">
        <v>4</v>
      </c>
      <c r="I77">
        <v>354.79</v>
      </c>
      <c r="J77">
        <v>1419.16</v>
      </c>
    </row>
    <row r="78" spans="1:10" x14ac:dyDescent="0.25">
      <c r="A78" t="s">
        <v>40</v>
      </c>
      <c r="B78" s="1">
        <v>44944</v>
      </c>
      <c r="C78" s="1" t="str">
        <f>TEXT(Table1[Order Date],"DDD")</f>
        <v>Wed</v>
      </c>
      <c r="D78" s="1" t="str">
        <f>TEXT(Table1[Order Date],"MMM")</f>
        <v>Jan</v>
      </c>
      <c r="E78" t="s">
        <v>13</v>
      </c>
      <c r="F78" t="s">
        <v>17</v>
      </c>
      <c r="G78" t="s">
        <v>11</v>
      </c>
      <c r="H78">
        <v>3</v>
      </c>
      <c r="I78">
        <v>57.62</v>
      </c>
      <c r="J78">
        <v>172.86</v>
      </c>
    </row>
    <row r="79" spans="1:10" x14ac:dyDescent="0.25">
      <c r="A79" t="s">
        <v>43</v>
      </c>
      <c r="B79" s="1">
        <v>44947</v>
      </c>
      <c r="C79" s="1" t="str">
        <f>TEXT(Table1[Order Date],"DDD")</f>
        <v>Sat</v>
      </c>
      <c r="D79" s="1" t="str">
        <f>TEXT(Table1[Order Date],"MMM")</f>
        <v>Jan</v>
      </c>
      <c r="E79" t="s">
        <v>30</v>
      </c>
      <c r="F79" t="s">
        <v>38</v>
      </c>
      <c r="G79" t="s">
        <v>25</v>
      </c>
      <c r="H79">
        <v>3</v>
      </c>
      <c r="I79">
        <v>78.64</v>
      </c>
      <c r="J79">
        <v>235.92</v>
      </c>
    </row>
    <row r="80" spans="1:10" x14ac:dyDescent="0.25">
      <c r="A80" t="s">
        <v>57</v>
      </c>
      <c r="B80" s="1">
        <v>44960</v>
      </c>
      <c r="C80" s="1" t="str">
        <f>TEXT(Table1[Order Date],"DDD")</f>
        <v>Fri</v>
      </c>
      <c r="D80" s="1" t="str">
        <f>TEXT(Table1[Order Date],"MMM")</f>
        <v>Feb</v>
      </c>
      <c r="E80" t="s">
        <v>30</v>
      </c>
      <c r="F80" t="s">
        <v>28</v>
      </c>
      <c r="G80" t="s">
        <v>18</v>
      </c>
      <c r="H80">
        <v>3</v>
      </c>
      <c r="I80">
        <v>255.74</v>
      </c>
      <c r="J80">
        <v>767.22</v>
      </c>
    </row>
    <row r="81" spans="1:10" x14ac:dyDescent="0.25">
      <c r="A81" t="s">
        <v>70</v>
      </c>
      <c r="B81" s="1">
        <v>44973</v>
      </c>
      <c r="C81" s="1" t="str">
        <f>TEXT(Table1[Order Date],"DDD")</f>
        <v>Thu</v>
      </c>
      <c r="D81" s="1" t="str">
        <f>TEXT(Table1[Order Date],"MMM")</f>
        <v>Feb</v>
      </c>
      <c r="E81" t="s">
        <v>13</v>
      </c>
      <c r="F81" t="s">
        <v>28</v>
      </c>
      <c r="G81" t="s">
        <v>14</v>
      </c>
      <c r="H81">
        <v>3</v>
      </c>
      <c r="I81">
        <v>150.41</v>
      </c>
      <c r="J81">
        <v>451.23</v>
      </c>
    </row>
    <row r="82" spans="1:10" x14ac:dyDescent="0.25">
      <c r="A82" t="s">
        <v>74</v>
      </c>
      <c r="B82" s="1">
        <v>44977</v>
      </c>
      <c r="C82" s="1" t="str">
        <f>TEXT(Table1[Order Date],"DDD")</f>
        <v>Mon</v>
      </c>
      <c r="D82" s="1" t="str">
        <f>TEXT(Table1[Order Date],"MMM")</f>
        <v>Feb</v>
      </c>
      <c r="E82" t="s">
        <v>9</v>
      </c>
      <c r="F82" t="s">
        <v>28</v>
      </c>
      <c r="G82" t="s">
        <v>18</v>
      </c>
      <c r="H82">
        <v>3</v>
      </c>
      <c r="I82">
        <v>413.07</v>
      </c>
      <c r="J82">
        <v>1239.21</v>
      </c>
    </row>
    <row r="83" spans="1:10" x14ac:dyDescent="0.25">
      <c r="A83" t="s">
        <v>82</v>
      </c>
      <c r="B83" s="1">
        <v>44985</v>
      </c>
      <c r="C83" s="1" t="str">
        <f>TEXT(Table1[Order Date],"DDD")</f>
        <v>Tue</v>
      </c>
      <c r="D83" s="1" t="str">
        <f>TEXT(Table1[Order Date],"MMM")</f>
        <v>Feb</v>
      </c>
      <c r="E83" t="s">
        <v>9</v>
      </c>
      <c r="F83" t="s">
        <v>17</v>
      </c>
      <c r="G83" t="s">
        <v>14</v>
      </c>
      <c r="H83">
        <v>3</v>
      </c>
      <c r="I83">
        <v>35.32</v>
      </c>
      <c r="J83">
        <v>105.96</v>
      </c>
    </row>
    <row r="84" spans="1:10" x14ac:dyDescent="0.25">
      <c r="A84" t="s">
        <v>84</v>
      </c>
      <c r="B84" s="1">
        <v>44987</v>
      </c>
      <c r="C84" s="1" t="str">
        <f>TEXT(Table1[Order Date],"DDD")</f>
        <v>Thu</v>
      </c>
      <c r="D84" s="1" t="str">
        <f>TEXT(Table1[Order Date],"MMM")</f>
        <v>Mar</v>
      </c>
      <c r="E84" t="s">
        <v>9</v>
      </c>
      <c r="F84" t="s">
        <v>38</v>
      </c>
      <c r="G84" t="s">
        <v>20</v>
      </c>
      <c r="H84">
        <v>3</v>
      </c>
      <c r="I84">
        <v>274.91000000000003</v>
      </c>
      <c r="J84">
        <v>824.73</v>
      </c>
    </row>
    <row r="85" spans="1:10" x14ac:dyDescent="0.25">
      <c r="A85" t="s">
        <v>89</v>
      </c>
      <c r="B85" s="1">
        <v>44992</v>
      </c>
      <c r="C85" s="1" t="str">
        <f>TEXT(Table1[Order Date],"DDD")</f>
        <v>Tue</v>
      </c>
      <c r="D85" s="1" t="str">
        <f>TEXT(Table1[Order Date],"MMM")</f>
        <v>Mar</v>
      </c>
      <c r="E85" t="s">
        <v>30</v>
      </c>
      <c r="F85" t="s">
        <v>17</v>
      </c>
      <c r="G85" t="s">
        <v>22</v>
      </c>
      <c r="H85">
        <v>3</v>
      </c>
      <c r="I85">
        <v>168.25</v>
      </c>
      <c r="J85">
        <v>504.75</v>
      </c>
    </row>
    <row r="86" spans="1:10" x14ac:dyDescent="0.25">
      <c r="A86" t="s">
        <v>100</v>
      </c>
      <c r="B86" s="1">
        <v>45003</v>
      </c>
      <c r="C86" s="1" t="str">
        <f>TEXT(Table1[Order Date],"DDD")</f>
        <v>Sat</v>
      </c>
      <c r="D86" s="1" t="str">
        <f>TEXT(Table1[Order Date],"MMM")</f>
        <v>Mar</v>
      </c>
      <c r="E86" t="s">
        <v>13</v>
      </c>
      <c r="F86" t="s">
        <v>28</v>
      </c>
      <c r="G86" t="s">
        <v>14</v>
      </c>
      <c r="H86">
        <v>3</v>
      </c>
      <c r="I86">
        <v>86.65</v>
      </c>
      <c r="J86">
        <v>259.95</v>
      </c>
    </row>
    <row r="87" spans="1:10" x14ac:dyDescent="0.25">
      <c r="A87" t="s">
        <v>120</v>
      </c>
      <c r="B87" s="1">
        <v>45023</v>
      </c>
      <c r="C87" s="1" t="str">
        <f>TEXT(Table1[Order Date],"DDD")</f>
        <v>Fri</v>
      </c>
      <c r="D87" s="1" t="str">
        <f>TEXT(Table1[Order Date],"MMM")</f>
        <v>Apr</v>
      </c>
      <c r="E87" t="s">
        <v>30</v>
      </c>
      <c r="F87" t="s">
        <v>17</v>
      </c>
      <c r="G87" t="s">
        <v>20</v>
      </c>
      <c r="H87">
        <v>3</v>
      </c>
      <c r="I87">
        <v>242.35</v>
      </c>
      <c r="J87">
        <v>727.05</v>
      </c>
    </row>
    <row r="88" spans="1:10" x14ac:dyDescent="0.25">
      <c r="A88" t="s">
        <v>8</v>
      </c>
      <c r="B88" s="1">
        <v>44927</v>
      </c>
      <c r="C88" s="1" t="str">
        <f>TEXT(Table1[Order Date],"DDD")</f>
        <v>Sun</v>
      </c>
      <c r="D88" s="1" t="str">
        <f>TEXT(Table1[Order Date],"MMM")</f>
        <v>Jan</v>
      </c>
      <c r="E88" t="s">
        <v>9</v>
      </c>
      <c r="F88" t="s">
        <v>10</v>
      </c>
      <c r="G88" t="s">
        <v>11</v>
      </c>
      <c r="H88">
        <v>2</v>
      </c>
      <c r="I88">
        <v>458.28</v>
      </c>
      <c r="J88">
        <v>916.56</v>
      </c>
    </row>
    <row r="89" spans="1:10" x14ac:dyDescent="0.25">
      <c r="A89" t="s">
        <v>27</v>
      </c>
      <c r="B89" s="1">
        <v>44935</v>
      </c>
      <c r="C89" s="1" t="str">
        <f>TEXT(Table1[Order Date],"DDD")</f>
        <v>Mon</v>
      </c>
      <c r="D89" s="1" t="str">
        <f>TEXT(Table1[Order Date],"MMM")</f>
        <v>Jan</v>
      </c>
      <c r="E89" t="s">
        <v>9</v>
      </c>
      <c r="F89" t="s">
        <v>28</v>
      </c>
      <c r="G89" t="s">
        <v>11</v>
      </c>
      <c r="H89">
        <v>2</v>
      </c>
      <c r="I89">
        <v>154.28</v>
      </c>
      <c r="J89">
        <v>308.56</v>
      </c>
    </row>
    <row r="90" spans="1:10" x14ac:dyDescent="0.25">
      <c r="A90" t="s">
        <v>62</v>
      </c>
      <c r="B90" s="1">
        <v>44965</v>
      </c>
      <c r="C90" s="1" t="str">
        <f>TEXT(Table1[Order Date],"DDD")</f>
        <v>Wed</v>
      </c>
      <c r="D90" s="1" t="str">
        <f>TEXT(Table1[Order Date],"MMM")</f>
        <v>Feb</v>
      </c>
      <c r="E90" t="s">
        <v>16</v>
      </c>
      <c r="F90" t="s">
        <v>38</v>
      </c>
      <c r="G90" t="s">
        <v>46</v>
      </c>
      <c r="H90">
        <v>2</v>
      </c>
      <c r="I90">
        <v>446.1</v>
      </c>
      <c r="J90">
        <v>892.2</v>
      </c>
    </row>
    <row r="91" spans="1:10" x14ac:dyDescent="0.25">
      <c r="A91" t="s">
        <v>88</v>
      </c>
      <c r="B91" s="1">
        <v>44991</v>
      </c>
      <c r="C91" s="1" t="str">
        <f>TEXT(Table1[Order Date],"DDD")</f>
        <v>Mon</v>
      </c>
      <c r="D91" s="1" t="str">
        <f>TEXT(Table1[Order Date],"MMM")</f>
        <v>Mar</v>
      </c>
      <c r="E91" t="s">
        <v>9</v>
      </c>
      <c r="F91" t="s">
        <v>38</v>
      </c>
      <c r="G91" t="s">
        <v>18</v>
      </c>
      <c r="H91">
        <v>2</v>
      </c>
      <c r="I91">
        <v>262.99</v>
      </c>
      <c r="J91">
        <v>525.98</v>
      </c>
    </row>
    <row r="92" spans="1:10" x14ac:dyDescent="0.25">
      <c r="A92" t="s">
        <v>112</v>
      </c>
      <c r="B92" s="1">
        <v>45015</v>
      </c>
      <c r="C92" s="1" t="str">
        <f>TEXT(Table1[Order Date],"DDD")</f>
        <v>Thu</v>
      </c>
      <c r="D92" s="1" t="str">
        <f>TEXT(Table1[Order Date],"MMM")</f>
        <v>Mar</v>
      </c>
      <c r="E92" t="s">
        <v>13</v>
      </c>
      <c r="F92" t="s">
        <v>10</v>
      </c>
      <c r="G92" t="s">
        <v>14</v>
      </c>
      <c r="H92">
        <v>2</v>
      </c>
      <c r="I92">
        <v>184.43</v>
      </c>
      <c r="J92">
        <v>368.86</v>
      </c>
    </row>
    <row r="93" spans="1:10" x14ac:dyDescent="0.25">
      <c r="A93" t="s">
        <v>35</v>
      </c>
      <c r="B93" s="1">
        <v>44940</v>
      </c>
      <c r="C93" s="1" t="str">
        <f>TEXT(Table1[Order Date],"DDD")</f>
        <v>Sat</v>
      </c>
      <c r="D93" s="1" t="str">
        <f>TEXT(Table1[Order Date],"MMM")</f>
        <v>Jan</v>
      </c>
      <c r="E93" t="s">
        <v>9</v>
      </c>
      <c r="F93" t="s">
        <v>28</v>
      </c>
      <c r="G93" t="s">
        <v>20</v>
      </c>
      <c r="H93">
        <v>1</v>
      </c>
      <c r="I93">
        <v>282.83</v>
      </c>
      <c r="J93">
        <v>282.83</v>
      </c>
    </row>
    <row r="94" spans="1:10" x14ac:dyDescent="0.25">
      <c r="A94" t="s">
        <v>48</v>
      </c>
      <c r="B94" s="1">
        <v>44951</v>
      </c>
      <c r="C94" s="1" t="str">
        <f>TEXT(Table1[Order Date],"DDD")</f>
        <v>Wed</v>
      </c>
      <c r="D94" s="1" t="str">
        <f>TEXT(Table1[Order Date],"MMM")</f>
        <v>Jan</v>
      </c>
      <c r="E94" t="s">
        <v>13</v>
      </c>
      <c r="F94" t="s">
        <v>17</v>
      </c>
      <c r="G94" t="s">
        <v>20</v>
      </c>
      <c r="H94">
        <v>1</v>
      </c>
      <c r="I94">
        <v>351.54</v>
      </c>
      <c r="J94">
        <v>351.54</v>
      </c>
    </row>
    <row r="95" spans="1:10" x14ac:dyDescent="0.25">
      <c r="A95" t="s">
        <v>53</v>
      </c>
      <c r="B95" s="1">
        <v>44956</v>
      </c>
      <c r="C95" s="1" t="str">
        <f>TEXT(Table1[Order Date],"DDD")</f>
        <v>Mon</v>
      </c>
      <c r="D95" s="1" t="str">
        <f>TEXT(Table1[Order Date],"MMM")</f>
        <v>Jan</v>
      </c>
      <c r="E95" t="s">
        <v>13</v>
      </c>
      <c r="F95" t="s">
        <v>17</v>
      </c>
      <c r="G95" t="s">
        <v>18</v>
      </c>
      <c r="H95">
        <v>1</v>
      </c>
      <c r="I95">
        <v>406.96</v>
      </c>
      <c r="J95">
        <v>406.96</v>
      </c>
    </row>
    <row r="96" spans="1:10" x14ac:dyDescent="0.25">
      <c r="A96" t="s">
        <v>63</v>
      </c>
      <c r="B96" s="1">
        <v>44966</v>
      </c>
      <c r="C96" s="1" t="str">
        <f>TEXT(Table1[Order Date],"DDD")</f>
        <v>Thu</v>
      </c>
      <c r="D96" s="1" t="str">
        <f>TEXT(Table1[Order Date],"MMM")</f>
        <v>Feb</v>
      </c>
      <c r="E96" t="s">
        <v>9</v>
      </c>
      <c r="F96" t="s">
        <v>17</v>
      </c>
      <c r="G96" t="s">
        <v>11</v>
      </c>
      <c r="H96">
        <v>1</v>
      </c>
      <c r="I96">
        <v>175.62</v>
      </c>
      <c r="J96">
        <v>175.62</v>
      </c>
    </row>
    <row r="97" spans="1:10" x14ac:dyDescent="0.25">
      <c r="A97" t="s">
        <v>75</v>
      </c>
      <c r="B97" s="1">
        <v>44978</v>
      </c>
      <c r="C97" s="1" t="str">
        <f>TEXT(Table1[Order Date],"DDD")</f>
        <v>Tue</v>
      </c>
      <c r="D97" s="1" t="str">
        <f>TEXT(Table1[Order Date],"MMM")</f>
        <v>Feb</v>
      </c>
      <c r="E97" t="s">
        <v>30</v>
      </c>
      <c r="F97" t="s">
        <v>38</v>
      </c>
      <c r="G97" t="s">
        <v>20</v>
      </c>
      <c r="H97">
        <v>1</v>
      </c>
      <c r="I97">
        <v>186.49</v>
      </c>
      <c r="J97">
        <v>186.49</v>
      </c>
    </row>
    <row r="98" spans="1:10" x14ac:dyDescent="0.25">
      <c r="A98" t="s">
        <v>93</v>
      </c>
      <c r="B98" s="1">
        <v>44996</v>
      </c>
      <c r="C98" s="1" t="str">
        <f>TEXT(Table1[Order Date],"DDD")</f>
        <v>Sat</v>
      </c>
      <c r="D98" s="1" t="str">
        <f>TEXT(Table1[Order Date],"MMM")</f>
        <v>Mar</v>
      </c>
      <c r="E98" t="s">
        <v>30</v>
      </c>
      <c r="F98" t="s">
        <v>17</v>
      </c>
      <c r="G98" t="s">
        <v>22</v>
      </c>
      <c r="H98">
        <v>1</v>
      </c>
      <c r="I98">
        <v>48.44</v>
      </c>
      <c r="J98">
        <v>48.44</v>
      </c>
    </row>
    <row r="99" spans="1:10" x14ac:dyDescent="0.25">
      <c r="A99" t="s">
        <v>95</v>
      </c>
      <c r="B99" s="1">
        <v>44998</v>
      </c>
      <c r="C99" s="1" t="str">
        <f>TEXT(Table1[Order Date],"DDD")</f>
        <v>Mon</v>
      </c>
      <c r="D99" s="1" t="str">
        <f>TEXT(Table1[Order Date],"MMM")</f>
        <v>Mar</v>
      </c>
      <c r="E99" t="s">
        <v>30</v>
      </c>
      <c r="F99" t="s">
        <v>28</v>
      </c>
      <c r="G99" t="s">
        <v>22</v>
      </c>
      <c r="H99">
        <v>1</v>
      </c>
      <c r="I99">
        <v>481.7</v>
      </c>
      <c r="J99">
        <v>481.7</v>
      </c>
    </row>
    <row r="100" spans="1:10" x14ac:dyDescent="0.25">
      <c r="A100" t="s">
        <v>102</v>
      </c>
      <c r="B100" s="1">
        <v>45005</v>
      </c>
      <c r="C100" s="1" t="str">
        <f>TEXT(Table1[Order Date],"DDD")</f>
        <v>Mon</v>
      </c>
      <c r="D100" s="1" t="str">
        <f>TEXT(Table1[Order Date],"MMM")</f>
        <v>Mar</v>
      </c>
      <c r="E100" t="s">
        <v>9</v>
      </c>
      <c r="F100" t="s">
        <v>28</v>
      </c>
      <c r="G100" t="s">
        <v>18</v>
      </c>
      <c r="H100">
        <v>1</v>
      </c>
      <c r="I100">
        <v>279.12</v>
      </c>
      <c r="J100">
        <v>279.12</v>
      </c>
    </row>
    <row r="101" spans="1:10" x14ac:dyDescent="0.25">
      <c r="A101" t="s">
        <v>113</v>
      </c>
      <c r="B101" s="1">
        <v>45016</v>
      </c>
      <c r="C101" s="1" t="str">
        <f>TEXT(Table1[Order Date],"DDD")</f>
        <v>Fri</v>
      </c>
      <c r="D101" s="1" t="str">
        <f>TEXT(Table1[Order Date],"MMM")</f>
        <v>Mar</v>
      </c>
      <c r="E101" t="s">
        <v>30</v>
      </c>
      <c r="F101" t="s">
        <v>28</v>
      </c>
      <c r="G101" t="s">
        <v>34</v>
      </c>
      <c r="H101">
        <v>1</v>
      </c>
      <c r="I101">
        <v>381.34</v>
      </c>
      <c r="J101">
        <v>381.34</v>
      </c>
    </row>
    <row r="102" spans="1:10" x14ac:dyDescent="0.25">
      <c r="A102" t="s">
        <v>115</v>
      </c>
      <c r="B102" s="1">
        <v>45018</v>
      </c>
      <c r="C102" s="1" t="str">
        <f>TEXT(Table1[Order Date],"DDD")</f>
        <v>Sun</v>
      </c>
      <c r="D102" s="1" t="str">
        <f>TEXT(Table1[Order Date],"MMM")</f>
        <v>Apr</v>
      </c>
      <c r="E102" t="s">
        <v>13</v>
      </c>
      <c r="F102" t="s">
        <v>38</v>
      </c>
      <c r="G102" t="s">
        <v>46</v>
      </c>
      <c r="H102">
        <v>1</v>
      </c>
      <c r="I102">
        <v>66.88</v>
      </c>
      <c r="J102">
        <v>66.88</v>
      </c>
    </row>
  </sheetData>
  <conditionalFormatting sqref="B84">
    <cfRule type="duplicateValues" dxfId="3" priority="1"/>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retail_dashboard_data_101_rows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dc:creator>
  <cp:lastModifiedBy>Nancy</cp:lastModifiedBy>
  <dcterms:created xsi:type="dcterms:W3CDTF">2025-04-07T17:40:43Z</dcterms:created>
  <dcterms:modified xsi:type="dcterms:W3CDTF">2025-04-10T17:50:39Z</dcterms:modified>
</cp:coreProperties>
</file>