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8_{33A9D6A7-3B26-406F-8795-AF1805AADB02}" xr6:coauthVersionLast="47" xr6:coauthVersionMax="47" xr10:uidLastSave="{00000000-0000-0000-0000-000000000000}"/>
  <bookViews>
    <workbookView xWindow="-108" yWindow="-108" windowWidth="23256" windowHeight="12576" xr2:uid="{7459712A-D3F9-49D2-AAA2-D2D682B88A4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G26" i="2" l="1"/>
  <c r="H26" i="2" l="1"/>
  <c r="I30" i="2" s="1"/>
  <c r="H27" i="2"/>
  <c r="G27" i="2"/>
  <c r="J30" i="2" l="1"/>
  <c r="J32" i="2"/>
  <c r="J29" i="2"/>
  <c r="I29" i="2"/>
  <c r="I33" i="2"/>
  <c r="I37" i="2"/>
  <c r="J34" i="2"/>
  <c r="I36" i="2"/>
  <c r="J41" i="2"/>
  <c r="J47" i="2"/>
  <c r="I49" i="2"/>
  <c r="I32" i="2"/>
  <c r="J33" i="2"/>
  <c r="I46" i="2"/>
  <c r="I40" i="2"/>
  <c r="J42" i="2"/>
  <c r="I34" i="2"/>
  <c r="I44" i="2"/>
  <c r="I48" i="2"/>
  <c r="J49" i="2"/>
  <c r="I42" i="2"/>
  <c r="I45" i="2"/>
  <c r="J40" i="2"/>
  <c r="J43" i="2"/>
  <c r="J35" i="2"/>
  <c r="I38" i="2"/>
  <c r="J48" i="2"/>
  <c r="J36" i="2"/>
  <c r="J44" i="2"/>
  <c r="I35" i="2"/>
  <c r="I31" i="2"/>
  <c r="J45" i="2"/>
  <c r="J37" i="2"/>
  <c r="I43" i="2"/>
  <c r="I39" i="2"/>
  <c r="J38" i="2"/>
  <c r="J46" i="2"/>
  <c r="I41" i="2"/>
  <c r="I47" i="2"/>
  <c r="J31" i="2"/>
  <c r="J39" i="2"/>
  <c r="L49" i="2" l="1"/>
  <c r="L47" i="2"/>
  <c r="L45" i="2"/>
  <c r="L37" i="2"/>
  <c r="L33" i="2"/>
  <c r="L38" i="2"/>
  <c r="L44" i="2"/>
  <c r="L46" i="2"/>
  <c r="L48" i="2"/>
  <c r="L31" i="2"/>
  <c r="L40" i="2"/>
  <c r="L39" i="2"/>
  <c r="L30" i="2"/>
  <c r="L35" i="2"/>
  <c r="L34" i="2"/>
  <c r="L42" i="2"/>
  <c r="L36" i="2"/>
  <c r="L43" i="2"/>
  <c r="L41" i="2"/>
  <c r="L32" i="2"/>
  <c r="L29" i="2" l="1"/>
</calcChain>
</file>

<file path=xl/sharedStrings.xml><?xml version="1.0" encoding="utf-8"?>
<sst xmlns="http://schemas.openxmlformats.org/spreadsheetml/2006/main" count="24" uniqueCount="10">
  <si>
    <t>Douglas Fir</t>
  </si>
  <si>
    <t>White Pine</t>
  </si>
  <si>
    <t>Lingkar Batang (m)</t>
  </si>
  <si>
    <t>No.</t>
  </si>
  <si>
    <t>Tinggi (m)</t>
  </si>
  <si>
    <t>Iterasi 1</t>
  </si>
  <si>
    <t>Jarak C1</t>
  </si>
  <si>
    <t>Jarak C2</t>
  </si>
  <si>
    <t>Kelas</t>
  </si>
  <si>
    <t>Iterasi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</si>
</sst>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M49"/>
  <sheetViews>
    <sheetView tabSelected="1" workbookViewId="0">
      <selection activeCell="E51" sqref="E51:I55"/>
    </sheetView>
  </sheetViews>
  <sheetFormatPr defaultColWidth="9.109375" defaultRowHeight="15.6" x14ac:dyDescent="0.3"/>
  <cols>
    <col min="1" max="1" width="5.109375" style="1" customWidth="1"/>
    <col min="2" max="2" width="18.88671875" style="1" bestFit="1" customWidth="1"/>
    <col min="3" max="3" width="10.44140625" style="1" bestFit="1" customWidth="1"/>
    <col min="4" max="4" width="12.6640625" style="1" customWidth="1"/>
    <col min="5" max="5" width="9.109375" style="1"/>
    <col min="6" max="6" width="11.21875" style="1" bestFit="1" customWidth="1"/>
    <col min="7" max="7" width="18.88671875" style="1" bestFit="1" customWidth="1"/>
    <col min="8" max="8" width="10.44140625" style="1" bestFit="1" customWidth="1"/>
    <col min="9" max="9" width="11.109375" style="1" bestFit="1" customWidth="1"/>
    <col min="10" max="10" width="9.109375" style="1"/>
    <col min="11" max="11" width="11.21875" style="1" bestFit="1" customWidth="1"/>
    <col min="12" max="12" width="20.6640625" style="1" bestFit="1" customWidth="1"/>
    <col min="13" max="13" width="9.109375" style="1"/>
    <col min="14" max="14" width="11.21875" style="1" bestFit="1" customWidth="1"/>
    <col min="15" max="16384" width="9.109375" style="1"/>
  </cols>
  <sheetData>
    <row r="1" spans="1:13" x14ac:dyDescent="0.3">
      <c r="A1" s="2" t="s">
        <v>3</v>
      </c>
      <c r="B1" s="2" t="s">
        <v>2</v>
      </c>
      <c r="C1" s="2" t="s">
        <v>4</v>
      </c>
      <c r="D1" s="2" t="s">
        <v>8</v>
      </c>
      <c r="E1" s="4"/>
      <c r="F1" s="4" t="s">
        <v>5</v>
      </c>
      <c r="G1" s="4"/>
      <c r="H1" s="4"/>
      <c r="I1" s="4"/>
      <c r="J1" s="4"/>
      <c r="K1" s="4"/>
      <c r="L1" s="4"/>
      <c r="M1" s="4"/>
    </row>
    <row r="2" spans="1:13" x14ac:dyDescent="0.3">
      <c r="A2" s="2">
        <v>1</v>
      </c>
      <c r="B2" s="3">
        <v>0.3</v>
      </c>
      <c r="C2" s="3">
        <v>7.21</v>
      </c>
      <c r="D2" s="2" t="s">
        <v>0</v>
      </c>
      <c r="E2" s="4"/>
      <c r="F2" s="2" t="s">
        <v>3</v>
      </c>
      <c r="G2" s="2" t="s">
        <v>2</v>
      </c>
      <c r="H2" s="2" t="s">
        <v>4</v>
      </c>
      <c r="I2" s="2" t="s">
        <v>6</v>
      </c>
      <c r="J2" s="2" t="s">
        <v>7</v>
      </c>
      <c r="K2" s="2" t="s">
        <v>8</v>
      </c>
      <c r="L2" s="4"/>
      <c r="M2" s="4"/>
    </row>
    <row r="3" spans="1:13" x14ac:dyDescent="0.3">
      <c r="A3" s="2">
        <v>2</v>
      </c>
      <c r="B3" s="3">
        <v>0.18</v>
      </c>
      <c r="C3" s="3">
        <v>5.12</v>
      </c>
      <c r="D3" s="2"/>
      <c r="E3" s="4"/>
      <c r="F3" s="2">
        <v>1</v>
      </c>
      <c r="G3" s="3">
        <v>0.3</v>
      </c>
      <c r="H3" s="3">
        <v>7.21</v>
      </c>
      <c r="I3" s="2">
        <f>SQRT(POWER($B$2-G3,2)+POWER($C$2-H3,2))</f>
        <v>0</v>
      </c>
      <c r="J3" s="2">
        <f>SQRT(POWER($B$22-G3,2)+POWER($C$22-H3,2))</f>
        <v>14.300503487639867</v>
      </c>
      <c r="K3" s="2" t="str">
        <f>IF(I3&lt;J3,$D$2,$D$22)</f>
        <v>Douglas Fir</v>
      </c>
      <c r="L3" s="4"/>
      <c r="M3" s="4"/>
    </row>
    <row r="4" spans="1:13" x14ac:dyDescent="0.3">
      <c r="A4" s="2">
        <v>3</v>
      </c>
      <c r="B4" s="3">
        <v>0.46</v>
      </c>
      <c r="C4" s="3">
        <v>8.83</v>
      </c>
      <c r="D4" s="2"/>
      <c r="E4" s="4"/>
      <c r="F4" s="2">
        <v>2</v>
      </c>
      <c r="G4" s="3">
        <v>0.18</v>
      </c>
      <c r="H4" s="3">
        <v>5.12</v>
      </c>
      <c r="I4" s="2">
        <f t="shared" ref="I4:I23" si="0">SQRT(POWER($B$2-G4,2)+POWER($C$2-H4,2))</f>
        <v>2.093442141545832</v>
      </c>
      <c r="J4" s="2">
        <f t="shared" ref="J4:J23" si="1">SQRT(POWER($B$22-G4,2)+POWER($C$22-H4,2))</f>
        <v>16.39</v>
      </c>
      <c r="K4" s="2" t="str">
        <f t="shared" ref="K4:K23" si="2">IF(I4&lt;J4,$D$2,$D$22)</f>
        <v>Douglas Fir</v>
      </c>
      <c r="L4" s="4"/>
      <c r="M4" s="4"/>
    </row>
    <row r="5" spans="1:13" x14ac:dyDescent="0.3">
      <c r="A5" s="2">
        <v>4</v>
      </c>
      <c r="B5" s="3">
        <v>0.63</v>
      </c>
      <c r="C5" s="3">
        <v>12.08</v>
      </c>
      <c r="D5" s="2"/>
      <c r="E5" s="4"/>
      <c r="F5" s="2">
        <v>3</v>
      </c>
      <c r="G5" s="3">
        <v>0.46</v>
      </c>
      <c r="H5" s="3">
        <v>8.83</v>
      </c>
      <c r="I5" s="2">
        <f t="shared" si="0"/>
        <v>1.6278820596099708</v>
      </c>
      <c r="J5" s="2">
        <f t="shared" si="1"/>
        <v>12.683091105877937</v>
      </c>
      <c r="K5" s="2" t="str">
        <f t="shared" si="2"/>
        <v>Douglas Fir</v>
      </c>
      <c r="L5" s="4"/>
      <c r="M5" s="4"/>
    </row>
    <row r="6" spans="1:13" x14ac:dyDescent="0.3">
      <c r="A6" s="2">
        <v>5</v>
      </c>
      <c r="B6" s="3">
        <v>0.23</v>
      </c>
      <c r="C6" s="3">
        <v>5.81</v>
      </c>
      <c r="D6" s="2"/>
      <c r="E6" s="4"/>
      <c r="F6" s="2">
        <v>4</v>
      </c>
      <c r="G6" s="3">
        <v>0.63</v>
      </c>
      <c r="H6" s="3">
        <v>12.08</v>
      </c>
      <c r="I6" s="2">
        <f t="shared" si="0"/>
        <v>4.8811678930354363</v>
      </c>
      <c r="J6" s="2">
        <f t="shared" si="1"/>
        <v>9.4407309039078129</v>
      </c>
      <c r="K6" s="2" t="str">
        <f t="shared" si="2"/>
        <v>Douglas Fir</v>
      </c>
      <c r="L6" s="4"/>
      <c r="M6" s="4"/>
    </row>
    <row r="7" spans="1:13" x14ac:dyDescent="0.3">
      <c r="A7" s="2">
        <v>6</v>
      </c>
      <c r="B7" s="3">
        <v>0.56000000000000005</v>
      </c>
      <c r="C7" s="3">
        <v>13.5</v>
      </c>
      <c r="D7" s="2"/>
      <c r="E7" s="4"/>
      <c r="F7" s="2">
        <v>5</v>
      </c>
      <c r="G7" s="3">
        <v>0.23</v>
      </c>
      <c r="H7" s="3">
        <v>5.81</v>
      </c>
      <c r="I7" s="2">
        <f t="shared" si="0"/>
        <v>1.4017489076150553</v>
      </c>
      <c r="J7" s="2">
        <f t="shared" si="1"/>
        <v>15.70007961763252</v>
      </c>
      <c r="K7" s="2" t="str">
        <f t="shared" si="2"/>
        <v>Douglas Fir</v>
      </c>
      <c r="L7" s="4"/>
      <c r="M7" s="4"/>
    </row>
    <row r="8" spans="1:13" x14ac:dyDescent="0.3">
      <c r="A8" s="2">
        <v>7</v>
      </c>
      <c r="B8" s="3">
        <v>0.39</v>
      </c>
      <c r="C8" s="3">
        <v>10.9</v>
      </c>
      <c r="D8" s="2"/>
      <c r="E8" s="4"/>
      <c r="F8" s="2">
        <v>6</v>
      </c>
      <c r="G8" s="3">
        <v>0.56000000000000005</v>
      </c>
      <c r="H8" s="3">
        <v>13.5</v>
      </c>
      <c r="I8" s="2">
        <f t="shared" si="0"/>
        <v>6.2953713154983957</v>
      </c>
      <c r="J8" s="2">
        <f t="shared" si="1"/>
        <v>8.0190086669113931</v>
      </c>
      <c r="K8" s="2" t="str">
        <f t="shared" si="2"/>
        <v>Douglas Fir</v>
      </c>
      <c r="L8" s="4"/>
      <c r="M8" s="4"/>
    </row>
    <row r="9" spans="1:13" x14ac:dyDescent="0.3">
      <c r="A9" s="2">
        <v>8</v>
      </c>
      <c r="B9" s="3">
        <v>0.41</v>
      </c>
      <c r="C9" s="3">
        <v>6.79</v>
      </c>
      <c r="D9" s="2"/>
      <c r="E9" s="4"/>
      <c r="F9" s="2">
        <v>7</v>
      </c>
      <c r="G9" s="3">
        <v>0.39</v>
      </c>
      <c r="H9" s="3">
        <v>10.9</v>
      </c>
      <c r="I9" s="2">
        <f t="shared" si="0"/>
        <v>3.6910973977937784</v>
      </c>
      <c r="J9" s="2">
        <f t="shared" si="1"/>
        <v>10.612078024590661</v>
      </c>
      <c r="K9" s="2" t="str">
        <f t="shared" si="2"/>
        <v>Douglas Fir</v>
      </c>
      <c r="L9" s="4"/>
      <c r="M9" s="4"/>
    </row>
    <row r="10" spans="1:13" x14ac:dyDescent="0.3">
      <c r="A10" s="2">
        <v>9</v>
      </c>
      <c r="B10" s="3">
        <v>0.62</v>
      </c>
      <c r="C10" s="3">
        <v>10.66</v>
      </c>
      <c r="D10" s="2"/>
      <c r="E10" s="4"/>
      <c r="F10" s="2">
        <v>8</v>
      </c>
      <c r="G10" s="3">
        <v>0.41</v>
      </c>
      <c r="H10" s="3">
        <v>6.79</v>
      </c>
      <c r="I10" s="2">
        <f t="shared" si="0"/>
        <v>0.43416586692184811</v>
      </c>
      <c r="J10" s="2">
        <f t="shared" si="1"/>
        <v>14.721796765340841</v>
      </c>
      <c r="K10" s="2" t="str">
        <f t="shared" si="2"/>
        <v>Douglas Fir</v>
      </c>
      <c r="L10" s="4"/>
      <c r="M10" s="4"/>
    </row>
    <row r="11" spans="1:13" x14ac:dyDescent="0.3">
      <c r="A11" s="2">
        <v>10</v>
      </c>
      <c r="B11" s="3">
        <v>0.43</v>
      </c>
      <c r="C11" s="3">
        <v>10.5</v>
      </c>
      <c r="D11" s="2"/>
      <c r="E11" s="4"/>
      <c r="F11" s="2">
        <v>9</v>
      </c>
      <c r="G11" s="3">
        <v>0.62</v>
      </c>
      <c r="H11" s="3">
        <v>10.66</v>
      </c>
      <c r="I11" s="2">
        <f t="shared" si="0"/>
        <v>3.4648087970333949</v>
      </c>
      <c r="J11" s="2">
        <f t="shared" si="1"/>
        <v>10.858917993980802</v>
      </c>
      <c r="K11" s="2" t="str">
        <f t="shared" si="2"/>
        <v>Douglas Fir</v>
      </c>
      <c r="L11" s="4"/>
      <c r="M11" s="4"/>
    </row>
    <row r="12" spans="1:13" x14ac:dyDescent="0.3">
      <c r="A12" s="2">
        <v>11</v>
      </c>
      <c r="B12" s="3">
        <v>0.15</v>
      </c>
      <c r="C12" s="3">
        <v>2.67</v>
      </c>
      <c r="D12" s="2"/>
      <c r="E12" s="4"/>
      <c r="F12" s="2">
        <v>10</v>
      </c>
      <c r="G12" s="3">
        <v>0.43</v>
      </c>
      <c r="H12" s="3">
        <v>10.5</v>
      </c>
      <c r="I12" s="2">
        <f t="shared" si="0"/>
        <v>3.292567387313432</v>
      </c>
      <c r="J12" s="2">
        <f t="shared" si="1"/>
        <v>11.012837963032055</v>
      </c>
      <c r="K12" s="2" t="str">
        <f t="shared" si="2"/>
        <v>Douglas Fir</v>
      </c>
      <c r="L12" s="4"/>
      <c r="M12" s="4"/>
    </row>
    <row r="13" spans="1:13" x14ac:dyDescent="0.3">
      <c r="A13" s="2">
        <v>12</v>
      </c>
      <c r="B13" s="3">
        <v>0.19</v>
      </c>
      <c r="C13" s="3">
        <v>20.34</v>
      </c>
      <c r="D13" s="2"/>
      <c r="E13" s="4"/>
      <c r="F13" s="2">
        <v>11</v>
      </c>
      <c r="G13" s="3">
        <v>0.15</v>
      </c>
      <c r="H13" s="3">
        <v>2.67</v>
      </c>
      <c r="I13" s="2">
        <f t="shared" si="0"/>
        <v>4.5424772976868031</v>
      </c>
      <c r="J13" s="2">
        <f t="shared" si="1"/>
        <v>18.840023885335182</v>
      </c>
      <c r="K13" s="2" t="str">
        <f t="shared" si="2"/>
        <v>Douglas Fir</v>
      </c>
      <c r="L13" s="4"/>
      <c r="M13" s="4"/>
    </row>
    <row r="14" spans="1:13" x14ac:dyDescent="0.3">
      <c r="A14" s="2">
        <v>13</v>
      </c>
      <c r="B14" s="3">
        <v>0.17</v>
      </c>
      <c r="C14" s="3">
        <v>19.72</v>
      </c>
      <c r="D14" s="2"/>
      <c r="E14" s="4"/>
      <c r="F14" s="2">
        <v>12</v>
      </c>
      <c r="G14" s="3">
        <v>0.19</v>
      </c>
      <c r="H14" s="3">
        <v>20.34</v>
      </c>
      <c r="I14" s="2">
        <f t="shared" si="0"/>
        <v>13.130460768762077</v>
      </c>
      <c r="J14" s="2">
        <f t="shared" si="1"/>
        <v>1.1700427342623021</v>
      </c>
      <c r="K14" s="2" t="str">
        <f t="shared" si="2"/>
        <v>White Pine</v>
      </c>
      <c r="L14" s="4"/>
      <c r="M14" s="4"/>
    </row>
    <row r="15" spans="1:13" x14ac:dyDescent="0.3">
      <c r="A15" s="2">
        <v>14</v>
      </c>
      <c r="B15" s="3">
        <v>0.17</v>
      </c>
      <c r="C15" s="3">
        <v>19.8</v>
      </c>
      <c r="D15" s="2"/>
      <c r="E15" s="4"/>
      <c r="F15" s="2">
        <v>13</v>
      </c>
      <c r="G15" s="3">
        <v>0.17</v>
      </c>
      <c r="H15" s="3">
        <v>19.72</v>
      </c>
      <c r="I15" s="2">
        <f t="shared" si="0"/>
        <v>12.510675441398035</v>
      </c>
      <c r="J15" s="2">
        <f t="shared" si="1"/>
        <v>1.7900279327429529</v>
      </c>
      <c r="K15" s="2" t="str">
        <f t="shared" si="2"/>
        <v>White Pine</v>
      </c>
      <c r="L15" s="4"/>
      <c r="M15" s="4"/>
    </row>
    <row r="16" spans="1:13" x14ac:dyDescent="0.3">
      <c r="A16" s="2">
        <v>15</v>
      </c>
      <c r="B16" s="3">
        <v>0.22</v>
      </c>
      <c r="C16" s="3">
        <v>23.7</v>
      </c>
      <c r="D16" s="2"/>
      <c r="E16" s="4"/>
      <c r="F16" s="2">
        <v>14</v>
      </c>
      <c r="G16" s="3">
        <v>0.17</v>
      </c>
      <c r="H16" s="3">
        <v>19.8</v>
      </c>
      <c r="I16" s="2">
        <f t="shared" si="0"/>
        <v>12.59067114970445</v>
      </c>
      <c r="J16" s="2">
        <f t="shared" si="1"/>
        <v>1.7100292395160976</v>
      </c>
      <c r="K16" s="2" t="str">
        <f t="shared" si="2"/>
        <v>White Pine</v>
      </c>
      <c r="L16" s="4"/>
      <c r="M16" s="4"/>
    </row>
    <row r="17" spans="1:13" x14ac:dyDescent="0.3">
      <c r="A17" s="2">
        <v>16</v>
      </c>
      <c r="B17" s="3">
        <v>0.45</v>
      </c>
      <c r="C17" s="3">
        <v>32.51</v>
      </c>
      <c r="D17" s="2"/>
      <c r="E17" s="4"/>
      <c r="F17" s="2">
        <v>15</v>
      </c>
      <c r="G17" s="3">
        <v>0.22</v>
      </c>
      <c r="H17" s="3">
        <v>23.7</v>
      </c>
      <c r="I17" s="2">
        <f t="shared" si="0"/>
        <v>16.49019405586241</v>
      </c>
      <c r="J17" s="2">
        <f t="shared" si="1"/>
        <v>2.1903652663425772</v>
      </c>
      <c r="K17" s="2" t="str">
        <f t="shared" si="2"/>
        <v>White Pine</v>
      </c>
      <c r="L17" s="4"/>
      <c r="M17" s="4"/>
    </row>
    <row r="18" spans="1:13" x14ac:dyDescent="0.3">
      <c r="A18" s="2">
        <v>17</v>
      </c>
      <c r="B18" s="3">
        <v>0.39</v>
      </c>
      <c r="C18" s="3">
        <v>26.23</v>
      </c>
      <c r="D18" s="2"/>
      <c r="E18" s="4"/>
      <c r="F18" s="2">
        <v>16</v>
      </c>
      <c r="G18" s="3">
        <v>0.45</v>
      </c>
      <c r="H18" s="3">
        <v>32.51</v>
      </c>
      <c r="I18" s="2">
        <f t="shared" si="0"/>
        <v>25.300444660124057</v>
      </c>
      <c r="J18" s="2">
        <f t="shared" si="1"/>
        <v>11.003313137414564</v>
      </c>
      <c r="K18" s="2" t="str">
        <f t="shared" si="2"/>
        <v>White Pine</v>
      </c>
      <c r="L18" s="4"/>
      <c r="M18" s="4"/>
    </row>
    <row r="19" spans="1:13" x14ac:dyDescent="0.3">
      <c r="A19" s="2">
        <v>18</v>
      </c>
      <c r="B19" s="3">
        <v>0.42</v>
      </c>
      <c r="C19" s="3">
        <v>32.51</v>
      </c>
      <c r="D19" s="2"/>
      <c r="E19" s="4"/>
      <c r="F19" s="2">
        <v>17</v>
      </c>
      <c r="G19" s="3">
        <v>0.39</v>
      </c>
      <c r="H19" s="3">
        <v>26.23</v>
      </c>
      <c r="I19" s="2">
        <f t="shared" si="0"/>
        <v>19.020212932562032</v>
      </c>
      <c r="J19" s="2">
        <f t="shared" si="1"/>
        <v>4.7246693005966023</v>
      </c>
      <c r="K19" s="2" t="str">
        <f t="shared" si="2"/>
        <v>White Pine</v>
      </c>
      <c r="L19" s="4"/>
      <c r="M19" s="4"/>
    </row>
    <row r="20" spans="1:13" x14ac:dyDescent="0.3">
      <c r="A20" s="2">
        <v>19</v>
      </c>
      <c r="B20" s="3">
        <v>0.38</v>
      </c>
      <c r="C20" s="3">
        <v>29.18</v>
      </c>
      <c r="D20" s="2"/>
      <c r="E20" s="4"/>
      <c r="F20" s="2">
        <v>18</v>
      </c>
      <c r="G20" s="3">
        <v>0.42</v>
      </c>
      <c r="H20" s="3">
        <v>32.51</v>
      </c>
      <c r="I20" s="2">
        <f t="shared" si="0"/>
        <v>25.300284583379685</v>
      </c>
      <c r="J20" s="2">
        <f t="shared" si="1"/>
        <v>11.002617870307043</v>
      </c>
      <c r="K20" s="2" t="str">
        <f t="shared" si="2"/>
        <v>White Pine</v>
      </c>
      <c r="L20" s="4"/>
      <c r="M20" s="4"/>
    </row>
    <row r="21" spans="1:13" x14ac:dyDescent="0.3">
      <c r="A21" s="2">
        <v>20</v>
      </c>
      <c r="B21" s="3">
        <v>0.3</v>
      </c>
      <c r="C21" s="3">
        <v>26.1</v>
      </c>
      <c r="D21" s="2"/>
      <c r="E21" s="4"/>
      <c r="F21" s="2">
        <v>19</v>
      </c>
      <c r="G21" s="3">
        <v>0.38</v>
      </c>
      <c r="H21" s="3">
        <v>29.18</v>
      </c>
      <c r="I21" s="2">
        <f t="shared" si="0"/>
        <v>21.970145652680593</v>
      </c>
      <c r="J21" s="2">
        <f t="shared" si="1"/>
        <v>7.6726071188351597</v>
      </c>
      <c r="K21" s="2" t="str">
        <f t="shared" si="2"/>
        <v>White Pine</v>
      </c>
      <c r="L21" s="4"/>
      <c r="M21" s="4"/>
    </row>
    <row r="22" spans="1:13" x14ac:dyDescent="0.3">
      <c r="A22" s="2">
        <v>21</v>
      </c>
      <c r="B22" s="3">
        <v>0.18</v>
      </c>
      <c r="C22" s="3">
        <v>21.51</v>
      </c>
      <c r="D22" s="2" t="s">
        <v>1</v>
      </c>
      <c r="E22" s="4"/>
      <c r="F22" s="2">
        <v>20</v>
      </c>
      <c r="G22" s="3">
        <v>0.3</v>
      </c>
      <c r="H22" s="3">
        <v>26.1</v>
      </c>
      <c r="I22" s="2">
        <f t="shared" si="0"/>
        <v>18.89</v>
      </c>
      <c r="J22" s="2">
        <f t="shared" si="1"/>
        <v>4.5915683595041896</v>
      </c>
      <c r="K22" s="2" t="str">
        <f t="shared" si="2"/>
        <v>White Pine</v>
      </c>
      <c r="L22" s="4"/>
      <c r="M22" s="4"/>
    </row>
    <row r="23" spans="1:13" x14ac:dyDescent="0.3">
      <c r="E23" s="4"/>
      <c r="F23" s="2">
        <v>21</v>
      </c>
      <c r="G23" s="3">
        <v>0.18</v>
      </c>
      <c r="H23" s="3">
        <v>21.51</v>
      </c>
      <c r="I23" s="2">
        <f t="shared" si="0"/>
        <v>14.300503487639867</v>
      </c>
      <c r="J23" s="2">
        <f t="shared" si="1"/>
        <v>0</v>
      </c>
      <c r="K23" s="2" t="str">
        <f t="shared" si="2"/>
        <v>White Pine</v>
      </c>
      <c r="L23" s="4"/>
      <c r="M23" s="4"/>
    </row>
    <row r="25" spans="1:13" x14ac:dyDescent="0.3">
      <c r="F25" s="1" t="s">
        <v>9</v>
      </c>
      <c r="G25" s="1" t="s">
        <v>2</v>
      </c>
      <c r="H25" s="1" t="s">
        <v>4</v>
      </c>
    </row>
    <row r="26" spans="1:13" x14ac:dyDescent="0.3">
      <c r="F26" s="1" t="s">
        <v>0</v>
      </c>
      <c r="G26" s="1">
        <f>AVERAGEIF($K$3:$K$23,F26,$G$3:$G$23)</f>
        <v>0.39636363636363642</v>
      </c>
      <c r="H26" s="1">
        <f>AVERAGEIF($K$3:$K$23,F26,$H$3:$H$23)</f>
        <v>8.5518181818181827</v>
      </c>
    </row>
    <row r="27" spans="1:13" x14ac:dyDescent="0.3">
      <c r="F27" s="1" t="s">
        <v>1</v>
      </c>
      <c r="G27" s="1">
        <f>AVERAGEIF($K$3:$K$23,F27,$G$3:$G$23)</f>
        <v>0.28699999999999998</v>
      </c>
      <c r="H27" s="1">
        <f>AVERAGEIF($K$3:$K$23,F27,$H$3:$H$23)</f>
        <v>25.159999999999997</v>
      </c>
    </row>
    <row r="28" spans="1:13" x14ac:dyDescent="0.3">
      <c r="F28" s="2" t="s">
        <v>3</v>
      </c>
      <c r="G28" s="2" t="s">
        <v>2</v>
      </c>
      <c r="H28" s="2" t="s">
        <v>4</v>
      </c>
      <c r="I28" s="2" t="s">
        <v>6</v>
      </c>
      <c r="J28" s="2" t="s">
        <v>7</v>
      </c>
      <c r="K28" s="2" t="s">
        <v>8</v>
      </c>
    </row>
    <row r="29" spans="1:13" x14ac:dyDescent="0.3">
      <c r="F29" s="2">
        <v>1</v>
      </c>
      <c r="G29" s="3">
        <v>0.3</v>
      </c>
      <c r="H29" s="3">
        <v>7.21</v>
      </c>
      <c r="I29" s="2">
        <f>SQRT(POWER($G$26-G29,2)+POWER($H$26-H29,2))</f>
        <v>1.3452739436527703</v>
      </c>
      <c r="J29" s="2">
        <f>SQRT(POWER($G$27-G29,2)+POWER($H$27-H29,2))</f>
        <v>17.950004707520272</v>
      </c>
      <c r="K29" s="2" t="str">
        <f>IF(I29&lt;J29,$D$2,$D$22)</f>
        <v>Douglas Fir</v>
      </c>
      <c r="L29" s="1" t="str">
        <f>IF(K3=K29,"sama","beda")</f>
        <v>sama</v>
      </c>
    </row>
    <row r="30" spans="1:13" x14ac:dyDescent="0.3">
      <c r="F30" s="2">
        <v>2</v>
      </c>
      <c r="G30" s="3">
        <v>0.18</v>
      </c>
      <c r="H30" s="3">
        <v>5.12</v>
      </c>
      <c r="I30" s="2">
        <f>SQRT(POWER($G$26-G30,2)+POWER($H$26-H30,2))</f>
        <v>3.4386318872770247</v>
      </c>
      <c r="J30" s="2">
        <f>SQRT(POWER($G$27-G30,2)+POWER($H$27-H30,2))</f>
        <v>20.040285651656763</v>
      </c>
      <c r="K30" s="2" t="str">
        <f t="shared" ref="K30:K49" si="3">IF(I30&lt;J30,$D$2,$D$22)</f>
        <v>Douglas Fir</v>
      </c>
      <c r="L30" s="1" t="str">
        <f t="shared" ref="L30:L49" si="4">IF(K4=K30,"sama","beda")</f>
        <v>sama</v>
      </c>
    </row>
    <row r="31" spans="1:13" x14ac:dyDescent="0.3">
      <c r="F31" s="2">
        <v>3</v>
      </c>
      <c r="G31" s="3">
        <v>0.46</v>
      </c>
      <c r="H31" s="3">
        <v>8.83</v>
      </c>
      <c r="I31" s="2">
        <f t="shared" ref="I30:I49" si="5">SQRT(POWER($G$26-G31,2)+POWER($H$26-H31,2))</f>
        <v>0.28536767641728666</v>
      </c>
      <c r="J31" s="2">
        <f t="shared" ref="J30:J49" si="6">SQRT(POWER($G$27-G31,2)+POWER($H$27-H31,2))</f>
        <v>16.330916355183501</v>
      </c>
      <c r="K31" s="2" t="str">
        <f t="shared" si="3"/>
        <v>Douglas Fir</v>
      </c>
      <c r="L31" s="1" t="str">
        <f t="shared" si="4"/>
        <v>sama</v>
      </c>
    </row>
    <row r="32" spans="1:13" x14ac:dyDescent="0.3">
      <c r="F32" s="2">
        <v>4</v>
      </c>
      <c r="G32" s="3">
        <v>0.63</v>
      </c>
      <c r="H32" s="3">
        <v>12.08</v>
      </c>
      <c r="I32" s="2">
        <f t="shared" si="5"/>
        <v>3.5359090616929016</v>
      </c>
      <c r="J32" s="2">
        <f t="shared" si="6"/>
        <v>13.084496513049324</v>
      </c>
      <c r="K32" s="2" t="str">
        <f t="shared" si="3"/>
        <v>Douglas Fir</v>
      </c>
      <c r="L32" s="1" t="str">
        <f t="shared" si="4"/>
        <v>sama</v>
      </c>
    </row>
    <row r="33" spans="6:12" x14ac:dyDescent="0.3">
      <c r="F33" s="2">
        <v>5</v>
      </c>
      <c r="G33" s="3">
        <v>0.23</v>
      </c>
      <c r="H33" s="3">
        <v>5.81</v>
      </c>
      <c r="I33" s="2">
        <f t="shared" si="5"/>
        <v>2.7468607175561157</v>
      </c>
      <c r="J33" s="2">
        <f t="shared" si="6"/>
        <v>19.350083953306246</v>
      </c>
      <c r="K33" s="2" t="str">
        <f t="shared" si="3"/>
        <v>Douglas Fir</v>
      </c>
      <c r="L33" s="1" t="str">
        <f t="shared" si="4"/>
        <v>sama</v>
      </c>
    </row>
    <row r="34" spans="6:12" x14ac:dyDescent="0.3">
      <c r="F34" s="2">
        <v>6</v>
      </c>
      <c r="G34" s="3">
        <v>0.56000000000000005</v>
      </c>
      <c r="H34" s="3">
        <v>13.5</v>
      </c>
      <c r="I34" s="2">
        <f t="shared" si="5"/>
        <v>4.9508868059459052</v>
      </c>
      <c r="J34" s="2">
        <f t="shared" si="6"/>
        <v>11.663195488372812</v>
      </c>
      <c r="K34" s="2" t="str">
        <f t="shared" si="3"/>
        <v>Douglas Fir</v>
      </c>
      <c r="L34" s="1" t="str">
        <f t="shared" si="4"/>
        <v>sama</v>
      </c>
    </row>
    <row r="35" spans="6:12" x14ac:dyDescent="0.3">
      <c r="F35" s="2">
        <v>7</v>
      </c>
      <c r="G35" s="3">
        <v>0.39</v>
      </c>
      <c r="H35" s="3">
        <v>10.9</v>
      </c>
      <c r="I35" s="2">
        <f t="shared" si="5"/>
        <v>2.3481904409794865</v>
      </c>
      <c r="J35" s="2">
        <f t="shared" si="6"/>
        <v>14.260371979720581</v>
      </c>
      <c r="K35" s="2" t="str">
        <f t="shared" si="3"/>
        <v>Douglas Fir</v>
      </c>
      <c r="L35" s="1" t="str">
        <f t="shared" si="4"/>
        <v>sama</v>
      </c>
    </row>
    <row r="36" spans="6:12" x14ac:dyDescent="0.3">
      <c r="F36" s="2">
        <v>8</v>
      </c>
      <c r="G36" s="3">
        <v>0.41</v>
      </c>
      <c r="H36" s="3">
        <v>6.79</v>
      </c>
      <c r="I36" s="2">
        <f t="shared" si="5"/>
        <v>1.7618709533329477</v>
      </c>
      <c r="J36" s="2">
        <f t="shared" si="6"/>
        <v>18.370411780904639</v>
      </c>
      <c r="K36" s="2" t="str">
        <f t="shared" si="3"/>
        <v>Douglas Fir</v>
      </c>
      <c r="L36" s="1" t="str">
        <f t="shared" si="4"/>
        <v>sama</v>
      </c>
    </row>
    <row r="37" spans="6:12" x14ac:dyDescent="0.3">
      <c r="F37" s="2">
        <v>9</v>
      </c>
      <c r="G37" s="3">
        <v>0.62</v>
      </c>
      <c r="H37" s="3">
        <v>10.66</v>
      </c>
      <c r="I37" s="2">
        <f t="shared" si="5"/>
        <v>2.1200103305533418</v>
      </c>
      <c r="J37" s="2">
        <f t="shared" si="6"/>
        <v>14.5038232545767</v>
      </c>
      <c r="K37" s="2" t="str">
        <f t="shared" si="3"/>
        <v>Douglas Fir</v>
      </c>
      <c r="L37" s="1" t="str">
        <f t="shared" si="4"/>
        <v>sama</v>
      </c>
    </row>
    <row r="38" spans="6:12" x14ac:dyDescent="0.3">
      <c r="F38" s="2">
        <v>10</v>
      </c>
      <c r="G38" s="3">
        <v>0.43</v>
      </c>
      <c r="H38" s="3">
        <v>10.5</v>
      </c>
      <c r="I38" s="2">
        <f t="shared" si="5"/>
        <v>1.9484721711261079</v>
      </c>
      <c r="J38" s="2">
        <f t="shared" si="6"/>
        <v>14.660697425429662</v>
      </c>
      <c r="K38" s="2" t="str">
        <f t="shared" si="3"/>
        <v>Douglas Fir</v>
      </c>
      <c r="L38" s="1" t="str">
        <f t="shared" si="4"/>
        <v>sama</v>
      </c>
    </row>
    <row r="39" spans="6:12" x14ac:dyDescent="0.3">
      <c r="F39" s="2">
        <v>11</v>
      </c>
      <c r="G39" s="3">
        <v>0.15</v>
      </c>
      <c r="H39" s="3">
        <v>2.67</v>
      </c>
      <c r="I39" s="2">
        <f t="shared" si="5"/>
        <v>5.8869754683784157</v>
      </c>
      <c r="J39" s="2">
        <f t="shared" si="6"/>
        <v>22.490417270473213</v>
      </c>
      <c r="K39" s="2" t="str">
        <f t="shared" si="3"/>
        <v>Douglas Fir</v>
      </c>
      <c r="L39" s="1" t="str">
        <f t="shared" si="4"/>
        <v>sama</v>
      </c>
    </row>
    <row r="40" spans="6:12" x14ac:dyDescent="0.3">
      <c r="F40" s="2">
        <v>12</v>
      </c>
      <c r="G40" s="3">
        <v>0.19</v>
      </c>
      <c r="H40" s="3">
        <v>20.34</v>
      </c>
      <c r="I40" s="2">
        <f t="shared" si="5"/>
        <v>11.789987978319807</v>
      </c>
      <c r="J40" s="2">
        <f t="shared" si="6"/>
        <v>4.8209759385419018</v>
      </c>
      <c r="K40" s="2" t="str">
        <f t="shared" si="3"/>
        <v>White Pine</v>
      </c>
      <c r="L40" s="1" t="str">
        <f t="shared" si="4"/>
        <v>sama</v>
      </c>
    </row>
    <row r="41" spans="6:12" x14ac:dyDescent="0.3">
      <c r="F41" s="2">
        <v>13</v>
      </c>
      <c r="G41" s="3">
        <v>0.17</v>
      </c>
      <c r="H41" s="3">
        <v>19.72</v>
      </c>
      <c r="I41" s="2">
        <f t="shared" si="5"/>
        <v>11.170475621916673</v>
      </c>
      <c r="J41" s="2">
        <f t="shared" si="6"/>
        <v>5.4412580346827859</v>
      </c>
      <c r="K41" s="2" t="str">
        <f t="shared" si="3"/>
        <v>White Pine</v>
      </c>
      <c r="L41" s="1" t="str">
        <f t="shared" si="4"/>
        <v>sama</v>
      </c>
    </row>
    <row r="42" spans="6:12" x14ac:dyDescent="0.3">
      <c r="F42" s="2">
        <v>14</v>
      </c>
      <c r="G42" s="3">
        <v>0.17</v>
      </c>
      <c r="H42" s="3">
        <v>19.8</v>
      </c>
      <c r="I42" s="2">
        <f t="shared" si="5"/>
        <v>11.250459311101205</v>
      </c>
      <c r="J42" s="2">
        <f t="shared" si="6"/>
        <v>5.3612768068809835</v>
      </c>
      <c r="K42" s="2" t="str">
        <f t="shared" si="3"/>
        <v>White Pine</v>
      </c>
      <c r="L42" s="1" t="str">
        <f t="shared" si="4"/>
        <v>sama</v>
      </c>
    </row>
    <row r="43" spans="6:12" x14ac:dyDescent="0.3">
      <c r="F43" s="2">
        <v>15</v>
      </c>
      <c r="G43" s="3">
        <v>0.22</v>
      </c>
      <c r="H43" s="3">
        <v>23.7</v>
      </c>
      <c r="I43" s="2">
        <f t="shared" si="5"/>
        <v>15.149208445622682</v>
      </c>
      <c r="J43" s="2">
        <f t="shared" si="6"/>
        <v>1.4615365202416231</v>
      </c>
      <c r="K43" s="2" t="str">
        <f t="shared" si="3"/>
        <v>White Pine</v>
      </c>
      <c r="L43" s="1" t="str">
        <f t="shared" si="4"/>
        <v>sama</v>
      </c>
    </row>
    <row r="44" spans="6:12" x14ac:dyDescent="0.3">
      <c r="F44" s="2">
        <v>16</v>
      </c>
      <c r="G44" s="3">
        <v>0.45</v>
      </c>
      <c r="H44" s="3">
        <v>32.51</v>
      </c>
      <c r="I44" s="2">
        <f t="shared" si="5"/>
        <v>23.95824185729332</v>
      </c>
      <c r="J44" s="2">
        <f t="shared" si="6"/>
        <v>7.3518071927928048</v>
      </c>
      <c r="K44" s="2" t="str">
        <f t="shared" si="3"/>
        <v>White Pine</v>
      </c>
      <c r="L44" s="1" t="str">
        <f t="shared" si="4"/>
        <v>sama</v>
      </c>
    </row>
    <row r="45" spans="6:12" x14ac:dyDescent="0.3">
      <c r="F45" s="2">
        <v>17</v>
      </c>
      <c r="G45" s="3">
        <v>0.39</v>
      </c>
      <c r="H45" s="3">
        <v>26.23</v>
      </c>
      <c r="I45" s="2">
        <f t="shared" si="5"/>
        <v>17.6781829635447</v>
      </c>
      <c r="J45" s="2">
        <f t="shared" si="6"/>
        <v>1.07494604515762</v>
      </c>
      <c r="K45" s="2" t="str">
        <f t="shared" si="3"/>
        <v>White Pine</v>
      </c>
      <c r="L45" s="1" t="str">
        <f t="shared" si="4"/>
        <v>sama</v>
      </c>
    </row>
    <row r="46" spans="6:12" x14ac:dyDescent="0.3">
      <c r="F46" s="2">
        <v>18</v>
      </c>
      <c r="G46" s="3">
        <v>0.42</v>
      </c>
      <c r="H46" s="3">
        <v>32.51</v>
      </c>
      <c r="I46" s="2">
        <f t="shared" si="5"/>
        <v>23.958193477613115</v>
      </c>
      <c r="J46" s="2">
        <f t="shared" si="6"/>
        <v>7.3512032348453014</v>
      </c>
      <c r="K46" s="2" t="str">
        <f t="shared" si="3"/>
        <v>White Pine</v>
      </c>
      <c r="L46" s="1" t="str">
        <f t="shared" si="4"/>
        <v>sama</v>
      </c>
    </row>
    <row r="47" spans="6:12" x14ac:dyDescent="0.3">
      <c r="F47" s="2">
        <v>19</v>
      </c>
      <c r="G47" s="3">
        <v>0.38</v>
      </c>
      <c r="H47" s="3">
        <v>29.18</v>
      </c>
      <c r="I47" s="2">
        <f t="shared" si="5"/>
        <v>20.628188308539407</v>
      </c>
      <c r="J47" s="2">
        <f t="shared" si="6"/>
        <v>4.0210756023730791</v>
      </c>
      <c r="K47" s="2" t="str">
        <f t="shared" si="3"/>
        <v>White Pine</v>
      </c>
      <c r="L47" s="1" t="str">
        <f t="shared" si="4"/>
        <v>sama</v>
      </c>
    </row>
    <row r="48" spans="6:12" x14ac:dyDescent="0.3">
      <c r="F48" s="2">
        <v>20</v>
      </c>
      <c r="G48" s="3">
        <v>0.3</v>
      </c>
      <c r="H48" s="3">
        <v>26.1</v>
      </c>
      <c r="I48" s="2">
        <f t="shared" si="5"/>
        <v>17.548446400589999</v>
      </c>
      <c r="J48" s="2">
        <f t="shared" si="6"/>
        <v>0.94008988931910598</v>
      </c>
      <c r="K48" s="2" t="str">
        <f t="shared" si="3"/>
        <v>White Pine</v>
      </c>
      <c r="L48" s="1" t="str">
        <f t="shared" si="4"/>
        <v>sama</v>
      </c>
    </row>
    <row r="49" spans="6:12" x14ac:dyDescent="0.3">
      <c r="F49" s="2">
        <v>21</v>
      </c>
      <c r="G49" s="3">
        <v>0.18</v>
      </c>
      <c r="H49" s="3">
        <v>21.51</v>
      </c>
      <c r="I49" s="2">
        <f t="shared" si="5"/>
        <v>12.959988011421862</v>
      </c>
      <c r="J49" s="2">
        <f t="shared" si="6"/>
        <v>3.6515680193582543</v>
      </c>
      <c r="K49" s="2" t="str">
        <f t="shared" si="3"/>
        <v>White Pine</v>
      </c>
      <c r="L49" s="1" t="str">
        <f t="shared" si="4"/>
        <v>sama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Nanda Pranata</cp:lastModifiedBy>
  <dcterms:created xsi:type="dcterms:W3CDTF">2025-06-02T23:53:54Z</dcterms:created>
  <dcterms:modified xsi:type="dcterms:W3CDTF">2025-07-16T15:25:20Z</dcterms:modified>
</cp:coreProperties>
</file>