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repos\DotNet\VeniceCoreLibraries\_tests\VeniceTests\"/>
    </mc:Choice>
  </mc:AlternateContent>
  <xr:revisionPtr revIDLastSave="0" documentId="13_ncr:1_{C4088D83-72F7-4202-9EFB-3077A974A1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10" i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I38" i="1" s="1"/>
  <c r="H39" i="1"/>
  <c r="H40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I50" i="1" s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I62" i="1" s="1"/>
  <c r="H63" i="1"/>
  <c r="H64" i="1"/>
  <c r="H65" i="1"/>
  <c r="H66" i="1"/>
  <c r="I66" i="1" s="1"/>
  <c r="H10" i="1"/>
  <c r="J10" i="1" s="1"/>
  <c r="J22" i="1"/>
  <c r="J38" i="1"/>
  <c r="J54" i="1"/>
  <c r="K61" i="1"/>
  <c r="I54" i="1"/>
  <c r="J11" i="1"/>
  <c r="J12" i="1"/>
  <c r="J13" i="1"/>
  <c r="J15" i="1"/>
  <c r="J16" i="1"/>
  <c r="J17" i="1"/>
  <c r="J19" i="1"/>
  <c r="J20" i="1"/>
  <c r="K20" i="1" s="1"/>
  <c r="J21" i="1"/>
  <c r="J23" i="1"/>
  <c r="J24" i="1"/>
  <c r="J25" i="1"/>
  <c r="K25" i="1" s="1"/>
  <c r="J27" i="1"/>
  <c r="J28" i="1"/>
  <c r="J29" i="1"/>
  <c r="J31" i="1"/>
  <c r="K31" i="1" s="1"/>
  <c r="J32" i="1"/>
  <c r="J33" i="1"/>
  <c r="K33" i="1" s="1"/>
  <c r="J35" i="1"/>
  <c r="J36" i="1"/>
  <c r="K36" i="1" s="1"/>
  <c r="J37" i="1"/>
  <c r="J39" i="1"/>
  <c r="J40" i="1"/>
  <c r="J41" i="1"/>
  <c r="K41" i="1" s="1"/>
  <c r="J43" i="1"/>
  <c r="J44" i="1"/>
  <c r="J45" i="1"/>
  <c r="K45" i="1" s="1"/>
  <c r="J47" i="1"/>
  <c r="K47" i="1" s="1"/>
  <c r="J48" i="1"/>
  <c r="J49" i="1"/>
  <c r="K49" i="1" s="1"/>
  <c r="J51" i="1"/>
  <c r="J52" i="1"/>
  <c r="K52" i="1" s="1"/>
  <c r="J53" i="1"/>
  <c r="J55" i="1"/>
  <c r="J56" i="1"/>
  <c r="J57" i="1"/>
  <c r="K57" i="1" s="1"/>
  <c r="J59" i="1"/>
  <c r="J60" i="1"/>
  <c r="J61" i="1"/>
  <c r="J63" i="1"/>
  <c r="K63" i="1" s="1"/>
  <c r="J64" i="1"/>
  <c r="J65" i="1"/>
  <c r="K65" i="1" s="1"/>
  <c r="I16" i="1"/>
  <c r="I17" i="1"/>
  <c r="K17" i="1" s="1"/>
  <c r="I19" i="1"/>
  <c r="I20" i="1"/>
  <c r="I21" i="1"/>
  <c r="K21" i="1" s="1"/>
  <c r="I23" i="1"/>
  <c r="I24" i="1"/>
  <c r="I25" i="1"/>
  <c r="I27" i="1"/>
  <c r="I28" i="1"/>
  <c r="I29" i="1"/>
  <c r="K29" i="1" s="1"/>
  <c r="I31" i="1"/>
  <c r="I32" i="1"/>
  <c r="I33" i="1"/>
  <c r="I35" i="1"/>
  <c r="I36" i="1"/>
  <c r="I37" i="1"/>
  <c r="K37" i="1" s="1"/>
  <c r="I39" i="1"/>
  <c r="I40" i="1"/>
  <c r="I41" i="1"/>
  <c r="I43" i="1"/>
  <c r="I44" i="1"/>
  <c r="I45" i="1"/>
  <c r="I47" i="1"/>
  <c r="I48" i="1"/>
  <c r="I49" i="1"/>
  <c r="I51" i="1"/>
  <c r="I52" i="1"/>
  <c r="I53" i="1"/>
  <c r="K53" i="1" s="1"/>
  <c r="I55" i="1"/>
  <c r="I56" i="1"/>
  <c r="I57" i="1"/>
  <c r="I59" i="1"/>
  <c r="I60" i="1"/>
  <c r="I61" i="1"/>
  <c r="I63" i="1"/>
  <c r="I64" i="1"/>
  <c r="I65" i="1"/>
  <c r="I11" i="1"/>
  <c r="I12" i="1"/>
  <c r="I13" i="1"/>
  <c r="K13" i="1" s="1"/>
  <c r="I15" i="1"/>
  <c r="R4" i="1"/>
  <c r="T4" i="1" s="1"/>
  <c r="R5" i="1"/>
  <c r="T5" i="1" s="1"/>
  <c r="R6" i="1"/>
  <c r="T6" i="1" s="1"/>
  <c r="R7" i="1"/>
  <c r="S7" i="1" s="1"/>
  <c r="R8" i="1"/>
  <c r="S8" i="1" s="1"/>
  <c r="R9" i="1"/>
  <c r="S9" i="1" s="1"/>
  <c r="R10" i="1"/>
  <c r="S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S19" i="1" s="1"/>
  <c r="R20" i="1"/>
  <c r="S20" i="1" s="1"/>
  <c r="R21" i="1"/>
  <c r="S21" i="1" s="1"/>
  <c r="R22" i="1"/>
  <c r="S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S31" i="1" s="1"/>
  <c r="R32" i="1"/>
  <c r="S32" i="1" s="1"/>
  <c r="R33" i="1"/>
  <c r="S33" i="1" s="1"/>
  <c r="R34" i="1"/>
  <c r="S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S43" i="1" s="1"/>
  <c r="R44" i="1"/>
  <c r="S44" i="1" s="1"/>
  <c r="R45" i="1"/>
  <c r="S45" i="1" s="1"/>
  <c r="R46" i="1"/>
  <c r="S46" i="1" s="1"/>
  <c r="R47" i="1"/>
  <c r="T47" i="1" s="1"/>
  <c r="R48" i="1"/>
  <c r="T48" i="1" s="1"/>
  <c r="R49" i="1"/>
  <c r="T49" i="1" s="1"/>
  <c r="R50" i="1"/>
  <c r="T50" i="1" s="1"/>
  <c r="R51" i="1"/>
  <c r="S51" i="1" s="1"/>
  <c r="R52" i="1"/>
  <c r="T52" i="1" s="1"/>
  <c r="R53" i="1"/>
  <c r="T53" i="1" s="1"/>
  <c r="R54" i="1"/>
  <c r="T54" i="1" s="1"/>
  <c r="R55" i="1"/>
  <c r="S55" i="1" s="1"/>
  <c r="R56" i="1"/>
  <c r="S56" i="1" s="1"/>
  <c r="R57" i="1"/>
  <c r="S57" i="1" s="1"/>
  <c r="R58" i="1"/>
  <c r="S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3" i="1"/>
  <c r="S3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" i="1"/>
  <c r="D6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" i="1"/>
  <c r="K56" i="1" l="1"/>
  <c r="K51" i="1"/>
  <c r="K40" i="1"/>
  <c r="K35" i="1"/>
  <c r="K24" i="1"/>
  <c r="K19" i="1"/>
  <c r="K38" i="1"/>
  <c r="K60" i="1"/>
  <c r="K55" i="1"/>
  <c r="K44" i="1"/>
  <c r="K39" i="1"/>
  <c r="K28" i="1"/>
  <c r="K23" i="1"/>
  <c r="K12" i="1"/>
  <c r="K15" i="1"/>
  <c r="K54" i="1"/>
  <c r="K22" i="1"/>
  <c r="K64" i="1"/>
  <c r="K59" i="1"/>
  <c r="K48" i="1"/>
  <c r="K43" i="1"/>
  <c r="K32" i="1"/>
  <c r="K27" i="1"/>
  <c r="K16" i="1"/>
  <c r="K11" i="1"/>
  <c r="I10" i="1"/>
  <c r="K10" i="1" s="1"/>
  <c r="J66" i="1"/>
  <c r="K66" i="1" s="1"/>
  <c r="J62" i="1"/>
  <c r="K62" i="1" s="1"/>
  <c r="J58" i="1"/>
  <c r="K58" i="1" s="1"/>
  <c r="J50" i="1"/>
  <c r="K50" i="1" s="1"/>
  <c r="J46" i="1"/>
  <c r="K46" i="1" s="1"/>
  <c r="J42" i="1"/>
  <c r="K42" i="1" s="1"/>
  <c r="J34" i="1"/>
  <c r="K34" i="1" s="1"/>
  <c r="J30" i="1"/>
  <c r="K30" i="1" s="1"/>
  <c r="J26" i="1"/>
  <c r="K26" i="1" s="1"/>
  <c r="J18" i="1"/>
  <c r="K18" i="1" s="1"/>
  <c r="J14" i="1"/>
  <c r="K14" i="1" s="1"/>
  <c r="S6" i="1"/>
  <c r="S64" i="1"/>
  <c r="S52" i="1"/>
  <c r="S40" i="1"/>
  <c r="S28" i="1"/>
  <c r="S16" i="1"/>
  <c r="S4" i="1"/>
  <c r="T58" i="1"/>
  <c r="T51" i="1"/>
  <c r="T31" i="1"/>
  <c r="T21" i="1"/>
  <c r="T10" i="1"/>
  <c r="S63" i="1"/>
  <c r="S39" i="1"/>
  <c r="S27" i="1"/>
  <c r="S15" i="1"/>
  <c r="T3" i="1"/>
  <c r="T57" i="1"/>
  <c r="T46" i="1"/>
  <c r="T19" i="1"/>
  <c r="T9" i="1"/>
  <c r="S66" i="1"/>
  <c r="S54" i="1"/>
  <c r="S42" i="1"/>
  <c r="S30" i="1"/>
  <c r="S18" i="1"/>
  <c r="T55" i="1"/>
  <c r="T45" i="1"/>
  <c r="T34" i="1"/>
  <c r="T7" i="1"/>
  <c r="S65" i="1"/>
  <c r="S53" i="1"/>
  <c r="S41" i="1"/>
  <c r="S29" i="1"/>
  <c r="S17" i="1"/>
  <c r="S5" i="1"/>
  <c r="T43" i="1"/>
  <c r="T33" i="1"/>
  <c r="T22" i="1"/>
  <c r="U8" i="1"/>
  <c r="T56" i="1"/>
  <c r="T44" i="1"/>
  <c r="T32" i="1"/>
  <c r="T20" i="1"/>
  <c r="T8" i="1"/>
  <c r="V8" i="1" s="1"/>
  <c r="S62" i="1"/>
  <c r="S50" i="1"/>
  <c r="S38" i="1"/>
  <c r="S26" i="1"/>
  <c r="S14" i="1"/>
  <c r="S61" i="1"/>
  <c r="S49" i="1"/>
  <c r="S37" i="1"/>
  <c r="S25" i="1"/>
  <c r="S13" i="1"/>
  <c r="S60" i="1"/>
  <c r="S48" i="1"/>
  <c r="S36" i="1"/>
  <c r="S24" i="1"/>
  <c r="S12" i="1"/>
  <c r="S59" i="1"/>
  <c r="S47" i="1"/>
  <c r="S35" i="1"/>
  <c r="S23" i="1"/>
  <c r="S11" i="1"/>
  <c r="V9" i="1" l="1"/>
  <c r="U9" i="1"/>
  <c r="W8" i="1"/>
  <c r="G8" i="1" s="1"/>
  <c r="U10" i="1" l="1"/>
  <c r="W9" i="1"/>
  <c r="G9" i="1"/>
  <c r="V10" i="1"/>
  <c r="V11" i="1" l="1"/>
  <c r="W10" i="1"/>
  <c r="G10" i="1" s="1"/>
  <c r="U11" i="1"/>
  <c r="U12" i="1" l="1"/>
  <c r="W11" i="1"/>
  <c r="V12" i="1"/>
  <c r="G11" i="1"/>
  <c r="V13" i="1" l="1"/>
  <c r="U13" i="1"/>
  <c r="W12" i="1"/>
  <c r="G12" i="1" s="1"/>
  <c r="U14" i="1" l="1"/>
  <c r="W13" i="1"/>
  <c r="V14" i="1"/>
  <c r="G13" i="1"/>
  <c r="V15" i="1" l="1"/>
  <c r="U15" i="1"/>
  <c r="W14" i="1"/>
  <c r="G14" i="1" s="1"/>
  <c r="U16" i="1" l="1"/>
  <c r="W15" i="1"/>
  <c r="V16" i="1"/>
  <c r="G15" i="1"/>
  <c r="V17" i="1" l="1"/>
  <c r="U17" i="1"/>
  <c r="W16" i="1"/>
  <c r="G16" i="1" s="1"/>
  <c r="U18" i="1" l="1"/>
  <c r="W17" i="1"/>
  <c r="V18" i="1"/>
  <c r="G17" i="1"/>
  <c r="V19" i="1" l="1"/>
  <c r="U19" i="1"/>
  <c r="W18" i="1"/>
  <c r="G18" i="1" s="1"/>
  <c r="U20" i="1" l="1"/>
  <c r="W19" i="1"/>
  <c r="V20" i="1"/>
  <c r="G19" i="1"/>
  <c r="V21" i="1" l="1"/>
  <c r="U21" i="1"/>
  <c r="W20" i="1"/>
  <c r="G20" i="1" s="1"/>
  <c r="U22" i="1" l="1"/>
  <c r="W21" i="1"/>
  <c r="V22" i="1"/>
  <c r="G21" i="1"/>
  <c r="V23" i="1" l="1"/>
  <c r="U23" i="1"/>
  <c r="W22" i="1"/>
  <c r="G22" i="1" s="1"/>
  <c r="U24" i="1" l="1"/>
  <c r="W23" i="1"/>
  <c r="V24" i="1"/>
  <c r="G23" i="1"/>
  <c r="V25" i="1" l="1"/>
  <c r="U25" i="1"/>
  <c r="W24" i="1"/>
  <c r="G24" i="1" s="1"/>
  <c r="U26" i="1" l="1"/>
  <c r="W25" i="1"/>
  <c r="V26" i="1"/>
  <c r="G25" i="1"/>
  <c r="V27" i="1" l="1"/>
  <c r="U27" i="1"/>
  <c r="W26" i="1"/>
  <c r="G26" i="1" s="1"/>
  <c r="U28" i="1" l="1"/>
  <c r="W27" i="1"/>
  <c r="V28" i="1"/>
  <c r="G27" i="1"/>
  <c r="V29" i="1" l="1"/>
  <c r="U29" i="1"/>
  <c r="W28" i="1"/>
  <c r="G28" i="1" s="1"/>
  <c r="U30" i="1" l="1"/>
  <c r="W29" i="1"/>
  <c r="V30" i="1"/>
  <c r="G29" i="1"/>
  <c r="V31" i="1" l="1"/>
  <c r="U31" i="1"/>
  <c r="W30" i="1"/>
  <c r="G30" i="1" s="1"/>
  <c r="U32" i="1" l="1"/>
  <c r="W31" i="1"/>
  <c r="V32" i="1"/>
  <c r="G31" i="1"/>
  <c r="V33" i="1" l="1"/>
  <c r="U33" i="1"/>
  <c r="W32" i="1"/>
  <c r="G32" i="1" s="1"/>
  <c r="U34" i="1" l="1"/>
  <c r="W33" i="1"/>
  <c r="V34" i="1"/>
  <c r="G33" i="1"/>
  <c r="V35" i="1" l="1"/>
  <c r="U35" i="1"/>
  <c r="W34" i="1"/>
  <c r="G34" i="1" s="1"/>
  <c r="U36" i="1" l="1"/>
  <c r="W35" i="1"/>
  <c r="V36" i="1"/>
  <c r="G35" i="1"/>
  <c r="V37" i="1" l="1"/>
  <c r="U37" i="1"/>
  <c r="W36" i="1"/>
  <c r="G36" i="1" s="1"/>
  <c r="U38" i="1" l="1"/>
  <c r="W37" i="1"/>
  <c r="V38" i="1"/>
  <c r="G37" i="1"/>
  <c r="V39" i="1" l="1"/>
  <c r="U39" i="1"/>
  <c r="W38" i="1"/>
  <c r="G38" i="1" s="1"/>
  <c r="U40" i="1" l="1"/>
  <c r="W39" i="1"/>
  <c r="V40" i="1"/>
  <c r="G39" i="1"/>
  <c r="V41" i="1" l="1"/>
  <c r="U41" i="1"/>
  <c r="W40" i="1"/>
  <c r="G40" i="1" s="1"/>
  <c r="U42" i="1" l="1"/>
  <c r="W41" i="1"/>
  <c r="V42" i="1"/>
  <c r="G41" i="1"/>
  <c r="V43" i="1" l="1"/>
  <c r="U43" i="1"/>
  <c r="W42" i="1"/>
  <c r="G42" i="1" s="1"/>
  <c r="U44" i="1" l="1"/>
  <c r="W43" i="1"/>
  <c r="V44" i="1"/>
  <c r="G43" i="1"/>
  <c r="V45" i="1" l="1"/>
  <c r="U45" i="1"/>
  <c r="W44" i="1"/>
  <c r="G44" i="1" s="1"/>
  <c r="U46" i="1" l="1"/>
  <c r="W45" i="1"/>
  <c r="V46" i="1"/>
  <c r="G45" i="1"/>
  <c r="V47" i="1" l="1"/>
  <c r="U47" i="1"/>
  <c r="W46" i="1"/>
  <c r="G46" i="1" s="1"/>
  <c r="U48" i="1" l="1"/>
  <c r="W47" i="1"/>
  <c r="V48" i="1"/>
  <c r="G47" i="1"/>
  <c r="V49" i="1" l="1"/>
  <c r="U49" i="1"/>
  <c r="W48" i="1"/>
  <c r="G48" i="1" s="1"/>
  <c r="U50" i="1" l="1"/>
  <c r="W49" i="1"/>
  <c r="V50" i="1"/>
  <c r="G49" i="1"/>
  <c r="V51" i="1" l="1"/>
  <c r="U51" i="1"/>
  <c r="W50" i="1"/>
  <c r="G50" i="1" s="1"/>
  <c r="U52" i="1" l="1"/>
  <c r="W51" i="1"/>
  <c r="V52" i="1"/>
  <c r="G51" i="1"/>
  <c r="V53" i="1" l="1"/>
  <c r="U53" i="1"/>
  <c r="W52" i="1"/>
  <c r="G52" i="1" s="1"/>
  <c r="U54" i="1" l="1"/>
  <c r="W53" i="1"/>
  <c r="V54" i="1"/>
  <c r="G53" i="1"/>
  <c r="V55" i="1" l="1"/>
  <c r="U55" i="1"/>
  <c r="W54" i="1"/>
  <c r="G54" i="1" s="1"/>
  <c r="U56" i="1" l="1"/>
  <c r="W55" i="1"/>
  <c r="V56" i="1"/>
  <c r="G55" i="1"/>
  <c r="V57" i="1" l="1"/>
  <c r="U57" i="1"/>
  <c r="W56" i="1"/>
  <c r="G56" i="1" s="1"/>
  <c r="U58" i="1" l="1"/>
  <c r="W57" i="1"/>
  <c r="V58" i="1"/>
  <c r="G57" i="1"/>
  <c r="V59" i="1" l="1"/>
  <c r="U59" i="1"/>
  <c r="W58" i="1"/>
  <c r="G58" i="1" s="1"/>
  <c r="U60" i="1" l="1"/>
  <c r="W59" i="1"/>
  <c r="V60" i="1"/>
  <c r="G59" i="1"/>
  <c r="V61" i="1" l="1"/>
  <c r="U61" i="1"/>
  <c r="W60" i="1"/>
  <c r="G60" i="1" s="1"/>
  <c r="U62" i="1" l="1"/>
  <c r="W61" i="1"/>
  <c r="V62" i="1"/>
  <c r="G61" i="1"/>
  <c r="V63" i="1" l="1"/>
  <c r="U63" i="1"/>
  <c r="W62" i="1"/>
  <c r="G62" i="1" s="1"/>
  <c r="U64" i="1" l="1"/>
  <c r="W63" i="1"/>
  <c r="V64" i="1"/>
  <c r="G63" i="1"/>
  <c r="V65" i="1" l="1"/>
  <c r="U65" i="1"/>
  <c r="W64" i="1"/>
  <c r="G64" i="1" s="1"/>
  <c r="U66" i="1" l="1"/>
  <c r="W65" i="1"/>
  <c r="V66" i="1"/>
  <c r="G65" i="1"/>
  <c r="W66" i="1" l="1"/>
  <c r="G66" i="1" s="1"/>
</calcChain>
</file>

<file path=xl/sharedStrings.xml><?xml version="1.0" encoding="utf-8"?>
<sst xmlns="http://schemas.openxmlformats.org/spreadsheetml/2006/main" count="17" uniqueCount="17">
  <si>
    <t>Close</t>
  </si>
  <si>
    <t>SMA 5</t>
  </si>
  <si>
    <t>WMA 5</t>
  </si>
  <si>
    <t>SMA 20</t>
  </si>
  <si>
    <t>N.</t>
  </si>
  <si>
    <t>WMA 20</t>
  </si>
  <si>
    <t>Change</t>
  </si>
  <si>
    <t>Gain</t>
  </si>
  <si>
    <t>Loss</t>
  </si>
  <si>
    <t>Avg Gain</t>
  </si>
  <si>
    <t>Avg Loss</t>
  </si>
  <si>
    <t>RS</t>
  </si>
  <si>
    <t>6-day RSI</t>
  </si>
  <si>
    <t>BB_up</t>
  </si>
  <si>
    <t>BB_down</t>
  </si>
  <si>
    <t>BBW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</si>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</sst>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workbookViewId="0">
      <pane ySplit="1" topLeftCell="A44" activePane="bottomLeft" state="frozen"/>
      <selection pane="bottomLeft" activeCell="B66" sqref="B66"/>
    </sheetView>
  </sheetViews>
  <sheetFormatPr defaultRowHeight="14.4" x14ac:dyDescent="0.3"/>
  <cols>
    <col min="1" max="1" width="2.77734375" bestFit="1" customWidth="1"/>
    <col min="3" max="3" width="7.77734375" bestFit="1" customWidth="1"/>
    <col min="4" max="4" width="9.44140625" customWidth="1"/>
    <col min="5" max="5" width="9" bestFit="1" customWidth="1"/>
    <col min="6" max="7" width="10.77734375" customWidth="1"/>
    <col min="8" max="8" width="8.6640625" customWidth="1"/>
    <col min="15" max="15" width="8.88671875" customWidth="1"/>
  </cols>
  <sheetData>
    <row r="1" spans="1:23" ht="18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12</v>
      </c>
      <c r="H1" s="1" t="s">
        <v>16</v>
      </c>
      <c r="I1" s="1" t="s">
        <v>13</v>
      </c>
      <c r="J1" s="1" t="s">
        <v>14</v>
      </c>
      <c r="K1" s="1" t="s">
        <v>15</v>
      </c>
      <c r="O1" s="1"/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</row>
    <row r="2" spans="1:23" x14ac:dyDescent="0.3">
      <c r="A2">
        <v>0</v>
      </c>
      <c r="B2">
        <v>11.364000000000001</v>
      </c>
    </row>
    <row r="3" spans="1:23" x14ac:dyDescent="0.3">
      <c r="A3">
        <v>1</v>
      </c>
      <c r="B3">
        <v>11.34</v>
      </c>
      <c r="R3">
        <f>B3-B2</f>
        <v>-2.4000000000000909E-2</v>
      </c>
      <c r="S3">
        <f>IF(R3&gt;0,R3,0)</f>
        <v>0</v>
      </c>
      <c r="T3">
        <f>IF(R3&lt;0,-R3,0)</f>
        <v>2.4000000000000909E-2</v>
      </c>
    </row>
    <row r="4" spans="1:23" x14ac:dyDescent="0.3">
      <c r="A4">
        <v>2</v>
      </c>
      <c r="B4">
        <v>12.08</v>
      </c>
      <c r="R4">
        <f t="shared" ref="R4:R66" si="0">B4-B3</f>
        <v>0.74000000000000021</v>
      </c>
      <c r="S4">
        <f t="shared" ref="S4:S66" si="1">IF(R4&gt;0,R4,0)</f>
        <v>0.74000000000000021</v>
      </c>
      <c r="T4">
        <f t="shared" ref="T4:T66" si="2">IF(R4&lt;0,-R4,0)</f>
        <v>0</v>
      </c>
    </row>
    <row r="5" spans="1:23" x14ac:dyDescent="0.3">
      <c r="A5">
        <v>3</v>
      </c>
      <c r="B5">
        <v>12.276</v>
      </c>
      <c r="R5">
        <f t="shared" si="0"/>
        <v>0.19599999999999973</v>
      </c>
      <c r="S5">
        <f t="shared" si="1"/>
        <v>0.19599999999999973</v>
      </c>
      <c r="T5">
        <f t="shared" si="2"/>
        <v>0</v>
      </c>
    </row>
    <row r="6" spans="1:23" x14ac:dyDescent="0.3">
      <c r="A6">
        <v>4</v>
      </c>
      <c r="B6">
        <v>12.268000000000001</v>
      </c>
      <c r="C6">
        <f>AVERAGE(B2:B6)</f>
        <v>11.865600000000001</v>
      </c>
      <c r="D6">
        <f>(B2*1+B3*2+B4*3+B5*4+B6*5)/(5+4+3+2+1)</f>
        <v>12.048533333333333</v>
      </c>
      <c r="R6">
        <f t="shared" si="0"/>
        <v>-7.9999999999991189E-3</v>
      </c>
      <c r="S6">
        <f t="shared" si="1"/>
        <v>0</v>
      </c>
      <c r="T6">
        <f t="shared" si="2"/>
        <v>7.9999999999991189E-3</v>
      </c>
    </row>
    <row r="7" spans="1:23" x14ac:dyDescent="0.3">
      <c r="A7">
        <v>5</v>
      </c>
      <c r="B7">
        <v>12.206</v>
      </c>
      <c r="C7">
        <f t="shared" ref="C7:C66" si="3">AVERAGE(B3:B7)</f>
        <v>12.034000000000001</v>
      </c>
      <c r="D7">
        <f>(B3*1+B4*2+B5*3+B6*4+B7*5)/(5+4+3+2+1)</f>
        <v>12.162000000000001</v>
      </c>
      <c r="R7">
        <f t="shared" si="0"/>
        <v>-6.2000000000001165E-2</v>
      </c>
      <c r="S7">
        <f t="shared" si="1"/>
        <v>0</v>
      </c>
      <c r="T7">
        <f t="shared" si="2"/>
        <v>6.2000000000001165E-2</v>
      </c>
    </row>
    <row r="8" spans="1:23" x14ac:dyDescent="0.3">
      <c r="A8">
        <v>6</v>
      </c>
      <c r="B8">
        <v>12.32</v>
      </c>
      <c r="C8">
        <f t="shared" si="3"/>
        <v>12.23</v>
      </c>
      <c r="D8">
        <f t="shared" ref="D8:D66" si="4">(B4*1+B5*2+B6*3+B7*4+B8*5)/(5+4+3+2+1)</f>
        <v>12.257333333333333</v>
      </c>
      <c r="G8">
        <f>IF(V8=0,100,100-(100/(1+W8)))</f>
        <v>91.783216783216687</v>
      </c>
      <c r="R8">
        <f t="shared" si="0"/>
        <v>0.11400000000000077</v>
      </c>
      <c r="S8">
        <f t="shared" si="1"/>
        <v>0.11400000000000077</v>
      </c>
      <c r="T8">
        <f t="shared" si="2"/>
        <v>0</v>
      </c>
      <c r="U8">
        <f>AVERAGE(S3:S8)</f>
        <v>0.17500000000000013</v>
      </c>
      <c r="V8">
        <f>AVERAGE(T3:T8)</f>
        <v>1.5666666666666867E-2</v>
      </c>
      <c r="W8">
        <f>U8/V8</f>
        <v>11.170212765957313</v>
      </c>
    </row>
    <row r="9" spans="1:23" x14ac:dyDescent="0.3">
      <c r="A9">
        <v>7</v>
      </c>
      <c r="B9">
        <v>12.262</v>
      </c>
      <c r="C9">
        <f t="shared" si="3"/>
        <v>12.266400000000001</v>
      </c>
      <c r="D9">
        <f t="shared" si="4"/>
        <v>12.267999999999999</v>
      </c>
      <c r="G9">
        <f t="shared" ref="G9:G66" si="5">IF(V9=0,100,100-(100/(1+W9)))</f>
        <v>86.519446275543771</v>
      </c>
      <c r="R9">
        <f t="shared" si="0"/>
        <v>-5.7999999999999829E-2</v>
      </c>
      <c r="S9">
        <f t="shared" si="1"/>
        <v>0</v>
      </c>
      <c r="T9">
        <f t="shared" si="2"/>
        <v>5.7999999999999829E-2</v>
      </c>
      <c r="U9">
        <f>((U8*5)+S9)/6</f>
        <v>0.14583333333333345</v>
      </c>
      <c r="V9">
        <f>((V8*5)+T9)/6</f>
        <v>2.2722222222222362E-2</v>
      </c>
      <c r="W9">
        <f t="shared" ref="W9:W66" si="6">U9/V9</f>
        <v>6.4180929095354182</v>
      </c>
    </row>
    <row r="10" spans="1:23" x14ac:dyDescent="0.3">
      <c r="A10">
        <v>8</v>
      </c>
      <c r="B10">
        <v>12.432</v>
      </c>
      <c r="C10">
        <f t="shared" si="3"/>
        <v>12.297599999999999</v>
      </c>
      <c r="D10">
        <f t="shared" si="4"/>
        <v>12.323200000000002</v>
      </c>
      <c r="G10">
        <f t="shared" si="5"/>
        <v>88.782227098189736</v>
      </c>
      <c r="H10">
        <f>1.5 * SQRT((((B10-C10)*(B10-C10))+((B9-C10)*(B9-C10))+((B8-C10)*(B8-C10))+((B7-C10)*(B7-C10))+((B6-C10)*(B6-C10))) / 4)</f>
        <v>0.12793865717600789</v>
      </c>
      <c r="I10">
        <f>C10+H10</f>
        <v>12.425538657176007</v>
      </c>
      <c r="J10">
        <f>C10-H10</f>
        <v>12.169661342823991</v>
      </c>
      <c r="K10">
        <f>J10-I10</f>
        <v>-0.25587731435201633</v>
      </c>
      <c r="L10" t="str">
        <f>IF(B10&gt;I10,"SHORT",IF(B10&lt;J10,"LONG",""))</f>
        <v>SHORT</v>
      </c>
      <c r="R10">
        <f t="shared" si="0"/>
        <v>0.16999999999999993</v>
      </c>
      <c r="S10">
        <f t="shared" si="1"/>
        <v>0.16999999999999993</v>
      </c>
      <c r="T10">
        <f t="shared" si="2"/>
        <v>0</v>
      </c>
      <c r="U10">
        <f t="shared" ref="U10:U66" si="7">((U9*5)+S10)/6</f>
        <v>0.14986111111111119</v>
      </c>
      <c r="V10">
        <f t="shared" ref="V10:V66" si="8">((V9*5)+T10)/6</f>
        <v>1.8935185185185301E-2</v>
      </c>
      <c r="W10">
        <f t="shared" si="6"/>
        <v>7.9144254278728168</v>
      </c>
    </row>
    <row r="11" spans="1:23" x14ac:dyDescent="0.3">
      <c r="A11">
        <v>9</v>
      </c>
      <c r="B11">
        <v>12.584</v>
      </c>
      <c r="C11">
        <f t="shared" si="3"/>
        <v>12.360800000000001</v>
      </c>
      <c r="D11">
        <f t="shared" si="4"/>
        <v>12.418666666666669</v>
      </c>
      <c r="G11">
        <f t="shared" si="5"/>
        <v>90.494208207054214</v>
      </c>
      <c r="H11">
        <f t="shared" ref="H11:H66" si="9">1.5 * SQRT((((B11-C11)*(B11-C11))+((B10-C11)*(B10-C11))+((B9-C11)*(B9-C11))+((B8-C11)*(B8-C11))+((B7-C11)*(B7-C11))) / 4)</f>
        <v>0.22534573437276323</v>
      </c>
      <c r="I11">
        <f t="shared" ref="I11:I66" si="10">C11+H11</f>
        <v>12.586145734372764</v>
      </c>
      <c r="J11">
        <f t="shared" ref="J11:J66" si="11">C11-H11</f>
        <v>12.135454265627239</v>
      </c>
      <c r="K11">
        <f t="shared" ref="K11:K66" si="12">J11-I11</f>
        <v>-0.45069146874552501</v>
      </c>
      <c r="L11" t="str">
        <f t="shared" ref="L11:L66" si="13">IF(B11&gt;I11,"SHORT",IF(B11&lt;J11,"LONG",""))</f>
        <v/>
      </c>
      <c r="R11">
        <f t="shared" si="0"/>
        <v>0.15199999999999925</v>
      </c>
      <c r="S11">
        <f t="shared" si="1"/>
        <v>0.15199999999999925</v>
      </c>
      <c r="T11">
        <f t="shared" si="2"/>
        <v>0</v>
      </c>
      <c r="U11">
        <f t="shared" si="7"/>
        <v>0.15021759259259254</v>
      </c>
      <c r="V11">
        <f t="shared" si="8"/>
        <v>1.577932098765442E-2</v>
      </c>
      <c r="W11">
        <f t="shared" si="6"/>
        <v>9.5199022004889358</v>
      </c>
    </row>
    <row r="12" spans="1:23" x14ac:dyDescent="0.3">
      <c r="A12">
        <v>10</v>
      </c>
      <c r="B12">
        <v>12.132</v>
      </c>
      <c r="C12">
        <f t="shared" si="3"/>
        <v>12.346</v>
      </c>
      <c r="D12">
        <f t="shared" si="4"/>
        <v>12.3424</v>
      </c>
      <c r="G12">
        <f t="shared" si="5"/>
        <v>58.587909852345987</v>
      </c>
      <c r="H12">
        <f t="shared" si="9"/>
        <v>0.25716142790084207</v>
      </c>
      <c r="I12">
        <f t="shared" si="10"/>
        <v>12.603161427900842</v>
      </c>
      <c r="J12">
        <f t="shared" si="11"/>
        <v>12.088838572099158</v>
      </c>
      <c r="K12">
        <f t="shared" si="12"/>
        <v>-0.51432285580168369</v>
      </c>
      <c r="L12" t="str">
        <f t="shared" si="13"/>
        <v/>
      </c>
      <c r="R12">
        <f t="shared" si="0"/>
        <v>-0.45199999999999996</v>
      </c>
      <c r="S12">
        <f t="shared" si="1"/>
        <v>0</v>
      </c>
      <c r="T12">
        <f t="shared" si="2"/>
        <v>0.45199999999999996</v>
      </c>
      <c r="U12">
        <f t="shared" si="7"/>
        <v>0.12518132716049379</v>
      </c>
      <c r="V12">
        <f t="shared" si="8"/>
        <v>8.8482767489712011E-2</v>
      </c>
      <c r="W12">
        <f t="shared" si="6"/>
        <v>1.4147537504977878</v>
      </c>
    </row>
    <row r="13" spans="1:23" x14ac:dyDescent="0.3">
      <c r="A13">
        <v>11</v>
      </c>
      <c r="B13">
        <v>11.984</v>
      </c>
      <c r="C13">
        <f t="shared" si="3"/>
        <v>12.2788</v>
      </c>
      <c r="D13">
        <f t="shared" si="4"/>
        <v>12.221733333333335</v>
      </c>
      <c r="G13">
        <f t="shared" si="5"/>
        <v>51.459023305718226</v>
      </c>
      <c r="H13">
        <f t="shared" si="9"/>
        <v>0.3560382001976754</v>
      </c>
      <c r="I13">
        <f t="shared" si="10"/>
        <v>12.634838200197676</v>
      </c>
      <c r="J13">
        <f t="shared" si="11"/>
        <v>11.922761799802325</v>
      </c>
      <c r="K13">
        <f t="shared" si="12"/>
        <v>-0.71207640039535036</v>
      </c>
      <c r="L13" t="str">
        <f t="shared" si="13"/>
        <v/>
      </c>
      <c r="R13">
        <f t="shared" si="0"/>
        <v>-0.14799999999999969</v>
      </c>
      <c r="S13">
        <f t="shared" si="1"/>
        <v>0</v>
      </c>
      <c r="T13">
        <f t="shared" si="2"/>
        <v>0.14799999999999969</v>
      </c>
      <c r="U13">
        <f t="shared" si="7"/>
        <v>0.10431777263374482</v>
      </c>
      <c r="V13">
        <f t="shared" si="8"/>
        <v>9.840230624142661E-2</v>
      </c>
      <c r="W13">
        <f t="shared" si="6"/>
        <v>1.0601151194343437</v>
      </c>
    </row>
    <row r="14" spans="1:23" x14ac:dyDescent="0.3">
      <c r="A14">
        <v>12</v>
      </c>
      <c r="B14">
        <v>12.208</v>
      </c>
      <c r="C14">
        <f t="shared" si="3"/>
        <v>12.267999999999999</v>
      </c>
      <c r="D14">
        <f t="shared" si="4"/>
        <v>12.198133333333335</v>
      </c>
      <c r="G14">
        <f t="shared" si="5"/>
        <v>60.244717645289484</v>
      </c>
      <c r="H14">
        <f t="shared" si="9"/>
        <v>0.35929931811791677</v>
      </c>
      <c r="I14">
        <f t="shared" si="10"/>
        <v>12.627299318117915</v>
      </c>
      <c r="J14">
        <f t="shared" si="11"/>
        <v>11.908700681882083</v>
      </c>
      <c r="K14">
        <f t="shared" si="12"/>
        <v>-0.71859863623583209</v>
      </c>
      <c r="L14" t="str">
        <f t="shared" si="13"/>
        <v/>
      </c>
      <c r="R14">
        <f t="shared" si="0"/>
        <v>0.2240000000000002</v>
      </c>
      <c r="S14">
        <f t="shared" si="1"/>
        <v>0.2240000000000002</v>
      </c>
      <c r="T14">
        <f t="shared" si="2"/>
        <v>0</v>
      </c>
      <c r="U14">
        <f t="shared" si="7"/>
        <v>0.12426481052812072</v>
      </c>
      <c r="V14">
        <f t="shared" si="8"/>
        <v>8.2001921867855501E-2</v>
      </c>
      <c r="W14">
        <f t="shared" si="6"/>
        <v>1.5153890018379208</v>
      </c>
    </row>
    <row r="15" spans="1:23" x14ac:dyDescent="0.3">
      <c r="A15">
        <v>13</v>
      </c>
      <c r="B15">
        <v>12.41</v>
      </c>
      <c r="C15">
        <f t="shared" si="3"/>
        <v>12.2636</v>
      </c>
      <c r="D15">
        <f t="shared" si="4"/>
        <v>12.245466666666667</v>
      </c>
      <c r="G15">
        <f t="shared" si="5"/>
        <v>66.75598647967773</v>
      </c>
      <c r="H15">
        <f t="shared" si="9"/>
        <v>0.35391354876579667</v>
      </c>
      <c r="I15">
        <f t="shared" si="10"/>
        <v>12.617513548765796</v>
      </c>
      <c r="J15">
        <f t="shared" si="11"/>
        <v>11.909686451234204</v>
      </c>
      <c r="K15">
        <f t="shared" si="12"/>
        <v>-0.70782709753159168</v>
      </c>
      <c r="L15" t="str">
        <f t="shared" si="13"/>
        <v/>
      </c>
      <c r="R15">
        <f t="shared" si="0"/>
        <v>0.20199999999999996</v>
      </c>
      <c r="S15">
        <f t="shared" si="1"/>
        <v>0.20199999999999996</v>
      </c>
      <c r="T15">
        <f t="shared" si="2"/>
        <v>0</v>
      </c>
      <c r="U15">
        <f t="shared" si="7"/>
        <v>0.13722067544010061</v>
      </c>
      <c r="V15">
        <f t="shared" si="8"/>
        <v>6.8334934889879587E-2</v>
      </c>
      <c r="W15">
        <f t="shared" si="6"/>
        <v>2.0080603817246487</v>
      </c>
    </row>
    <row r="16" spans="1:23" x14ac:dyDescent="0.3">
      <c r="A16">
        <v>14</v>
      </c>
      <c r="B16">
        <v>12.31</v>
      </c>
      <c r="C16">
        <f t="shared" si="3"/>
        <v>12.2088</v>
      </c>
      <c r="D16">
        <f t="shared" si="4"/>
        <v>12.260933333333334</v>
      </c>
      <c r="G16">
        <f t="shared" si="5"/>
        <v>60.836737884440765</v>
      </c>
      <c r="H16">
        <f t="shared" si="9"/>
        <v>0.24551109954541797</v>
      </c>
      <c r="I16">
        <f t="shared" si="10"/>
        <v>12.454311099545418</v>
      </c>
      <c r="J16">
        <f t="shared" si="11"/>
        <v>11.963288900454582</v>
      </c>
      <c r="K16">
        <f t="shared" si="12"/>
        <v>-0.49102219909083544</v>
      </c>
      <c r="L16" t="str">
        <f t="shared" si="13"/>
        <v/>
      </c>
      <c r="R16">
        <f t="shared" si="0"/>
        <v>-9.9999999999999645E-2</v>
      </c>
      <c r="S16">
        <f t="shared" si="1"/>
        <v>0</v>
      </c>
      <c r="T16">
        <f t="shared" si="2"/>
        <v>9.9999999999999645E-2</v>
      </c>
      <c r="U16">
        <f t="shared" si="7"/>
        <v>0.11435056286675051</v>
      </c>
      <c r="V16">
        <f t="shared" si="8"/>
        <v>7.3612445741566265E-2</v>
      </c>
      <c r="W16">
        <f t="shared" si="6"/>
        <v>1.5534134440826073</v>
      </c>
    </row>
    <row r="17" spans="1:23" x14ac:dyDescent="0.3">
      <c r="A17">
        <v>15</v>
      </c>
      <c r="B17">
        <v>12.01</v>
      </c>
      <c r="C17">
        <f t="shared" si="3"/>
        <v>12.1844</v>
      </c>
      <c r="D17">
        <f t="shared" si="4"/>
        <v>12.194666666666668</v>
      </c>
      <c r="G17">
        <f t="shared" si="5"/>
        <v>46.115976535588423</v>
      </c>
      <c r="H17">
        <f t="shared" si="9"/>
        <v>0.27841390051504283</v>
      </c>
      <c r="I17">
        <f t="shared" si="10"/>
        <v>12.462813900515043</v>
      </c>
      <c r="J17">
        <f t="shared" si="11"/>
        <v>11.905986099484958</v>
      </c>
      <c r="K17">
        <f t="shared" si="12"/>
        <v>-0.55682780103008511</v>
      </c>
      <c r="L17" t="str">
        <f t="shared" si="13"/>
        <v/>
      </c>
      <c r="R17">
        <f t="shared" si="0"/>
        <v>-0.30000000000000071</v>
      </c>
      <c r="S17">
        <f t="shared" si="1"/>
        <v>0</v>
      </c>
      <c r="T17">
        <f t="shared" si="2"/>
        <v>0.30000000000000071</v>
      </c>
      <c r="U17">
        <f t="shared" si="7"/>
        <v>9.5292135722292101E-2</v>
      </c>
      <c r="V17">
        <f t="shared" si="8"/>
        <v>0.11134370478463868</v>
      </c>
      <c r="W17">
        <f t="shared" si="6"/>
        <v>0.85583765967376813</v>
      </c>
    </row>
    <row r="18" spans="1:23" x14ac:dyDescent="0.3">
      <c r="A18">
        <v>16</v>
      </c>
      <c r="B18">
        <v>11.821999999999999</v>
      </c>
      <c r="C18">
        <f t="shared" si="3"/>
        <v>12.152000000000001</v>
      </c>
      <c r="D18">
        <f t="shared" si="4"/>
        <v>12.073866666666667</v>
      </c>
      <c r="G18">
        <f t="shared" si="5"/>
        <v>39.016442273380399</v>
      </c>
      <c r="H18">
        <f t="shared" si="9"/>
        <v>0.35474920718727543</v>
      </c>
      <c r="I18">
        <f t="shared" si="10"/>
        <v>12.506749207187276</v>
      </c>
      <c r="J18">
        <f t="shared" si="11"/>
        <v>11.797250792812726</v>
      </c>
      <c r="K18">
        <f t="shared" si="12"/>
        <v>-0.70949841437455063</v>
      </c>
      <c r="L18" t="str">
        <f t="shared" si="13"/>
        <v/>
      </c>
      <c r="R18">
        <f t="shared" si="0"/>
        <v>-0.18800000000000061</v>
      </c>
      <c r="S18">
        <f t="shared" si="1"/>
        <v>0</v>
      </c>
      <c r="T18">
        <f t="shared" si="2"/>
        <v>0.18800000000000061</v>
      </c>
      <c r="U18">
        <f t="shared" si="7"/>
        <v>7.9410113101910082E-2</v>
      </c>
      <c r="V18">
        <f t="shared" si="8"/>
        <v>0.12411975398719899</v>
      </c>
      <c r="W18">
        <f t="shared" si="6"/>
        <v>0.63978625924524468</v>
      </c>
    </row>
    <row r="19" spans="1:23" x14ac:dyDescent="0.3">
      <c r="A19">
        <v>17</v>
      </c>
      <c r="B19">
        <v>11.731999999999999</v>
      </c>
      <c r="C19">
        <f t="shared" si="3"/>
        <v>12.056799999999999</v>
      </c>
      <c r="D19">
        <f t="shared" si="4"/>
        <v>11.933866666666665</v>
      </c>
      <c r="G19">
        <f t="shared" si="5"/>
        <v>35.846233352348762</v>
      </c>
      <c r="H19">
        <f t="shared" si="9"/>
        <v>0.44476757975374137</v>
      </c>
      <c r="I19">
        <f t="shared" si="10"/>
        <v>12.50156757975374</v>
      </c>
      <c r="J19">
        <f t="shared" si="11"/>
        <v>11.612032420246258</v>
      </c>
      <c r="K19">
        <f t="shared" si="12"/>
        <v>-0.88953515950748141</v>
      </c>
      <c r="L19" t="str">
        <f t="shared" si="13"/>
        <v/>
      </c>
      <c r="R19">
        <f t="shared" si="0"/>
        <v>-8.9999999999999858E-2</v>
      </c>
      <c r="S19">
        <f t="shared" si="1"/>
        <v>0</v>
      </c>
      <c r="T19">
        <f t="shared" si="2"/>
        <v>8.9999999999999858E-2</v>
      </c>
      <c r="U19">
        <f t="shared" si="7"/>
        <v>6.6175094251591737E-2</v>
      </c>
      <c r="V19">
        <f t="shared" si="8"/>
        <v>0.1184331283226658</v>
      </c>
      <c r="W19">
        <f t="shared" si="6"/>
        <v>0.55875492937500248</v>
      </c>
    </row>
    <row r="20" spans="1:23" x14ac:dyDescent="0.3">
      <c r="A20">
        <v>18</v>
      </c>
      <c r="B20">
        <v>11.926</v>
      </c>
      <c r="C20">
        <f t="shared" si="3"/>
        <v>11.959999999999999</v>
      </c>
      <c r="D20">
        <f t="shared" si="4"/>
        <v>11.890266666666665</v>
      </c>
      <c r="G20">
        <f t="shared" si="5"/>
        <v>46.988017290500437</v>
      </c>
      <c r="H20">
        <f t="shared" si="9"/>
        <v>0.33304053807307077</v>
      </c>
      <c r="I20">
        <f t="shared" si="10"/>
        <v>12.29304053807307</v>
      </c>
      <c r="J20">
        <f t="shared" si="11"/>
        <v>11.626959461926928</v>
      </c>
      <c r="K20">
        <f t="shared" si="12"/>
        <v>-0.66608107614614198</v>
      </c>
      <c r="L20" t="str">
        <f t="shared" si="13"/>
        <v/>
      </c>
      <c r="R20">
        <f t="shared" si="0"/>
        <v>0.19400000000000084</v>
      </c>
      <c r="S20">
        <f t="shared" si="1"/>
        <v>0.19400000000000084</v>
      </c>
      <c r="T20">
        <f t="shared" si="2"/>
        <v>0</v>
      </c>
      <c r="U20">
        <f t="shared" si="7"/>
        <v>8.7479245209659925E-2</v>
      </c>
      <c r="V20">
        <f t="shared" si="8"/>
        <v>9.8694273602221494E-2</v>
      </c>
      <c r="W20">
        <f t="shared" si="6"/>
        <v>0.88636596650214228</v>
      </c>
    </row>
    <row r="21" spans="1:23" x14ac:dyDescent="0.3">
      <c r="A21">
        <v>19</v>
      </c>
      <c r="B21">
        <v>11.364000000000001</v>
      </c>
      <c r="C21">
        <f t="shared" si="3"/>
        <v>11.770799999999999</v>
      </c>
      <c r="D21">
        <f t="shared" si="4"/>
        <v>11.691600000000001</v>
      </c>
      <c r="E21">
        <f>AVERAGE(B2:B21)</f>
        <v>12.051500000000001</v>
      </c>
      <c r="F21">
        <f>(B2*1+B3*2+B4*3+B5*4+B6*5+B7*6+B8*7+B9*8+B10*9+B11*10+B12*11+B13*12+B14*13+B15*14+B16*15+B17*16+B18*17+B19*18+B20*19+B21*20)/(1+2+3+4+5+6+7+8+9+10+11+12+13+14+15+16+17+18+19+20)</f>
        <v>12.040790476190477</v>
      </c>
      <c r="G21">
        <f t="shared" si="5"/>
        <v>29.299063613466998</v>
      </c>
      <c r="H21">
        <f t="shared" si="9"/>
        <v>0.3756869707615631</v>
      </c>
      <c r="I21">
        <f t="shared" si="10"/>
        <v>12.146486970761563</v>
      </c>
      <c r="J21">
        <f t="shared" si="11"/>
        <v>11.395113029238436</v>
      </c>
      <c r="K21">
        <f t="shared" si="12"/>
        <v>-0.75137394152312709</v>
      </c>
      <c r="L21" t="str">
        <f t="shared" si="13"/>
        <v>LONG</v>
      </c>
      <c r="R21">
        <f t="shared" si="0"/>
        <v>-0.56199999999999939</v>
      </c>
      <c r="S21">
        <f t="shared" si="1"/>
        <v>0</v>
      </c>
      <c r="T21">
        <f t="shared" si="2"/>
        <v>0.56199999999999939</v>
      </c>
      <c r="U21">
        <f t="shared" si="7"/>
        <v>7.289937100804994E-2</v>
      </c>
      <c r="V21">
        <f t="shared" si="8"/>
        <v>0.17591189466851778</v>
      </c>
      <c r="W21">
        <f t="shared" si="6"/>
        <v>0.41440842386138221</v>
      </c>
    </row>
    <row r="22" spans="1:23" x14ac:dyDescent="0.3">
      <c r="A22">
        <v>20</v>
      </c>
      <c r="B22">
        <v>11.34</v>
      </c>
      <c r="C22">
        <f t="shared" si="3"/>
        <v>11.636799999999999</v>
      </c>
      <c r="D22">
        <f t="shared" si="4"/>
        <v>11.548</v>
      </c>
      <c r="E22">
        <f t="shared" ref="E22:E66" si="14">AVERAGE(B3:B22)</f>
        <v>12.0503</v>
      </c>
      <c r="F22">
        <f t="shared" ref="F22:F66" si="15">(B3*1+B4*2+B5*3+B6*4+B7*5+B8*6+B9*7+B10*8+B11*9+B12*10+B13*11+B14*12+B15*13+B16*14+B17*15+B18*16+B19*17+B20*18+B21*19+B22*20)/(1+2+3+4+5+6+7+8+9+10+11+12+13+14+15+16+17+18+19+20)</f>
        <v>11.973028571428575</v>
      </c>
      <c r="G22">
        <f t="shared" si="5"/>
        <v>28.744531838352557</v>
      </c>
      <c r="H22">
        <f t="shared" si="9"/>
        <v>0.40354516475854296</v>
      </c>
      <c r="I22">
        <f t="shared" si="10"/>
        <v>12.040345164758541</v>
      </c>
      <c r="J22">
        <f t="shared" si="11"/>
        <v>11.233254835241457</v>
      </c>
      <c r="K22">
        <f t="shared" si="12"/>
        <v>-0.80709032951708437</v>
      </c>
      <c r="L22" t="str">
        <f t="shared" si="13"/>
        <v/>
      </c>
      <c r="R22">
        <f t="shared" si="0"/>
        <v>-2.4000000000000909E-2</v>
      </c>
      <c r="S22">
        <f t="shared" si="1"/>
        <v>0</v>
      </c>
      <c r="T22">
        <f t="shared" si="2"/>
        <v>2.4000000000000909E-2</v>
      </c>
      <c r="U22">
        <f t="shared" si="7"/>
        <v>6.0749475840041617E-2</v>
      </c>
      <c r="V22">
        <f t="shared" si="8"/>
        <v>0.1505932455570983</v>
      </c>
      <c r="W22">
        <f t="shared" si="6"/>
        <v>0.40340106633141193</v>
      </c>
    </row>
    <row r="23" spans="1:23" x14ac:dyDescent="0.3">
      <c r="A23">
        <v>21</v>
      </c>
      <c r="B23">
        <v>12.08</v>
      </c>
      <c r="C23">
        <f t="shared" si="3"/>
        <v>11.688400000000001</v>
      </c>
      <c r="D23">
        <f t="shared" si="4"/>
        <v>11.695733333333333</v>
      </c>
      <c r="E23">
        <f t="shared" si="14"/>
        <v>12.087300000000001</v>
      </c>
      <c r="F23">
        <f t="shared" si="15"/>
        <v>11.975857142857143</v>
      </c>
      <c r="G23">
        <f t="shared" si="5"/>
        <v>58.092028420226434</v>
      </c>
      <c r="H23">
        <f t="shared" si="9"/>
        <v>0.49654486202154974</v>
      </c>
      <c r="I23">
        <f t="shared" si="10"/>
        <v>12.184944862021551</v>
      </c>
      <c r="J23">
        <f t="shared" si="11"/>
        <v>11.191855137978452</v>
      </c>
      <c r="K23">
        <f t="shared" si="12"/>
        <v>-0.9930897240430987</v>
      </c>
      <c r="L23" t="str">
        <f t="shared" si="13"/>
        <v/>
      </c>
      <c r="R23">
        <f t="shared" si="0"/>
        <v>0.74000000000000021</v>
      </c>
      <c r="S23">
        <f t="shared" si="1"/>
        <v>0.74000000000000021</v>
      </c>
      <c r="T23">
        <f t="shared" si="2"/>
        <v>0</v>
      </c>
      <c r="U23">
        <f t="shared" si="7"/>
        <v>0.17395789653336804</v>
      </c>
      <c r="V23">
        <f t="shared" si="8"/>
        <v>0.12549437129758192</v>
      </c>
      <c r="W23">
        <f t="shared" si="6"/>
        <v>1.3861808679918055</v>
      </c>
    </row>
    <row r="24" spans="1:23" x14ac:dyDescent="0.3">
      <c r="A24">
        <v>22</v>
      </c>
      <c r="B24">
        <v>12.276</v>
      </c>
      <c r="C24">
        <f t="shared" si="3"/>
        <v>11.797199999999998</v>
      </c>
      <c r="D24">
        <f t="shared" si="4"/>
        <v>11.8916</v>
      </c>
      <c r="E24">
        <f t="shared" si="14"/>
        <v>12.097100000000001</v>
      </c>
      <c r="F24">
        <f t="shared" si="15"/>
        <v>11.993828571428573</v>
      </c>
      <c r="G24">
        <f t="shared" si="5"/>
        <v>62.942999879679881</v>
      </c>
      <c r="H24">
        <f t="shared" si="9"/>
        <v>0.63750388234111932</v>
      </c>
      <c r="I24">
        <f t="shared" si="10"/>
        <v>12.434703882341118</v>
      </c>
      <c r="J24">
        <f t="shared" si="11"/>
        <v>11.159696117658878</v>
      </c>
      <c r="K24">
        <f t="shared" si="12"/>
        <v>-1.2750077646822398</v>
      </c>
      <c r="L24" t="str">
        <f t="shared" si="13"/>
        <v/>
      </c>
      <c r="R24">
        <f t="shared" si="0"/>
        <v>0.19599999999999973</v>
      </c>
      <c r="S24">
        <f t="shared" si="1"/>
        <v>0.19599999999999973</v>
      </c>
      <c r="T24">
        <f t="shared" si="2"/>
        <v>0</v>
      </c>
      <c r="U24">
        <f t="shared" si="7"/>
        <v>0.17763158044447333</v>
      </c>
      <c r="V24">
        <f t="shared" si="8"/>
        <v>0.10457864274798494</v>
      </c>
      <c r="W24">
        <f t="shared" si="6"/>
        <v>1.6985454752222438</v>
      </c>
    </row>
    <row r="25" spans="1:23" x14ac:dyDescent="0.3">
      <c r="A25">
        <v>23</v>
      </c>
      <c r="B25">
        <v>12.268000000000001</v>
      </c>
      <c r="C25">
        <f t="shared" si="3"/>
        <v>11.865600000000001</v>
      </c>
      <c r="D25">
        <f t="shared" si="4"/>
        <v>12.048533333333333</v>
      </c>
      <c r="E25">
        <f t="shared" si="14"/>
        <v>12.0967</v>
      </c>
      <c r="F25">
        <f t="shared" si="15"/>
        <v>12.010104761904763</v>
      </c>
      <c r="G25">
        <f t="shared" si="5"/>
        <v>62.58815431184005</v>
      </c>
      <c r="H25">
        <f t="shared" si="9"/>
        <v>0.71316253406919794</v>
      </c>
      <c r="I25">
        <f t="shared" si="10"/>
        <v>12.578762534069199</v>
      </c>
      <c r="J25">
        <f t="shared" si="11"/>
        <v>11.152437465930802</v>
      </c>
      <c r="K25">
        <f t="shared" si="12"/>
        <v>-1.4263250681383965</v>
      </c>
      <c r="L25" t="str">
        <f t="shared" si="13"/>
        <v/>
      </c>
      <c r="R25">
        <f t="shared" si="0"/>
        <v>-7.9999999999991189E-3</v>
      </c>
      <c r="S25">
        <f t="shared" si="1"/>
        <v>0</v>
      </c>
      <c r="T25">
        <f t="shared" si="2"/>
        <v>7.9999999999991189E-3</v>
      </c>
      <c r="U25">
        <f t="shared" si="7"/>
        <v>0.14802631703706112</v>
      </c>
      <c r="V25">
        <f t="shared" si="8"/>
        <v>8.8482202289987308E-2</v>
      </c>
      <c r="W25">
        <f t="shared" si="6"/>
        <v>1.6729501889196519</v>
      </c>
    </row>
    <row r="26" spans="1:23" x14ac:dyDescent="0.3">
      <c r="A26">
        <v>24</v>
      </c>
      <c r="B26">
        <v>12.206</v>
      </c>
      <c r="C26">
        <f t="shared" si="3"/>
        <v>12.034000000000001</v>
      </c>
      <c r="D26">
        <f t="shared" si="4"/>
        <v>12.162000000000001</v>
      </c>
      <c r="E26">
        <f t="shared" si="14"/>
        <v>12.0936</v>
      </c>
      <c r="F26">
        <f t="shared" si="15"/>
        <v>12.020514285714286</v>
      </c>
      <c r="G26">
        <f t="shared" si="5"/>
        <v>59.470168975038064</v>
      </c>
      <c r="H26">
        <f t="shared" si="9"/>
        <v>0.59371205141886763</v>
      </c>
      <c r="I26">
        <f t="shared" si="10"/>
        <v>12.627712051418868</v>
      </c>
      <c r="J26">
        <f t="shared" si="11"/>
        <v>11.440287948581133</v>
      </c>
      <c r="K26">
        <f t="shared" si="12"/>
        <v>-1.1874241028377348</v>
      </c>
      <c r="L26" t="str">
        <f t="shared" si="13"/>
        <v/>
      </c>
      <c r="R26">
        <f t="shared" si="0"/>
        <v>-6.2000000000001165E-2</v>
      </c>
      <c r="S26">
        <f t="shared" si="1"/>
        <v>0</v>
      </c>
      <c r="T26">
        <f t="shared" si="2"/>
        <v>6.2000000000001165E-2</v>
      </c>
      <c r="U26">
        <f t="shared" si="7"/>
        <v>0.12335526419755094</v>
      </c>
      <c r="V26">
        <f t="shared" si="8"/>
        <v>8.4068501908322948E-2</v>
      </c>
      <c r="W26">
        <f t="shared" si="6"/>
        <v>1.4673184533735402</v>
      </c>
    </row>
    <row r="27" spans="1:23" x14ac:dyDescent="0.3">
      <c r="A27">
        <v>25</v>
      </c>
      <c r="B27">
        <v>12.32</v>
      </c>
      <c r="C27">
        <f t="shared" si="3"/>
        <v>12.23</v>
      </c>
      <c r="D27">
        <f t="shared" si="4"/>
        <v>12.257333333333333</v>
      </c>
      <c r="E27">
        <f t="shared" si="14"/>
        <v>12.099299999999999</v>
      </c>
      <c r="F27">
        <f t="shared" si="15"/>
        <v>12.042076190476189</v>
      </c>
      <c r="G27">
        <f t="shared" si="5"/>
        <v>63.48400370200617</v>
      </c>
      <c r="H27">
        <f t="shared" si="9"/>
        <v>0.1397819730866611</v>
      </c>
      <c r="I27">
        <f t="shared" si="10"/>
        <v>12.369781973086662</v>
      </c>
      <c r="J27">
        <f t="shared" si="11"/>
        <v>12.090218026913339</v>
      </c>
      <c r="K27">
        <f t="shared" si="12"/>
        <v>-0.27956394617332236</v>
      </c>
      <c r="L27" t="str">
        <f t="shared" si="13"/>
        <v/>
      </c>
      <c r="R27">
        <f t="shared" si="0"/>
        <v>0.11400000000000077</v>
      </c>
      <c r="S27">
        <f t="shared" si="1"/>
        <v>0.11400000000000077</v>
      </c>
      <c r="T27">
        <f t="shared" si="2"/>
        <v>0</v>
      </c>
      <c r="U27">
        <f t="shared" si="7"/>
        <v>0.12179605349795924</v>
      </c>
      <c r="V27">
        <f t="shared" si="8"/>
        <v>7.005708492360245E-2</v>
      </c>
      <c r="W27">
        <f t="shared" si="6"/>
        <v>1.7385258554617047</v>
      </c>
    </row>
    <row r="28" spans="1:23" x14ac:dyDescent="0.3">
      <c r="A28">
        <v>26</v>
      </c>
      <c r="B28">
        <v>12.262</v>
      </c>
      <c r="C28">
        <f t="shared" si="3"/>
        <v>12.266400000000001</v>
      </c>
      <c r="D28">
        <f t="shared" si="4"/>
        <v>12.267999999999999</v>
      </c>
      <c r="E28">
        <f t="shared" si="14"/>
        <v>12.096400000000001</v>
      </c>
      <c r="F28">
        <f t="shared" si="15"/>
        <v>12.057571428571428</v>
      </c>
      <c r="G28">
        <f t="shared" si="5"/>
        <v>59.864426001428285</v>
      </c>
      <c r="H28">
        <f t="shared" si="9"/>
        <v>6.1092552737629542E-2</v>
      </c>
      <c r="I28">
        <f t="shared" si="10"/>
        <v>12.327492552737631</v>
      </c>
      <c r="J28">
        <f t="shared" si="11"/>
        <v>12.205307447262371</v>
      </c>
      <c r="K28">
        <f t="shared" si="12"/>
        <v>-0.12218510547526051</v>
      </c>
      <c r="L28" t="str">
        <f t="shared" si="13"/>
        <v/>
      </c>
      <c r="R28">
        <f t="shared" si="0"/>
        <v>-5.7999999999999829E-2</v>
      </c>
      <c r="S28">
        <f t="shared" si="1"/>
        <v>0</v>
      </c>
      <c r="T28">
        <f t="shared" si="2"/>
        <v>5.7999999999999829E-2</v>
      </c>
      <c r="U28">
        <f t="shared" si="7"/>
        <v>0.10149671124829936</v>
      </c>
      <c r="V28">
        <f t="shared" si="8"/>
        <v>6.8047570769668678E-2</v>
      </c>
      <c r="W28">
        <f t="shared" si="6"/>
        <v>1.491555247311491</v>
      </c>
    </row>
    <row r="29" spans="1:23" x14ac:dyDescent="0.3">
      <c r="A29">
        <v>27</v>
      </c>
      <c r="B29">
        <v>12.432</v>
      </c>
      <c r="C29">
        <f t="shared" si="3"/>
        <v>12.297599999999999</v>
      </c>
      <c r="D29">
        <f t="shared" si="4"/>
        <v>12.323200000000002</v>
      </c>
      <c r="E29">
        <f t="shared" si="14"/>
        <v>12.104900000000001</v>
      </c>
      <c r="F29">
        <f t="shared" si="15"/>
        <v>12.089533333333334</v>
      </c>
      <c r="G29">
        <f t="shared" si="5"/>
        <v>66.568665012332929</v>
      </c>
      <c r="H29">
        <f t="shared" si="9"/>
        <v>0.12793865717600789</v>
      </c>
      <c r="I29">
        <f t="shared" si="10"/>
        <v>12.425538657176007</v>
      </c>
      <c r="J29">
        <f t="shared" si="11"/>
        <v>12.169661342823991</v>
      </c>
      <c r="K29">
        <f t="shared" si="12"/>
        <v>-0.25587731435201633</v>
      </c>
      <c r="L29" t="str">
        <f t="shared" si="13"/>
        <v>SHORT</v>
      </c>
      <c r="R29">
        <f t="shared" si="0"/>
        <v>0.16999999999999993</v>
      </c>
      <c r="S29">
        <f t="shared" si="1"/>
        <v>0.16999999999999993</v>
      </c>
      <c r="T29">
        <f t="shared" si="2"/>
        <v>0</v>
      </c>
      <c r="U29">
        <f t="shared" si="7"/>
        <v>0.11291392604024945</v>
      </c>
      <c r="V29">
        <f t="shared" si="8"/>
        <v>5.6706308974723896E-2</v>
      </c>
      <c r="W29">
        <f t="shared" si="6"/>
        <v>1.9912057067685252</v>
      </c>
    </row>
    <row r="30" spans="1:23" x14ac:dyDescent="0.3">
      <c r="A30">
        <v>28</v>
      </c>
      <c r="B30">
        <v>12.584</v>
      </c>
      <c r="C30">
        <f t="shared" si="3"/>
        <v>12.360800000000001</v>
      </c>
      <c r="D30">
        <f t="shared" si="4"/>
        <v>12.418666666666669</v>
      </c>
      <c r="E30">
        <f t="shared" si="14"/>
        <v>12.112500000000001</v>
      </c>
      <c r="F30">
        <f t="shared" si="15"/>
        <v>12.135161904761905</v>
      </c>
      <c r="G30">
        <f t="shared" si="5"/>
        <v>71.649713854961249</v>
      </c>
      <c r="H30">
        <f t="shared" si="9"/>
        <v>0.22534573437276323</v>
      </c>
      <c r="I30">
        <f t="shared" si="10"/>
        <v>12.586145734372764</v>
      </c>
      <c r="J30">
        <f t="shared" si="11"/>
        <v>12.135454265627239</v>
      </c>
      <c r="K30">
        <f t="shared" si="12"/>
        <v>-0.45069146874552501</v>
      </c>
      <c r="L30" t="str">
        <f t="shared" si="13"/>
        <v/>
      </c>
      <c r="R30">
        <f t="shared" si="0"/>
        <v>0.15199999999999925</v>
      </c>
      <c r="S30">
        <f t="shared" si="1"/>
        <v>0.15199999999999925</v>
      </c>
      <c r="T30">
        <f t="shared" si="2"/>
        <v>0</v>
      </c>
      <c r="U30">
        <f t="shared" si="7"/>
        <v>0.11942827170020776</v>
      </c>
      <c r="V30">
        <f t="shared" si="8"/>
        <v>4.725525747893658E-2</v>
      </c>
      <c r="W30">
        <f t="shared" si="6"/>
        <v>2.5273012585624226</v>
      </c>
    </row>
    <row r="31" spans="1:23" x14ac:dyDescent="0.3">
      <c r="A31">
        <v>29</v>
      </c>
      <c r="B31">
        <v>12.132</v>
      </c>
      <c r="C31">
        <f t="shared" si="3"/>
        <v>12.346</v>
      </c>
      <c r="D31">
        <f t="shared" si="4"/>
        <v>12.3424</v>
      </c>
      <c r="E31">
        <f t="shared" si="14"/>
        <v>12.0899</v>
      </c>
      <c r="F31">
        <f t="shared" si="15"/>
        <v>12.137019047619047</v>
      </c>
      <c r="G31">
        <f t="shared" si="5"/>
        <v>46.45504598506821</v>
      </c>
      <c r="H31">
        <f t="shared" si="9"/>
        <v>0.25716142790084207</v>
      </c>
      <c r="I31">
        <f t="shared" si="10"/>
        <v>12.603161427900842</v>
      </c>
      <c r="J31">
        <f t="shared" si="11"/>
        <v>12.088838572099158</v>
      </c>
      <c r="K31">
        <f t="shared" si="12"/>
        <v>-0.51432285580168369</v>
      </c>
      <c r="L31" t="str">
        <f t="shared" si="13"/>
        <v/>
      </c>
      <c r="R31">
        <f t="shared" si="0"/>
        <v>-0.45199999999999996</v>
      </c>
      <c r="S31">
        <f t="shared" si="1"/>
        <v>0</v>
      </c>
      <c r="T31">
        <f t="shared" si="2"/>
        <v>0.45199999999999996</v>
      </c>
      <c r="U31">
        <f t="shared" si="7"/>
        <v>9.952355975017313E-2</v>
      </c>
      <c r="V31">
        <f t="shared" si="8"/>
        <v>0.11471271456578047</v>
      </c>
      <c r="W31">
        <f t="shared" si="6"/>
        <v>0.8675896139926379</v>
      </c>
    </row>
    <row r="32" spans="1:23" x14ac:dyDescent="0.3">
      <c r="A32">
        <v>30</v>
      </c>
      <c r="B32">
        <v>11.984</v>
      </c>
      <c r="C32">
        <f t="shared" si="3"/>
        <v>12.2788</v>
      </c>
      <c r="D32">
        <f t="shared" si="4"/>
        <v>12.221733333333335</v>
      </c>
      <c r="E32">
        <f t="shared" si="14"/>
        <v>12.0825</v>
      </c>
      <c r="F32">
        <f t="shared" si="15"/>
        <v>12.126933333333334</v>
      </c>
      <c r="G32">
        <f t="shared" si="5"/>
        <v>40.815731797646471</v>
      </c>
      <c r="H32">
        <f t="shared" si="9"/>
        <v>0.3560382001976754</v>
      </c>
      <c r="I32">
        <f t="shared" si="10"/>
        <v>12.634838200197676</v>
      </c>
      <c r="J32">
        <f t="shared" si="11"/>
        <v>11.922761799802325</v>
      </c>
      <c r="K32">
        <f t="shared" si="12"/>
        <v>-0.71207640039535036</v>
      </c>
      <c r="L32" t="str">
        <f t="shared" si="13"/>
        <v/>
      </c>
      <c r="R32">
        <f t="shared" si="0"/>
        <v>-0.14799999999999969</v>
      </c>
      <c r="S32">
        <f t="shared" si="1"/>
        <v>0</v>
      </c>
      <c r="T32">
        <f t="shared" si="2"/>
        <v>0.14799999999999969</v>
      </c>
      <c r="U32">
        <f t="shared" si="7"/>
        <v>8.2936299791810941E-2</v>
      </c>
      <c r="V32">
        <f t="shared" si="8"/>
        <v>0.12026059547148367</v>
      </c>
      <c r="W32">
        <f t="shared" si="6"/>
        <v>0.68963819334718734</v>
      </c>
    </row>
    <row r="33" spans="1:23" x14ac:dyDescent="0.3">
      <c r="A33">
        <v>31</v>
      </c>
      <c r="B33">
        <v>12.208</v>
      </c>
      <c r="C33">
        <f t="shared" si="3"/>
        <v>12.267999999999999</v>
      </c>
      <c r="D33">
        <f t="shared" si="4"/>
        <v>12.198133333333335</v>
      </c>
      <c r="E33">
        <f t="shared" si="14"/>
        <v>12.0937</v>
      </c>
      <c r="F33">
        <f t="shared" si="15"/>
        <v>12.138885714285715</v>
      </c>
      <c r="G33">
        <f t="shared" si="5"/>
        <v>51.507217320682678</v>
      </c>
      <c r="H33">
        <f t="shared" si="9"/>
        <v>0.35929931811791677</v>
      </c>
      <c r="I33">
        <f t="shared" si="10"/>
        <v>12.627299318117915</v>
      </c>
      <c r="J33">
        <f t="shared" si="11"/>
        <v>11.908700681882083</v>
      </c>
      <c r="K33">
        <f t="shared" si="12"/>
        <v>-0.71859863623583209</v>
      </c>
      <c r="L33" t="str">
        <f t="shared" si="13"/>
        <v/>
      </c>
      <c r="R33">
        <f t="shared" si="0"/>
        <v>0.2240000000000002</v>
      </c>
      <c r="S33">
        <f t="shared" si="1"/>
        <v>0.2240000000000002</v>
      </c>
      <c r="T33">
        <f t="shared" si="2"/>
        <v>0</v>
      </c>
      <c r="U33">
        <f t="shared" si="7"/>
        <v>0.10644691649317582</v>
      </c>
      <c r="V33">
        <f t="shared" si="8"/>
        <v>0.10021716289290306</v>
      </c>
      <c r="W33">
        <f t="shared" si="6"/>
        <v>1.0621625420281573</v>
      </c>
    </row>
    <row r="34" spans="1:23" x14ac:dyDescent="0.3">
      <c r="A34">
        <v>32</v>
      </c>
      <c r="B34">
        <v>12.41</v>
      </c>
      <c r="C34">
        <f t="shared" si="3"/>
        <v>12.2636</v>
      </c>
      <c r="D34">
        <f t="shared" si="4"/>
        <v>12.245466666666667</v>
      </c>
      <c r="E34">
        <f t="shared" si="14"/>
        <v>12.1038</v>
      </c>
      <c r="F34">
        <f t="shared" si="15"/>
        <v>12.169009523809525</v>
      </c>
      <c r="G34">
        <f t="shared" si="5"/>
        <v>59.436773187778137</v>
      </c>
      <c r="H34">
        <f t="shared" si="9"/>
        <v>0.35391354876579667</v>
      </c>
      <c r="I34">
        <f t="shared" si="10"/>
        <v>12.617513548765796</v>
      </c>
      <c r="J34">
        <f t="shared" si="11"/>
        <v>11.909686451234204</v>
      </c>
      <c r="K34">
        <f t="shared" si="12"/>
        <v>-0.70782709753159168</v>
      </c>
      <c r="L34" t="str">
        <f t="shared" si="13"/>
        <v/>
      </c>
      <c r="R34">
        <f t="shared" si="0"/>
        <v>0.20199999999999996</v>
      </c>
      <c r="S34">
        <f t="shared" si="1"/>
        <v>0.20199999999999996</v>
      </c>
      <c r="T34">
        <f t="shared" si="2"/>
        <v>0</v>
      </c>
      <c r="U34">
        <f t="shared" si="7"/>
        <v>0.12237243041097984</v>
      </c>
      <c r="V34">
        <f t="shared" si="8"/>
        <v>8.3514302410752542E-2</v>
      </c>
      <c r="W34">
        <f t="shared" si="6"/>
        <v>1.4652871050650633</v>
      </c>
    </row>
    <row r="35" spans="1:23" x14ac:dyDescent="0.3">
      <c r="A35">
        <v>33</v>
      </c>
      <c r="B35">
        <v>12.31</v>
      </c>
      <c r="C35">
        <f t="shared" si="3"/>
        <v>12.2088</v>
      </c>
      <c r="D35">
        <f t="shared" si="4"/>
        <v>12.260933333333334</v>
      </c>
      <c r="E35">
        <f t="shared" si="14"/>
        <v>12.098800000000001</v>
      </c>
      <c r="F35">
        <f t="shared" si="15"/>
        <v>12.18864761904762</v>
      </c>
      <c r="G35">
        <f t="shared" si="5"/>
        <v>54.174244269385674</v>
      </c>
      <c r="H35">
        <f t="shared" si="9"/>
        <v>0.24551109954541797</v>
      </c>
      <c r="I35">
        <f t="shared" si="10"/>
        <v>12.454311099545418</v>
      </c>
      <c r="J35">
        <f t="shared" si="11"/>
        <v>11.963288900454582</v>
      </c>
      <c r="K35">
        <f t="shared" si="12"/>
        <v>-0.49102219909083544</v>
      </c>
      <c r="L35" t="str">
        <f t="shared" si="13"/>
        <v/>
      </c>
      <c r="R35">
        <f t="shared" si="0"/>
        <v>-9.9999999999999645E-2</v>
      </c>
      <c r="S35">
        <f t="shared" si="1"/>
        <v>0</v>
      </c>
      <c r="T35">
        <f t="shared" si="2"/>
        <v>9.9999999999999645E-2</v>
      </c>
      <c r="U35">
        <f t="shared" si="7"/>
        <v>0.10197702534248321</v>
      </c>
      <c r="V35">
        <f t="shared" si="8"/>
        <v>8.6261918675627047E-2</v>
      </c>
      <c r="W35">
        <f t="shared" si="6"/>
        <v>1.1821789604048814</v>
      </c>
    </row>
    <row r="36" spans="1:23" x14ac:dyDescent="0.3">
      <c r="A36">
        <v>34</v>
      </c>
      <c r="B36">
        <v>12.01</v>
      </c>
      <c r="C36">
        <f t="shared" si="3"/>
        <v>12.1844</v>
      </c>
      <c r="D36">
        <f t="shared" si="4"/>
        <v>12.194666666666668</v>
      </c>
      <c r="E36">
        <f t="shared" si="14"/>
        <v>12.0838</v>
      </c>
      <c r="F36">
        <f t="shared" si="15"/>
        <v>12.180190476190475</v>
      </c>
      <c r="G36">
        <f t="shared" si="5"/>
        <v>41.080188181530218</v>
      </c>
      <c r="H36">
        <f t="shared" si="9"/>
        <v>0.27841390051504283</v>
      </c>
      <c r="I36">
        <f t="shared" si="10"/>
        <v>12.462813900515043</v>
      </c>
      <c r="J36">
        <f t="shared" si="11"/>
        <v>11.905986099484958</v>
      </c>
      <c r="K36">
        <f t="shared" si="12"/>
        <v>-0.55682780103008511</v>
      </c>
      <c r="L36" t="str">
        <f t="shared" si="13"/>
        <v/>
      </c>
      <c r="R36">
        <f t="shared" si="0"/>
        <v>-0.30000000000000071</v>
      </c>
      <c r="S36">
        <f t="shared" si="1"/>
        <v>0</v>
      </c>
      <c r="T36">
        <f t="shared" si="2"/>
        <v>0.30000000000000071</v>
      </c>
      <c r="U36">
        <f t="shared" si="7"/>
        <v>8.4980854452069335E-2</v>
      </c>
      <c r="V36">
        <f t="shared" si="8"/>
        <v>0.12188493222968932</v>
      </c>
      <c r="W36">
        <f t="shared" si="6"/>
        <v>0.69722198550289127</v>
      </c>
    </row>
    <row r="37" spans="1:23" x14ac:dyDescent="0.3">
      <c r="A37">
        <v>35</v>
      </c>
      <c r="B37">
        <v>11.821999999999999</v>
      </c>
      <c r="C37">
        <f t="shared" si="3"/>
        <v>12.152000000000001</v>
      </c>
      <c r="D37">
        <f t="shared" si="4"/>
        <v>12.073866666666667</v>
      </c>
      <c r="E37">
        <f t="shared" si="14"/>
        <v>12.074400000000001</v>
      </c>
      <c r="F37">
        <f t="shared" si="15"/>
        <v>12.155257142857142</v>
      </c>
      <c r="G37">
        <f t="shared" si="5"/>
        <v>34.761859974580375</v>
      </c>
      <c r="H37">
        <f t="shared" si="9"/>
        <v>0.35474920718727543</v>
      </c>
      <c r="I37">
        <f t="shared" si="10"/>
        <v>12.506749207187276</v>
      </c>
      <c r="J37">
        <f t="shared" si="11"/>
        <v>11.797250792812726</v>
      </c>
      <c r="K37">
        <f t="shared" si="12"/>
        <v>-0.70949841437455063</v>
      </c>
      <c r="L37" t="str">
        <f t="shared" si="13"/>
        <v/>
      </c>
      <c r="R37">
        <f t="shared" si="0"/>
        <v>-0.18800000000000061</v>
      </c>
      <c r="S37">
        <f t="shared" si="1"/>
        <v>0</v>
      </c>
      <c r="T37">
        <f t="shared" si="2"/>
        <v>0.18800000000000061</v>
      </c>
      <c r="U37">
        <f t="shared" si="7"/>
        <v>7.0817378710057777E-2</v>
      </c>
      <c r="V37">
        <f t="shared" si="8"/>
        <v>0.13290411019140788</v>
      </c>
      <c r="W37">
        <f t="shared" si="6"/>
        <v>0.53284566299768243</v>
      </c>
    </row>
    <row r="38" spans="1:23" x14ac:dyDescent="0.3">
      <c r="A38">
        <v>36</v>
      </c>
      <c r="B38">
        <v>11.731999999999999</v>
      </c>
      <c r="C38">
        <f t="shared" si="3"/>
        <v>12.056799999999999</v>
      </c>
      <c r="D38">
        <f t="shared" si="4"/>
        <v>11.933866666666665</v>
      </c>
      <c r="E38">
        <f t="shared" si="14"/>
        <v>12.069900000000001</v>
      </c>
      <c r="F38">
        <f t="shared" si="15"/>
        <v>12.122647619047619</v>
      </c>
      <c r="G38">
        <f t="shared" si="5"/>
        <v>31.939790347307948</v>
      </c>
      <c r="H38">
        <f t="shared" si="9"/>
        <v>0.44476757975374137</v>
      </c>
      <c r="I38">
        <f t="shared" si="10"/>
        <v>12.50156757975374</v>
      </c>
      <c r="J38">
        <f t="shared" si="11"/>
        <v>11.612032420246258</v>
      </c>
      <c r="K38">
        <f t="shared" si="12"/>
        <v>-0.88953515950748141</v>
      </c>
      <c r="L38" t="str">
        <f t="shared" si="13"/>
        <v/>
      </c>
      <c r="R38">
        <f t="shared" si="0"/>
        <v>-8.9999999999999858E-2</v>
      </c>
      <c r="S38">
        <f t="shared" si="1"/>
        <v>0</v>
      </c>
      <c r="T38">
        <f t="shared" si="2"/>
        <v>8.9999999999999858E-2</v>
      </c>
      <c r="U38">
        <f t="shared" si="7"/>
        <v>5.9014482258381483E-2</v>
      </c>
      <c r="V38">
        <f t="shared" si="8"/>
        <v>0.12575342515950655</v>
      </c>
      <c r="W38">
        <f t="shared" si="6"/>
        <v>0.46928727534480347</v>
      </c>
    </row>
    <row r="39" spans="1:23" x14ac:dyDescent="0.3">
      <c r="A39">
        <v>37</v>
      </c>
      <c r="B39">
        <v>11.926</v>
      </c>
      <c r="C39">
        <f t="shared" si="3"/>
        <v>11.959999999999999</v>
      </c>
      <c r="D39">
        <f t="shared" si="4"/>
        <v>11.890266666666665</v>
      </c>
      <c r="E39">
        <f t="shared" si="14"/>
        <v>12.079599999999999</v>
      </c>
      <c r="F39">
        <f t="shared" si="15"/>
        <v>12.108942857142857</v>
      </c>
      <c r="G39">
        <f t="shared" si="5"/>
        <v>43.751575701582695</v>
      </c>
      <c r="H39">
        <f t="shared" si="9"/>
        <v>0.33304053807307077</v>
      </c>
      <c r="I39">
        <f t="shared" si="10"/>
        <v>12.29304053807307</v>
      </c>
      <c r="J39">
        <f t="shared" si="11"/>
        <v>11.626959461926928</v>
      </c>
      <c r="K39">
        <f t="shared" si="12"/>
        <v>-0.66608107614614198</v>
      </c>
      <c r="L39" t="str">
        <f t="shared" si="13"/>
        <v/>
      </c>
      <c r="R39">
        <f t="shared" si="0"/>
        <v>0.19400000000000084</v>
      </c>
      <c r="S39">
        <f t="shared" si="1"/>
        <v>0.19400000000000084</v>
      </c>
      <c r="T39">
        <f t="shared" si="2"/>
        <v>0</v>
      </c>
      <c r="U39">
        <f t="shared" si="7"/>
        <v>8.1512068548651381E-2</v>
      </c>
      <c r="V39">
        <f t="shared" si="8"/>
        <v>0.10479452096625545</v>
      </c>
      <c r="W39">
        <f t="shared" si="6"/>
        <v>0.77782757912409195</v>
      </c>
    </row>
    <row r="40" spans="1:23" x14ac:dyDescent="0.3">
      <c r="A40">
        <v>38</v>
      </c>
      <c r="B40">
        <v>12.13</v>
      </c>
      <c r="C40">
        <f t="shared" si="3"/>
        <v>11.924000000000001</v>
      </c>
      <c r="D40">
        <f t="shared" si="4"/>
        <v>11.946933333333334</v>
      </c>
      <c r="E40">
        <f t="shared" si="14"/>
        <v>12.0898</v>
      </c>
      <c r="F40">
        <f t="shared" si="15"/>
        <v>12.113742857142856</v>
      </c>
      <c r="G40">
        <f t="shared" si="5"/>
        <v>53.856679724664311</v>
      </c>
      <c r="H40">
        <f t="shared" si="9"/>
        <v>0.23371136044274871</v>
      </c>
      <c r="I40">
        <f t="shared" si="10"/>
        <v>12.15771136044275</v>
      </c>
      <c r="J40">
        <f t="shared" si="11"/>
        <v>11.690288639557252</v>
      </c>
      <c r="K40">
        <f t="shared" si="12"/>
        <v>-0.46742272088549797</v>
      </c>
      <c r="L40" t="str">
        <f t="shared" si="13"/>
        <v/>
      </c>
      <c r="R40">
        <f t="shared" si="0"/>
        <v>0.20400000000000063</v>
      </c>
      <c r="S40">
        <f t="shared" si="1"/>
        <v>0.20400000000000063</v>
      </c>
      <c r="T40">
        <f t="shared" si="2"/>
        <v>0</v>
      </c>
      <c r="U40">
        <f t="shared" si="7"/>
        <v>0.10192672379054292</v>
      </c>
      <c r="V40">
        <f t="shared" si="8"/>
        <v>8.7328767471879551E-2</v>
      </c>
      <c r="W40">
        <f t="shared" si="6"/>
        <v>1.1671609109033172</v>
      </c>
    </row>
    <row r="41" spans="1:23" x14ac:dyDescent="0.3">
      <c r="A41">
        <v>39</v>
      </c>
      <c r="B41">
        <v>12.013999999999999</v>
      </c>
      <c r="C41">
        <f t="shared" si="3"/>
        <v>11.924799999999999</v>
      </c>
      <c r="D41">
        <f t="shared" si="4"/>
        <v>11.976933333333333</v>
      </c>
      <c r="E41">
        <f t="shared" si="14"/>
        <v>12.122299999999999</v>
      </c>
      <c r="F41">
        <f t="shared" si="15"/>
        <v>12.106523809523809</v>
      </c>
      <c r="G41">
        <f t="shared" si="5"/>
        <v>47.975565698438039</v>
      </c>
      <c r="H41">
        <f t="shared" si="9"/>
        <v>0.23455319226137247</v>
      </c>
      <c r="I41">
        <f t="shared" si="10"/>
        <v>12.159353192261372</v>
      </c>
      <c r="J41">
        <f t="shared" si="11"/>
        <v>11.690246807738626</v>
      </c>
      <c r="K41">
        <f t="shared" si="12"/>
        <v>-0.46910638452274611</v>
      </c>
      <c r="L41" t="str">
        <f t="shared" si="13"/>
        <v/>
      </c>
      <c r="R41">
        <f t="shared" si="0"/>
        <v>-0.11600000000000144</v>
      </c>
      <c r="S41">
        <f t="shared" si="1"/>
        <v>0</v>
      </c>
      <c r="T41">
        <f t="shared" si="2"/>
        <v>0.11600000000000144</v>
      </c>
      <c r="U41">
        <f t="shared" si="7"/>
        <v>8.4938936492119102E-2</v>
      </c>
      <c r="V41">
        <f t="shared" si="8"/>
        <v>9.2107306226566529E-2</v>
      </c>
      <c r="W41">
        <f t="shared" si="6"/>
        <v>0.92217371207432131</v>
      </c>
    </row>
    <row r="42" spans="1:23" x14ac:dyDescent="0.3">
      <c r="A42">
        <v>40</v>
      </c>
      <c r="B42">
        <v>11.856</v>
      </c>
      <c r="C42">
        <f t="shared" si="3"/>
        <v>11.931600000000001</v>
      </c>
      <c r="D42">
        <f t="shared" si="4"/>
        <v>11.954000000000001</v>
      </c>
      <c r="E42">
        <f t="shared" si="14"/>
        <v>12.148099999999999</v>
      </c>
      <c r="F42">
        <f t="shared" si="15"/>
        <v>12.081161904761904</v>
      </c>
      <c r="G42">
        <f t="shared" si="5"/>
        <v>40.70954520213477</v>
      </c>
      <c r="H42">
        <f t="shared" si="9"/>
        <v>0.2271635974358574</v>
      </c>
      <c r="I42">
        <f t="shared" si="10"/>
        <v>12.158763597435859</v>
      </c>
      <c r="J42">
        <f t="shared" si="11"/>
        <v>11.704436402564143</v>
      </c>
      <c r="K42">
        <f t="shared" si="12"/>
        <v>-0.45432719487171624</v>
      </c>
      <c r="L42" t="str">
        <f t="shared" si="13"/>
        <v/>
      </c>
      <c r="R42">
        <f t="shared" si="0"/>
        <v>-0.15799999999999947</v>
      </c>
      <c r="S42">
        <f t="shared" si="1"/>
        <v>0</v>
      </c>
      <c r="T42">
        <f t="shared" si="2"/>
        <v>0.15799999999999947</v>
      </c>
      <c r="U42">
        <f t="shared" si="7"/>
        <v>7.0782447076765911E-2</v>
      </c>
      <c r="V42">
        <f t="shared" si="8"/>
        <v>0.10308942185547203</v>
      </c>
      <c r="W42">
        <f t="shared" si="6"/>
        <v>0.6866121256941432</v>
      </c>
    </row>
    <row r="43" spans="1:23" x14ac:dyDescent="0.3">
      <c r="A43">
        <v>41</v>
      </c>
      <c r="B43">
        <v>12.141999999999999</v>
      </c>
      <c r="C43">
        <f t="shared" si="3"/>
        <v>12.0136</v>
      </c>
      <c r="D43">
        <f t="shared" si="4"/>
        <v>12.024133333333335</v>
      </c>
      <c r="E43">
        <f t="shared" si="14"/>
        <v>12.151199999999999</v>
      </c>
      <c r="F43">
        <f t="shared" si="15"/>
        <v>12.080580952380954</v>
      </c>
      <c r="G43">
        <f t="shared" si="5"/>
        <v>55.386424867795938</v>
      </c>
      <c r="H43">
        <f t="shared" si="9"/>
        <v>0.18757078663800511</v>
      </c>
      <c r="I43">
        <f t="shared" si="10"/>
        <v>12.201170786638006</v>
      </c>
      <c r="J43">
        <f t="shared" si="11"/>
        <v>11.826029213361995</v>
      </c>
      <c r="K43">
        <f t="shared" si="12"/>
        <v>-0.37514157327601083</v>
      </c>
      <c r="L43" t="str">
        <f t="shared" si="13"/>
        <v/>
      </c>
      <c r="R43">
        <f t="shared" si="0"/>
        <v>0.28599999999999959</v>
      </c>
      <c r="S43">
        <f t="shared" si="1"/>
        <v>0.28599999999999959</v>
      </c>
      <c r="T43">
        <f t="shared" si="2"/>
        <v>0</v>
      </c>
      <c r="U43">
        <f t="shared" si="7"/>
        <v>0.10665203923063819</v>
      </c>
      <c r="V43">
        <f t="shared" si="8"/>
        <v>8.5907851546226696E-2</v>
      </c>
      <c r="W43">
        <f t="shared" si="6"/>
        <v>1.241470218507899</v>
      </c>
    </row>
    <row r="44" spans="1:23" x14ac:dyDescent="0.3">
      <c r="A44">
        <v>42</v>
      </c>
      <c r="B44">
        <v>12.045999999999999</v>
      </c>
      <c r="C44">
        <f t="shared" si="3"/>
        <v>12.037599999999999</v>
      </c>
      <c r="D44">
        <f t="shared" si="4"/>
        <v>12.034933333333333</v>
      </c>
      <c r="E44">
        <f t="shared" si="14"/>
        <v>12.139699999999998</v>
      </c>
      <c r="F44">
        <f t="shared" si="15"/>
        <v>12.070561904761906</v>
      </c>
      <c r="G44">
        <f t="shared" si="5"/>
        <v>50.364608160390162</v>
      </c>
      <c r="H44">
        <f t="shared" si="9"/>
        <v>0.17273332046828735</v>
      </c>
      <c r="I44">
        <f t="shared" si="10"/>
        <v>12.210333320468287</v>
      </c>
      <c r="J44">
        <f t="shared" si="11"/>
        <v>11.864866679531712</v>
      </c>
      <c r="K44">
        <f t="shared" si="12"/>
        <v>-0.34546664093657498</v>
      </c>
      <c r="L44" t="str">
        <f t="shared" si="13"/>
        <v/>
      </c>
      <c r="R44">
        <f t="shared" si="0"/>
        <v>-9.6000000000000085E-2</v>
      </c>
      <c r="S44">
        <f t="shared" si="1"/>
        <v>0</v>
      </c>
      <c r="T44">
        <f t="shared" si="2"/>
        <v>9.6000000000000085E-2</v>
      </c>
      <c r="U44">
        <f t="shared" si="7"/>
        <v>8.8876699358865163E-2</v>
      </c>
      <c r="V44">
        <f t="shared" si="8"/>
        <v>8.7589876288522259E-2</v>
      </c>
      <c r="W44">
        <f t="shared" si="6"/>
        <v>1.0146914589318987</v>
      </c>
    </row>
    <row r="45" spans="1:23" x14ac:dyDescent="0.3">
      <c r="A45">
        <v>43</v>
      </c>
      <c r="B45">
        <v>12.22</v>
      </c>
      <c r="C45">
        <f t="shared" si="3"/>
        <v>12.0556</v>
      </c>
      <c r="D45">
        <f t="shared" si="4"/>
        <v>12.095733333333333</v>
      </c>
      <c r="E45">
        <f t="shared" si="14"/>
        <v>12.1373</v>
      </c>
      <c r="F45">
        <f t="shared" si="15"/>
        <v>12.078209523809523</v>
      </c>
      <c r="G45">
        <f t="shared" si="5"/>
        <v>58.540589764320671</v>
      </c>
      <c r="H45">
        <f t="shared" si="9"/>
        <v>0.20697173720100079</v>
      </c>
      <c r="I45">
        <f t="shared" si="10"/>
        <v>12.262571737201</v>
      </c>
      <c r="J45">
        <f t="shared" si="11"/>
        <v>11.848628262799</v>
      </c>
      <c r="K45">
        <f t="shared" si="12"/>
        <v>-0.41394347440200008</v>
      </c>
      <c r="L45" t="str">
        <f t="shared" si="13"/>
        <v/>
      </c>
      <c r="R45">
        <f t="shared" si="0"/>
        <v>0.17400000000000126</v>
      </c>
      <c r="S45">
        <f t="shared" si="1"/>
        <v>0.17400000000000126</v>
      </c>
      <c r="T45">
        <f t="shared" si="2"/>
        <v>0</v>
      </c>
      <c r="U45">
        <f t="shared" si="7"/>
        <v>0.10306391613238786</v>
      </c>
      <c r="V45">
        <f t="shared" si="8"/>
        <v>7.2991563573768556E-2</v>
      </c>
      <c r="W45">
        <f t="shared" si="6"/>
        <v>1.4119976485806722</v>
      </c>
    </row>
    <row r="46" spans="1:23" x14ac:dyDescent="0.3">
      <c r="A46">
        <v>44</v>
      </c>
      <c r="B46">
        <v>12.33</v>
      </c>
      <c r="C46">
        <f t="shared" si="3"/>
        <v>12.118799999999998</v>
      </c>
      <c r="D46">
        <f t="shared" si="4"/>
        <v>12.187199999999999</v>
      </c>
      <c r="E46">
        <f t="shared" si="14"/>
        <v>12.1435</v>
      </c>
      <c r="F46">
        <f t="shared" si="15"/>
        <v>12.096561904761902</v>
      </c>
      <c r="G46">
        <f t="shared" si="5"/>
        <v>63.145900491083609</v>
      </c>
      <c r="H46">
        <f t="shared" si="9"/>
        <v>0.27015495553478225</v>
      </c>
      <c r="I46">
        <f t="shared" si="10"/>
        <v>12.38895495553478</v>
      </c>
      <c r="J46">
        <f t="shared" si="11"/>
        <v>11.848645044465217</v>
      </c>
      <c r="K46">
        <f t="shared" si="12"/>
        <v>-0.5403099110695635</v>
      </c>
      <c r="L46" t="str">
        <f t="shared" si="13"/>
        <v/>
      </c>
      <c r="R46">
        <f t="shared" si="0"/>
        <v>0.10999999999999943</v>
      </c>
      <c r="S46">
        <f t="shared" si="1"/>
        <v>0.10999999999999943</v>
      </c>
      <c r="T46">
        <f t="shared" si="2"/>
        <v>0</v>
      </c>
      <c r="U46">
        <f t="shared" si="7"/>
        <v>0.10421993011032311</v>
      </c>
      <c r="V46">
        <f t="shared" si="8"/>
        <v>6.0826302978140463E-2</v>
      </c>
      <c r="W46">
        <f t="shared" si="6"/>
        <v>1.71340234417629</v>
      </c>
    </row>
    <row r="47" spans="1:23" x14ac:dyDescent="0.3">
      <c r="A47">
        <v>45</v>
      </c>
      <c r="B47">
        <v>12.458</v>
      </c>
      <c r="C47">
        <f t="shared" si="3"/>
        <v>12.2392</v>
      </c>
      <c r="D47">
        <f t="shared" si="4"/>
        <v>12.300266666666666</v>
      </c>
      <c r="E47">
        <f t="shared" si="14"/>
        <v>12.150400000000001</v>
      </c>
      <c r="F47">
        <f t="shared" si="15"/>
        <v>12.126514285714283</v>
      </c>
      <c r="G47">
        <f t="shared" si="5"/>
        <v>68.094673577989937</v>
      </c>
      <c r="H47">
        <f t="shared" si="9"/>
        <v>0.2410066389127076</v>
      </c>
      <c r="I47">
        <f t="shared" si="10"/>
        <v>12.480206638912708</v>
      </c>
      <c r="J47">
        <f t="shared" si="11"/>
        <v>11.998193361087292</v>
      </c>
      <c r="K47">
        <f t="shared" si="12"/>
        <v>-0.48201327782541625</v>
      </c>
      <c r="L47" t="str">
        <f t="shared" si="13"/>
        <v/>
      </c>
      <c r="R47">
        <f t="shared" si="0"/>
        <v>0.12800000000000011</v>
      </c>
      <c r="S47">
        <f t="shared" si="1"/>
        <v>0.12800000000000011</v>
      </c>
      <c r="T47">
        <f t="shared" si="2"/>
        <v>0</v>
      </c>
      <c r="U47">
        <f t="shared" si="7"/>
        <v>0.10818327509193594</v>
      </c>
      <c r="V47">
        <f t="shared" si="8"/>
        <v>5.0688585815117058E-2</v>
      </c>
      <c r="W47">
        <f t="shared" si="6"/>
        <v>2.1342729009352635</v>
      </c>
    </row>
    <row r="48" spans="1:23" x14ac:dyDescent="0.3">
      <c r="A48">
        <v>46</v>
      </c>
      <c r="B48">
        <v>12.432</v>
      </c>
      <c r="C48">
        <f t="shared" si="3"/>
        <v>12.2972</v>
      </c>
      <c r="D48">
        <f t="shared" si="4"/>
        <v>12.364533333333332</v>
      </c>
      <c r="E48">
        <f t="shared" si="14"/>
        <v>12.158899999999999</v>
      </c>
      <c r="F48">
        <f t="shared" si="15"/>
        <v>12.153333333333331</v>
      </c>
      <c r="G48">
        <f t="shared" si="5"/>
        <v>65.936519823604598</v>
      </c>
      <c r="H48">
        <f t="shared" si="9"/>
        <v>0.25341211494322879</v>
      </c>
      <c r="I48">
        <f t="shared" si="10"/>
        <v>12.550612114943229</v>
      </c>
      <c r="J48">
        <f t="shared" si="11"/>
        <v>12.043787885056771</v>
      </c>
      <c r="K48">
        <f t="shared" si="12"/>
        <v>-0.50682422988645826</v>
      </c>
      <c r="L48" t="str">
        <f t="shared" si="13"/>
        <v/>
      </c>
      <c r="R48">
        <f t="shared" si="0"/>
        <v>-2.5999999999999801E-2</v>
      </c>
      <c r="S48">
        <f t="shared" si="1"/>
        <v>0</v>
      </c>
      <c r="T48">
        <f t="shared" si="2"/>
        <v>2.5999999999999801E-2</v>
      </c>
      <c r="U48">
        <f t="shared" si="7"/>
        <v>9.0152729243279953E-2</v>
      </c>
      <c r="V48">
        <f t="shared" si="8"/>
        <v>4.6573821512597514E-2</v>
      </c>
      <c r="W48">
        <f t="shared" si="6"/>
        <v>1.9356953394708012</v>
      </c>
    </row>
    <row r="49" spans="1:23" x14ac:dyDescent="0.3">
      <c r="A49">
        <v>47</v>
      </c>
      <c r="B49">
        <v>12.454000000000001</v>
      </c>
      <c r="C49">
        <f t="shared" si="3"/>
        <v>12.378800000000002</v>
      </c>
      <c r="D49">
        <f t="shared" si="4"/>
        <v>12.4168</v>
      </c>
      <c r="E49">
        <f t="shared" si="14"/>
        <v>12.16</v>
      </c>
      <c r="F49">
        <f t="shared" si="15"/>
        <v>12.181438095238097</v>
      </c>
      <c r="G49">
        <f t="shared" si="5"/>
        <v>66.998540485013706</v>
      </c>
      <c r="H49">
        <f t="shared" si="9"/>
        <v>0.15435575791009537</v>
      </c>
      <c r="I49">
        <f t="shared" si="10"/>
        <v>12.533155757910098</v>
      </c>
      <c r="J49">
        <f t="shared" si="11"/>
        <v>12.224444242089906</v>
      </c>
      <c r="K49">
        <f t="shared" si="12"/>
        <v>-0.30871151582019252</v>
      </c>
      <c r="L49" t="str">
        <f t="shared" si="13"/>
        <v/>
      </c>
      <c r="R49">
        <f t="shared" si="0"/>
        <v>2.2000000000000242E-2</v>
      </c>
      <c r="S49">
        <f t="shared" si="1"/>
        <v>2.2000000000000242E-2</v>
      </c>
      <c r="T49">
        <f t="shared" si="2"/>
        <v>0</v>
      </c>
      <c r="U49">
        <f t="shared" si="7"/>
        <v>7.879394103606667E-2</v>
      </c>
      <c r="V49">
        <f t="shared" si="8"/>
        <v>3.8811517927164592E-2</v>
      </c>
      <c r="W49">
        <f t="shared" si="6"/>
        <v>2.0301690128155991</v>
      </c>
    </row>
    <row r="50" spans="1:23" x14ac:dyDescent="0.3">
      <c r="A50">
        <v>48</v>
      </c>
      <c r="B50">
        <v>12.472</v>
      </c>
      <c r="C50">
        <f t="shared" si="3"/>
        <v>12.4292</v>
      </c>
      <c r="D50">
        <f t="shared" si="4"/>
        <v>12.447866666666668</v>
      </c>
      <c r="E50">
        <f t="shared" si="14"/>
        <v>12.154399999999999</v>
      </c>
      <c r="F50">
        <f t="shared" si="15"/>
        <v>12.211152380952381</v>
      </c>
      <c r="G50">
        <f t="shared" si="5"/>
        <v>67.978737707731071</v>
      </c>
      <c r="H50">
        <f t="shared" si="9"/>
        <v>8.5922639624257321E-2</v>
      </c>
      <c r="I50">
        <f t="shared" si="10"/>
        <v>12.515122639624257</v>
      </c>
      <c r="J50">
        <f t="shared" si="11"/>
        <v>12.343277360375742</v>
      </c>
      <c r="K50">
        <f t="shared" si="12"/>
        <v>-0.17184527924851523</v>
      </c>
      <c r="L50" t="str">
        <f t="shared" si="13"/>
        <v/>
      </c>
      <c r="R50">
        <f t="shared" si="0"/>
        <v>1.7999999999998906E-2</v>
      </c>
      <c r="S50">
        <f t="shared" si="1"/>
        <v>1.7999999999998906E-2</v>
      </c>
      <c r="T50">
        <f t="shared" si="2"/>
        <v>0</v>
      </c>
      <c r="U50">
        <f t="shared" si="7"/>
        <v>6.8661617530055383E-2</v>
      </c>
      <c r="V50">
        <f t="shared" si="8"/>
        <v>3.2342931605970494E-2</v>
      </c>
      <c r="W50">
        <f t="shared" si="6"/>
        <v>2.1229249830086667</v>
      </c>
    </row>
    <row r="51" spans="1:23" x14ac:dyDescent="0.3">
      <c r="A51">
        <v>49</v>
      </c>
      <c r="B51">
        <v>12.712</v>
      </c>
      <c r="C51">
        <f t="shared" si="3"/>
        <v>12.505600000000001</v>
      </c>
      <c r="D51">
        <f t="shared" si="4"/>
        <v>12.542133333333334</v>
      </c>
      <c r="E51">
        <f t="shared" si="14"/>
        <v>12.183399999999999</v>
      </c>
      <c r="F51">
        <f t="shared" si="15"/>
        <v>12.264257142857142</v>
      </c>
      <c r="G51">
        <f t="shared" si="5"/>
        <v>78.293997201089013</v>
      </c>
      <c r="H51">
        <f t="shared" si="9"/>
        <v>0.17440556183791811</v>
      </c>
      <c r="I51">
        <f t="shared" si="10"/>
        <v>12.68000556183792</v>
      </c>
      <c r="J51">
        <f t="shared" si="11"/>
        <v>12.331194438162083</v>
      </c>
      <c r="K51">
        <f t="shared" si="12"/>
        <v>-0.34881112367583711</v>
      </c>
      <c r="L51" t="str">
        <f t="shared" si="13"/>
        <v>SHORT</v>
      </c>
      <c r="R51">
        <f t="shared" si="0"/>
        <v>0.24000000000000021</v>
      </c>
      <c r="S51">
        <f t="shared" si="1"/>
        <v>0.24000000000000021</v>
      </c>
      <c r="T51">
        <f t="shared" si="2"/>
        <v>0</v>
      </c>
      <c r="U51">
        <f t="shared" si="7"/>
        <v>9.7218014608379533E-2</v>
      </c>
      <c r="V51">
        <f t="shared" si="8"/>
        <v>2.6952443004975412E-2</v>
      </c>
      <c r="W51">
        <f t="shared" si="6"/>
        <v>3.6070205060978378</v>
      </c>
    </row>
    <row r="52" spans="1:23" x14ac:dyDescent="0.3">
      <c r="A52">
        <v>50</v>
      </c>
      <c r="B52">
        <v>12.75</v>
      </c>
      <c r="C52">
        <f t="shared" si="3"/>
        <v>12.564000000000002</v>
      </c>
      <c r="D52">
        <f t="shared" si="4"/>
        <v>12.6236</v>
      </c>
      <c r="E52">
        <f t="shared" si="14"/>
        <v>12.2217</v>
      </c>
      <c r="F52">
        <f t="shared" si="15"/>
        <v>12.318219047619047</v>
      </c>
      <c r="G52">
        <f t="shared" si="5"/>
        <v>79.545913785880515</v>
      </c>
      <c r="H52">
        <f t="shared" si="9"/>
        <v>0.2305417532682526</v>
      </c>
      <c r="I52">
        <f t="shared" si="10"/>
        <v>12.794541753268254</v>
      </c>
      <c r="J52">
        <f t="shared" si="11"/>
        <v>12.33345824673175</v>
      </c>
      <c r="K52">
        <f t="shared" si="12"/>
        <v>-0.46108350653650376</v>
      </c>
      <c r="L52" t="str">
        <f t="shared" si="13"/>
        <v/>
      </c>
      <c r="R52">
        <f t="shared" si="0"/>
        <v>3.8000000000000256E-2</v>
      </c>
      <c r="S52">
        <f t="shared" si="1"/>
        <v>3.8000000000000256E-2</v>
      </c>
      <c r="T52">
        <f t="shared" si="2"/>
        <v>0</v>
      </c>
      <c r="U52">
        <f t="shared" si="7"/>
        <v>8.7348345506982991E-2</v>
      </c>
      <c r="V52">
        <f t="shared" si="8"/>
        <v>2.2460369170812844E-2</v>
      </c>
      <c r="W52">
        <f t="shared" si="6"/>
        <v>3.8889986554847815</v>
      </c>
    </row>
    <row r="53" spans="1:23" x14ac:dyDescent="0.3">
      <c r="A53">
        <v>51</v>
      </c>
      <c r="B53">
        <v>12.83</v>
      </c>
      <c r="C53">
        <f t="shared" si="3"/>
        <v>12.643600000000001</v>
      </c>
      <c r="D53">
        <f t="shared" si="4"/>
        <v>12.712266666666666</v>
      </c>
      <c r="E53">
        <f t="shared" si="14"/>
        <v>12.252799999999999</v>
      </c>
      <c r="F53">
        <f t="shared" si="15"/>
        <v>12.37615238095238</v>
      </c>
      <c r="G53">
        <f t="shared" si="5"/>
        <v>82.147207188043154</v>
      </c>
      <c r="H53">
        <f t="shared" si="9"/>
        <v>0.25559401401441301</v>
      </c>
      <c r="I53">
        <f t="shared" si="10"/>
        <v>12.899194014014414</v>
      </c>
      <c r="J53">
        <f t="shared" si="11"/>
        <v>12.388005985985588</v>
      </c>
      <c r="K53">
        <f t="shared" si="12"/>
        <v>-0.51118802802882612</v>
      </c>
      <c r="L53" t="str">
        <f t="shared" si="13"/>
        <v/>
      </c>
      <c r="R53">
        <f t="shared" si="0"/>
        <v>8.0000000000000071E-2</v>
      </c>
      <c r="S53">
        <f t="shared" si="1"/>
        <v>8.0000000000000071E-2</v>
      </c>
      <c r="T53">
        <f t="shared" si="2"/>
        <v>0</v>
      </c>
      <c r="U53">
        <f t="shared" si="7"/>
        <v>8.6123621255819183E-2</v>
      </c>
      <c r="V53">
        <f t="shared" si="8"/>
        <v>1.8716974309010703E-2</v>
      </c>
      <c r="W53">
        <f t="shared" si="6"/>
        <v>4.6013645065675837</v>
      </c>
    </row>
    <row r="54" spans="1:23" x14ac:dyDescent="0.3">
      <c r="A54">
        <v>52</v>
      </c>
      <c r="B54">
        <v>12.795999999999999</v>
      </c>
      <c r="C54">
        <f t="shared" si="3"/>
        <v>12.712</v>
      </c>
      <c r="D54">
        <f t="shared" si="4"/>
        <v>12.763066666666667</v>
      </c>
      <c r="E54">
        <f t="shared" si="14"/>
        <v>12.272099999999998</v>
      </c>
      <c r="F54">
        <f t="shared" si="15"/>
        <v>12.427885714285715</v>
      </c>
      <c r="G54">
        <f t="shared" si="5"/>
        <v>77.143641898440919</v>
      </c>
      <c r="H54">
        <f t="shared" si="9"/>
        <v>0.21216385177499036</v>
      </c>
      <c r="I54">
        <f t="shared" si="10"/>
        <v>12.92416385177499</v>
      </c>
      <c r="J54">
        <f t="shared" si="11"/>
        <v>12.499836148225009</v>
      </c>
      <c r="K54">
        <f t="shared" si="12"/>
        <v>-0.42432770354998084</v>
      </c>
      <c r="L54" t="str">
        <f t="shared" si="13"/>
        <v/>
      </c>
      <c r="R54">
        <f t="shared" si="0"/>
        <v>-3.4000000000000696E-2</v>
      </c>
      <c r="S54">
        <f t="shared" si="1"/>
        <v>0</v>
      </c>
      <c r="T54">
        <f t="shared" si="2"/>
        <v>3.4000000000000696E-2</v>
      </c>
      <c r="U54">
        <f t="shared" si="7"/>
        <v>7.1769684379849319E-2</v>
      </c>
      <c r="V54">
        <f t="shared" si="8"/>
        <v>2.1264145257509037E-2</v>
      </c>
      <c r="W54">
        <f t="shared" si="6"/>
        <v>3.3751502122807024</v>
      </c>
    </row>
    <row r="55" spans="1:23" x14ac:dyDescent="0.3">
      <c r="A55">
        <v>53</v>
      </c>
      <c r="B55">
        <v>12.96</v>
      </c>
      <c r="C55">
        <f t="shared" si="3"/>
        <v>12.8096</v>
      </c>
      <c r="D55">
        <f t="shared" si="4"/>
        <v>12.845733333333333</v>
      </c>
      <c r="E55">
        <f t="shared" si="14"/>
        <v>12.304600000000001</v>
      </c>
      <c r="F55">
        <f t="shared" si="15"/>
        <v>12.493399999999998</v>
      </c>
      <c r="G55">
        <f t="shared" si="5"/>
        <v>83.101408167588701</v>
      </c>
      <c r="H55">
        <f t="shared" si="9"/>
        <v>0.14289261702411424</v>
      </c>
      <c r="I55">
        <f t="shared" si="10"/>
        <v>12.952492617024113</v>
      </c>
      <c r="J55">
        <f t="shared" si="11"/>
        <v>12.666707382975886</v>
      </c>
      <c r="K55">
        <f t="shared" si="12"/>
        <v>-0.28578523404822676</v>
      </c>
      <c r="L55" t="str">
        <f t="shared" si="13"/>
        <v>SHORT</v>
      </c>
      <c r="R55">
        <f t="shared" si="0"/>
        <v>0.16400000000000148</v>
      </c>
      <c r="S55">
        <f t="shared" si="1"/>
        <v>0.16400000000000148</v>
      </c>
      <c r="T55">
        <f t="shared" si="2"/>
        <v>0</v>
      </c>
      <c r="U55">
        <f t="shared" si="7"/>
        <v>8.7141403649874674E-2</v>
      </c>
      <c r="V55">
        <f t="shared" si="8"/>
        <v>1.7720121047924198E-2</v>
      </c>
      <c r="W55">
        <f t="shared" si="6"/>
        <v>4.9176528430138884</v>
      </c>
    </row>
    <row r="56" spans="1:23" x14ac:dyDescent="0.3">
      <c r="A56">
        <v>54</v>
      </c>
      <c r="B56">
        <v>12.9</v>
      </c>
      <c r="C56">
        <f t="shared" si="3"/>
        <v>12.847200000000001</v>
      </c>
      <c r="D56">
        <f t="shared" si="4"/>
        <v>12.875866666666667</v>
      </c>
      <c r="E56">
        <f t="shared" si="14"/>
        <v>12.3491</v>
      </c>
      <c r="F56">
        <f t="shared" si="15"/>
        <v>12.550104761904761</v>
      </c>
      <c r="G56">
        <f t="shared" si="5"/>
        <v>74.568087208531807</v>
      </c>
      <c r="H56">
        <f t="shared" si="9"/>
        <v>0.12522260179376632</v>
      </c>
      <c r="I56">
        <f t="shared" si="10"/>
        <v>12.972422601793767</v>
      </c>
      <c r="J56">
        <f t="shared" si="11"/>
        <v>12.721977398206235</v>
      </c>
      <c r="K56">
        <f t="shared" si="12"/>
        <v>-0.25044520358753175</v>
      </c>
      <c r="L56" t="str">
        <f t="shared" si="13"/>
        <v/>
      </c>
      <c r="R56">
        <f t="shared" si="0"/>
        <v>-6.0000000000000497E-2</v>
      </c>
      <c r="S56">
        <f t="shared" si="1"/>
        <v>0</v>
      </c>
      <c r="T56">
        <f t="shared" si="2"/>
        <v>6.0000000000000497E-2</v>
      </c>
      <c r="U56">
        <f t="shared" si="7"/>
        <v>7.2617836374895564E-2</v>
      </c>
      <c r="V56">
        <f t="shared" si="8"/>
        <v>2.4766767539936913E-2</v>
      </c>
      <c r="W56">
        <f t="shared" si="6"/>
        <v>2.9320675884649798</v>
      </c>
    </row>
    <row r="57" spans="1:23" x14ac:dyDescent="0.3">
      <c r="A57">
        <v>55</v>
      </c>
      <c r="B57">
        <v>13.077999999999999</v>
      </c>
      <c r="C57">
        <f t="shared" si="3"/>
        <v>12.912799999999999</v>
      </c>
      <c r="D57">
        <f t="shared" si="4"/>
        <v>12.952799999999998</v>
      </c>
      <c r="E57">
        <f t="shared" si="14"/>
        <v>12.411900000000001</v>
      </c>
      <c r="F57">
        <f t="shared" si="15"/>
        <v>12.619523809523809</v>
      </c>
      <c r="G57">
        <f t="shared" si="5"/>
        <v>81.376214380577196</v>
      </c>
      <c r="H57">
        <f t="shared" si="9"/>
        <v>0.16800803552211424</v>
      </c>
      <c r="I57">
        <f t="shared" si="10"/>
        <v>13.080808035522113</v>
      </c>
      <c r="J57">
        <f t="shared" si="11"/>
        <v>12.744791964477885</v>
      </c>
      <c r="K57">
        <f t="shared" si="12"/>
        <v>-0.33601607104422726</v>
      </c>
      <c r="L57" t="str">
        <f t="shared" si="13"/>
        <v/>
      </c>
      <c r="R57">
        <f t="shared" si="0"/>
        <v>0.17799999999999905</v>
      </c>
      <c r="S57">
        <f t="shared" si="1"/>
        <v>0.17799999999999905</v>
      </c>
      <c r="T57">
        <f t="shared" si="2"/>
        <v>0</v>
      </c>
      <c r="U57">
        <f t="shared" si="7"/>
        <v>9.0181530312412814E-2</v>
      </c>
      <c r="V57">
        <f t="shared" si="8"/>
        <v>2.0638972949947428E-2</v>
      </c>
      <c r="W57">
        <f t="shared" si="6"/>
        <v>4.3694776155342812</v>
      </c>
    </row>
    <row r="58" spans="1:23" x14ac:dyDescent="0.3">
      <c r="A58">
        <v>56</v>
      </c>
      <c r="B58">
        <v>13.356</v>
      </c>
      <c r="C58">
        <f t="shared" si="3"/>
        <v>13.017999999999997</v>
      </c>
      <c r="D58">
        <f t="shared" si="4"/>
        <v>13.100533333333335</v>
      </c>
      <c r="E58">
        <f t="shared" si="14"/>
        <v>12.493100000000002</v>
      </c>
      <c r="F58">
        <f t="shared" si="15"/>
        <v>12.709438095238095</v>
      </c>
      <c r="G58">
        <f t="shared" si="5"/>
        <v>87.598299160644714</v>
      </c>
      <c r="H58">
        <f t="shared" si="9"/>
        <v>0.3220776303936676</v>
      </c>
      <c r="I58">
        <f t="shared" si="10"/>
        <v>13.340077630393665</v>
      </c>
      <c r="J58">
        <f t="shared" si="11"/>
        <v>12.695922369606329</v>
      </c>
      <c r="K58">
        <f t="shared" si="12"/>
        <v>-0.6441552607873362</v>
      </c>
      <c r="L58" t="str">
        <f t="shared" si="13"/>
        <v>SHORT</v>
      </c>
      <c r="R58">
        <f t="shared" si="0"/>
        <v>0.27800000000000047</v>
      </c>
      <c r="S58">
        <f t="shared" si="1"/>
        <v>0.27800000000000047</v>
      </c>
      <c r="T58">
        <f t="shared" si="2"/>
        <v>0</v>
      </c>
      <c r="U58">
        <f t="shared" si="7"/>
        <v>0.12148460859367742</v>
      </c>
      <c r="V58">
        <f t="shared" si="8"/>
        <v>1.7199144124956191E-2</v>
      </c>
      <c r="W58">
        <f t="shared" si="6"/>
        <v>7.0634101157046301</v>
      </c>
    </row>
    <row r="59" spans="1:23" x14ac:dyDescent="0.3">
      <c r="A59">
        <v>57</v>
      </c>
      <c r="B59">
        <v>13.194000000000001</v>
      </c>
      <c r="C59">
        <f t="shared" si="3"/>
        <v>13.0976</v>
      </c>
      <c r="D59">
        <f t="shared" si="4"/>
        <v>13.1592</v>
      </c>
      <c r="E59">
        <f t="shared" si="14"/>
        <v>12.5565</v>
      </c>
      <c r="F59">
        <f t="shared" si="15"/>
        <v>12.776190476190477</v>
      </c>
      <c r="G59">
        <f t="shared" si="5"/>
        <v>71.008851900433001</v>
      </c>
      <c r="H59">
        <f t="shared" si="9"/>
        <v>0.27498236307079743</v>
      </c>
      <c r="I59">
        <f t="shared" si="10"/>
        <v>13.372582363070798</v>
      </c>
      <c r="J59">
        <f t="shared" si="11"/>
        <v>12.822617636929202</v>
      </c>
      <c r="K59">
        <f t="shared" si="12"/>
        <v>-0.54996472614159586</v>
      </c>
      <c r="L59" t="str">
        <f t="shared" si="13"/>
        <v/>
      </c>
      <c r="R59">
        <f t="shared" si="0"/>
        <v>-0.16199999999999903</v>
      </c>
      <c r="S59">
        <f t="shared" si="1"/>
        <v>0</v>
      </c>
      <c r="T59">
        <f t="shared" si="2"/>
        <v>0.16199999999999903</v>
      </c>
      <c r="U59">
        <f t="shared" si="7"/>
        <v>0.10123717382806452</v>
      </c>
      <c r="V59">
        <f t="shared" si="8"/>
        <v>4.1332620104129997E-2</v>
      </c>
      <c r="W59">
        <f t="shared" si="6"/>
        <v>2.4493287280848861</v>
      </c>
    </row>
    <row r="60" spans="1:23" x14ac:dyDescent="0.3">
      <c r="A60">
        <v>58</v>
      </c>
      <c r="B60">
        <v>13.43</v>
      </c>
      <c r="C60">
        <f t="shared" si="3"/>
        <v>13.191599999999999</v>
      </c>
      <c r="D60">
        <f t="shared" si="4"/>
        <v>13.270000000000001</v>
      </c>
      <c r="E60">
        <f t="shared" si="14"/>
        <v>12.621500000000001</v>
      </c>
      <c r="F60">
        <f t="shared" si="15"/>
        <v>12.859380952380954</v>
      </c>
      <c r="G60">
        <f t="shared" si="5"/>
        <v>78.219600049258446</v>
      </c>
      <c r="H60">
        <f t="shared" si="9"/>
        <v>0.31978789845771194</v>
      </c>
      <c r="I60">
        <f t="shared" si="10"/>
        <v>13.511387898457711</v>
      </c>
      <c r="J60">
        <f t="shared" si="11"/>
        <v>12.871812101542288</v>
      </c>
      <c r="K60">
        <f t="shared" si="12"/>
        <v>-0.63957579691542321</v>
      </c>
      <c r="L60" t="str">
        <f t="shared" si="13"/>
        <v/>
      </c>
      <c r="R60">
        <f t="shared" si="0"/>
        <v>0.23599999999999888</v>
      </c>
      <c r="S60">
        <f t="shared" si="1"/>
        <v>0.23599999999999888</v>
      </c>
      <c r="T60">
        <f t="shared" si="2"/>
        <v>0</v>
      </c>
      <c r="U60">
        <f t="shared" si="7"/>
        <v>0.12369764485672025</v>
      </c>
      <c r="V60">
        <f t="shared" si="8"/>
        <v>3.4443850086774995E-2</v>
      </c>
      <c r="W60">
        <f t="shared" si="6"/>
        <v>3.5912839170152755</v>
      </c>
    </row>
    <row r="61" spans="1:23" x14ac:dyDescent="0.3">
      <c r="A61">
        <v>59</v>
      </c>
      <c r="B61">
        <v>13.506</v>
      </c>
      <c r="C61">
        <f t="shared" si="3"/>
        <v>13.312799999999999</v>
      </c>
      <c r="D61">
        <f t="shared" si="4"/>
        <v>13.374799999999999</v>
      </c>
      <c r="E61">
        <f t="shared" si="14"/>
        <v>12.696099999999999</v>
      </c>
      <c r="F61">
        <f t="shared" si="15"/>
        <v>12.943619047619048</v>
      </c>
      <c r="G61">
        <f t="shared" si="5"/>
        <v>80.129483654215193</v>
      </c>
      <c r="H61">
        <f t="shared" si="9"/>
        <v>0.26214919416240828</v>
      </c>
      <c r="I61">
        <f t="shared" si="10"/>
        <v>13.574949194162407</v>
      </c>
      <c r="J61">
        <f t="shared" si="11"/>
        <v>13.050650805837591</v>
      </c>
      <c r="K61">
        <f t="shared" si="12"/>
        <v>-0.52429838832481579</v>
      </c>
      <c r="L61" t="str">
        <f t="shared" si="13"/>
        <v/>
      </c>
      <c r="R61">
        <f t="shared" si="0"/>
        <v>7.6000000000000512E-2</v>
      </c>
      <c r="S61">
        <f t="shared" si="1"/>
        <v>7.6000000000000512E-2</v>
      </c>
      <c r="T61">
        <f t="shared" si="2"/>
        <v>0</v>
      </c>
      <c r="U61">
        <f t="shared" si="7"/>
        <v>0.11574803738060029</v>
      </c>
      <c r="V61">
        <f t="shared" si="8"/>
        <v>2.870320840564583E-2</v>
      </c>
      <c r="W61">
        <f t="shared" si="6"/>
        <v>4.0325818544324479</v>
      </c>
    </row>
    <row r="62" spans="1:23" x14ac:dyDescent="0.3">
      <c r="A62">
        <v>60</v>
      </c>
      <c r="B62">
        <v>13.65</v>
      </c>
      <c r="C62">
        <f t="shared" si="3"/>
        <v>13.427200000000003</v>
      </c>
      <c r="D62">
        <f t="shared" si="4"/>
        <v>13.4872</v>
      </c>
      <c r="E62">
        <f t="shared" si="14"/>
        <v>12.7858</v>
      </c>
      <c r="F62">
        <f t="shared" si="15"/>
        <v>13.034466666666665</v>
      </c>
      <c r="G62">
        <f t="shared" si="5"/>
        <v>83.432610671637377</v>
      </c>
      <c r="H62">
        <f t="shared" si="9"/>
        <v>0.25467862101087302</v>
      </c>
      <c r="I62">
        <f t="shared" si="10"/>
        <v>13.681878621010876</v>
      </c>
      <c r="J62">
        <f t="shared" si="11"/>
        <v>13.17252137898913</v>
      </c>
      <c r="K62">
        <f t="shared" si="12"/>
        <v>-0.50935724202174626</v>
      </c>
      <c r="L62" t="str">
        <f t="shared" si="13"/>
        <v/>
      </c>
      <c r="R62">
        <f t="shared" si="0"/>
        <v>0.14400000000000013</v>
      </c>
      <c r="S62">
        <f t="shared" si="1"/>
        <v>0.14400000000000013</v>
      </c>
      <c r="T62">
        <f t="shared" si="2"/>
        <v>0</v>
      </c>
      <c r="U62">
        <f t="shared" si="7"/>
        <v>0.12045669781716693</v>
      </c>
      <c r="V62">
        <f t="shared" si="8"/>
        <v>2.3919340338038192E-2</v>
      </c>
      <c r="W62">
        <f t="shared" si="6"/>
        <v>5.0359540068756976</v>
      </c>
    </row>
    <row r="63" spans="1:23" x14ac:dyDescent="0.3">
      <c r="A63">
        <v>61</v>
      </c>
      <c r="B63">
        <v>13.602</v>
      </c>
      <c r="C63">
        <f t="shared" si="3"/>
        <v>13.476400000000002</v>
      </c>
      <c r="D63">
        <f t="shared" si="4"/>
        <v>13.545466666666668</v>
      </c>
      <c r="E63">
        <f t="shared" si="14"/>
        <v>12.858799999999999</v>
      </c>
      <c r="F63">
        <f t="shared" si="15"/>
        <v>13.1122</v>
      </c>
      <c r="G63">
        <f t="shared" si="5"/>
        <v>78.230807377800375</v>
      </c>
      <c r="H63">
        <f t="shared" si="9"/>
        <v>0.26905166790042367</v>
      </c>
      <c r="I63">
        <f t="shared" si="10"/>
        <v>13.745451667900426</v>
      </c>
      <c r="J63">
        <f t="shared" si="11"/>
        <v>13.207348332099578</v>
      </c>
      <c r="K63">
        <f t="shared" si="12"/>
        <v>-0.53810333580084801</v>
      </c>
      <c r="L63" t="str">
        <f t="shared" si="13"/>
        <v/>
      </c>
      <c r="R63">
        <f t="shared" si="0"/>
        <v>-4.8000000000000043E-2</v>
      </c>
      <c r="S63">
        <f t="shared" si="1"/>
        <v>0</v>
      </c>
      <c r="T63">
        <f t="shared" si="2"/>
        <v>4.8000000000000043E-2</v>
      </c>
      <c r="U63">
        <f t="shared" si="7"/>
        <v>0.10038058151430578</v>
      </c>
      <c r="V63">
        <f t="shared" si="8"/>
        <v>2.7932783615031834E-2</v>
      </c>
      <c r="W63">
        <f t="shared" si="6"/>
        <v>3.5936476255909797</v>
      </c>
    </row>
    <row r="64" spans="1:23" x14ac:dyDescent="0.3">
      <c r="A64">
        <v>62</v>
      </c>
      <c r="B64">
        <v>13.603999999999999</v>
      </c>
      <c r="C64">
        <f t="shared" si="3"/>
        <v>13.558400000000001</v>
      </c>
      <c r="D64">
        <f t="shared" si="4"/>
        <v>13.587999999999999</v>
      </c>
      <c r="E64">
        <f t="shared" si="14"/>
        <v>12.936700000000002</v>
      </c>
      <c r="F64">
        <f t="shared" si="15"/>
        <v>13.183171428571429</v>
      </c>
      <c r="G64">
        <f t="shared" si="5"/>
        <v>78.298459070692758</v>
      </c>
      <c r="H64">
        <f t="shared" si="9"/>
        <v>0.13332966661624876</v>
      </c>
      <c r="I64">
        <f t="shared" si="10"/>
        <v>13.691729666616249</v>
      </c>
      <c r="J64">
        <f t="shared" si="11"/>
        <v>13.425070333383752</v>
      </c>
      <c r="K64">
        <f t="shared" si="12"/>
        <v>-0.26665933323249646</v>
      </c>
      <c r="L64" t="str">
        <f t="shared" si="13"/>
        <v/>
      </c>
      <c r="R64">
        <f t="shared" si="0"/>
        <v>1.9999999999988916E-3</v>
      </c>
      <c r="S64">
        <f t="shared" si="1"/>
        <v>1.9999999999988916E-3</v>
      </c>
      <c r="T64">
        <f t="shared" si="2"/>
        <v>0</v>
      </c>
      <c r="U64">
        <f t="shared" si="7"/>
        <v>8.3983817928587959E-2</v>
      </c>
      <c r="V64">
        <f t="shared" si="8"/>
        <v>2.3277319679193192E-2</v>
      </c>
      <c r="W64">
        <f t="shared" si="6"/>
        <v>3.6079677164746013</v>
      </c>
    </row>
    <row r="65" spans="1:23" x14ac:dyDescent="0.3">
      <c r="A65">
        <v>63</v>
      </c>
      <c r="B65">
        <v>13.598000000000001</v>
      </c>
      <c r="C65">
        <f t="shared" si="3"/>
        <v>13.591999999999999</v>
      </c>
      <c r="D65">
        <f t="shared" si="4"/>
        <v>13.6012</v>
      </c>
      <c r="E65">
        <f t="shared" si="14"/>
        <v>13.005600000000001</v>
      </c>
      <c r="F65">
        <f t="shared" si="15"/>
        <v>13.246152380952383</v>
      </c>
      <c r="G65">
        <f t="shared" si="5"/>
        <v>77.43217504530682</v>
      </c>
      <c r="H65">
        <f t="shared" si="9"/>
        <v>7.8803553219382177E-2</v>
      </c>
      <c r="I65">
        <f t="shared" si="10"/>
        <v>13.670803553219381</v>
      </c>
      <c r="J65">
        <f t="shared" si="11"/>
        <v>13.513196446780617</v>
      </c>
      <c r="K65">
        <f t="shared" si="12"/>
        <v>-0.15760710643876408</v>
      </c>
      <c r="L65" t="str">
        <f t="shared" si="13"/>
        <v/>
      </c>
      <c r="R65">
        <f t="shared" si="0"/>
        <v>-5.999999999998451E-3</v>
      </c>
      <c r="S65">
        <f t="shared" si="1"/>
        <v>0</v>
      </c>
      <c r="T65">
        <f t="shared" si="2"/>
        <v>5.999999999998451E-3</v>
      </c>
      <c r="U65">
        <f t="shared" si="7"/>
        <v>6.9986514940489963E-2</v>
      </c>
      <c r="V65">
        <f t="shared" si="8"/>
        <v>2.0397766399327402E-2</v>
      </c>
      <c r="W65">
        <f t="shared" si="6"/>
        <v>3.4310871872126993</v>
      </c>
    </row>
    <row r="66" spans="1:23" x14ac:dyDescent="0.3">
      <c r="A66">
        <v>64</v>
      </c>
      <c r="B66">
        <v>13.47</v>
      </c>
      <c r="C66">
        <f t="shared" si="3"/>
        <v>13.584800000000001</v>
      </c>
      <c r="D66">
        <f t="shared" si="4"/>
        <v>13.560533333333334</v>
      </c>
      <c r="E66">
        <f t="shared" si="14"/>
        <v>13.062600000000003</v>
      </c>
      <c r="F66">
        <f t="shared" si="15"/>
        <v>13.290380952380952</v>
      </c>
      <c r="G66">
        <f t="shared" si="5"/>
        <v>60.341379135194593</v>
      </c>
      <c r="H66">
        <f t="shared" si="9"/>
        <v>0.10137159365423798</v>
      </c>
      <c r="I66">
        <f t="shared" si="10"/>
        <v>13.686171593654239</v>
      </c>
      <c r="J66">
        <f t="shared" si="11"/>
        <v>13.483428406345764</v>
      </c>
      <c r="K66">
        <f t="shared" si="12"/>
        <v>-0.2027431873084744</v>
      </c>
      <c r="L66" t="str">
        <f t="shared" si="13"/>
        <v>LONG</v>
      </c>
      <c r="R66">
        <f t="shared" si="0"/>
        <v>-0.12800000000000011</v>
      </c>
      <c r="S66">
        <f t="shared" si="1"/>
        <v>0</v>
      </c>
      <c r="T66">
        <f t="shared" si="2"/>
        <v>0.12800000000000011</v>
      </c>
      <c r="U66">
        <f t="shared" si="7"/>
        <v>5.8322095783741638E-2</v>
      </c>
      <c r="V66">
        <f t="shared" si="8"/>
        <v>3.8331471999439516E-2</v>
      </c>
      <c r="W66">
        <f t="shared" si="6"/>
        <v>1.5215198567014183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Guifo</dc:creator>
  <cp:lastModifiedBy>Guido</cp:lastModifiedBy>
  <dcterms:created xsi:type="dcterms:W3CDTF">2015-06-05T18:19:34Z</dcterms:created>
  <dcterms:modified xsi:type="dcterms:W3CDTF">2021-08-28T20:30:13Z</dcterms:modified>
</cp:coreProperties>
</file>