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YouTube-Repo\2024-01-25 Nuova promozione BBVA\"/>
    </mc:Choice>
  </mc:AlternateContent>
  <xr:revisionPtr revIDLastSave="0" documentId="13_ncr:1_{BED54A4F-4887-4D04-81F1-47032FE15F3A}" xr6:coauthVersionLast="47" xr6:coauthVersionMax="47" xr10:uidLastSave="{00000000-0000-0000-0000-000000000000}"/>
  <bookViews>
    <workbookView xWindow="-110" yWindow="-110" windowWidth="38620" windowHeight="21820" activeTab="1" xr2:uid="{C427EE38-B5E3-4F66-A13E-91B51C78D8BA}"/>
  </bookViews>
  <sheets>
    <sheet name="Calcoli" sheetId="1" r:id="rId1"/>
    <sheet name="Interes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E2" i="2"/>
  <c r="F2" i="2" s="1"/>
  <c r="G14" i="1"/>
  <c r="G13" i="1"/>
  <c r="C14" i="1"/>
  <c r="C13" i="1"/>
  <c r="C6" i="1"/>
  <c r="F16" i="1"/>
  <c r="G3" i="1"/>
  <c r="F11" i="1" s="1"/>
  <c r="F3" i="1"/>
  <c r="C8" i="1"/>
  <c r="C4" i="1"/>
  <c r="B16" i="1" l="1"/>
  <c r="G18" i="1"/>
  <c r="B11" i="1"/>
  <c r="C18" i="1" l="1"/>
</calcChain>
</file>

<file path=xl/sharedStrings.xml><?xml version="1.0" encoding="utf-8"?>
<sst xmlns="http://schemas.openxmlformats.org/spreadsheetml/2006/main" count="29" uniqueCount="25">
  <si>
    <t>Gran cashback BBVA</t>
  </si>
  <si>
    <t>Ricevi 10€ con il tuo primo acquisto</t>
  </si>
  <si>
    <t>Ricevi 10€ domiciliando un pagam.</t>
  </si>
  <si>
    <t>Passaparola</t>
  </si>
  <si>
    <t>Cashback shopping</t>
  </si>
  <si>
    <t>TOTALE PROMOZIONI</t>
  </si>
  <si>
    <t>Vecchia promozione BBVA</t>
  </si>
  <si>
    <t>Conto deposito</t>
  </si>
  <si>
    <t>Nuova promozione BBVA</t>
  </si>
  <si>
    <t>Conto corrente</t>
  </si>
  <si>
    <t>TOTALE INTERESSI</t>
  </si>
  <si>
    <t>Cashback fino a 31/1/25</t>
  </si>
  <si>
    <t>Conto e carta a costo zero</t>
  </si>
  <si>
    <t>TOTALE COMPLESSIVO</t>
  </si>
  <si>
    <t>Passaparola da altri</t>
  </si>
  <si>
    <t>Conto deposito 5%</t>
  </si>
  <si>
    <t>Conto corrente 4%</t>
  </si>
  <si>
    <t>Conto deposito 4,25%</t>
  </si>
  <si>
    <t>Tasso CD</t>
  </si>
  <si>
    <t>Tasso CC</t>
  </si>
  <si>
    <t>Liquidità</t>
  </si>
  <si>
    <t>Tassaz. CC</t>
  </si>
  <si>
    <t>Tassaz. CD</t>
  </si>
  <si>
    <t>Bollo CC</t>
  </si>
  <si>
    <t>Bollo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</si>
</sst>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44" fontId="0" fillId="2" borderId="0" xfId="1" applyFont="1" applyFill="1"/>
    <xf numFmtId="0" fontId="0" fillId="2" borderId="0" xfId="0" applyFill="1"/>
    <xf numFmtId="6" fontId="0" fillId="2" borderId="0" xfId="0" applyNumberFormat="1" applyFill="1"/>
    <xf numFmtId="44" fontId="0" fillId="0" borderId="0" xfId="1" applyFont="1" applyFill="1"/>
    <xf numFmtId="0" fontId="2" fillId="4" borderId="0" xfId="0" applyFont="1" applyFill="1"/>
    <xf numFmtId="44" fontId="6" fillId="3" borderId="0" xfId="0" applyNumberFormat="1" applyFont="1" applyFill="1"/>
    <xf numFmtId="0" fontId="6" fillId="3" borderId="0" xfId="0" applyFont="1" applyFill="1"/>
    <xf numFmtId="0" fontId="2" fillId="5" borderId="0" xfId="0" applyFont="1" applyFill="1"/>
    <xf numFmtId="0" fontId="7" fillId="0" borderId="0" xfId="0" applyFont="1"/>
    <xf numFmtId="10" fontId="0" fillId="2" borderId="0" xfId="0" applyNumberFormat="1" applyFill="1"/>
    <xf numFmtId="9" fontId="0" fillId="2" borderId="0" xfId="0" applyNumberFormat="1" applyFill="1"/>
    <xf numFmtId="164" fontId="0" fillId="2" borderId="0" xfId="1" applyNumberFormat="1" applyFont="1" applyFill="1"/>
    <xf numFmtId="0" fontId="4" fillId="5" borderId="0" xfId="0" applyFont="1" applyFill="1"/>
    <xf numFmtId="44" fontId="4" fillId="5" borderId="0" xfId="0" applyNumberFormat="1" applyFont="1" applyFill="1"/>
    <xf numFmtId="0" fontId="4" fillId="6" borderId="0" xfId="0" applyFont="1" applyFill="1"/>
    <xf numFmtId="44" fontId="4" fillId="6" borderId="0" xfId="0" applyNumberFormat="1" applyFont="1" applyFill="1"/>
    <xf numFmtId="10" fontId="4" fillId="6" borderId="0" xfId="2" applyNumberFormat="1" applyFont="1" applyFill="1"/>
    <xf numFmtId="10" fontId="4" fillId="5" borderId="0" xfId="2" applyNumberFormat="1" applyFont="1" applyFill="1"/>
    <xf numFmtId="0" fontId="6" fillId="3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/>
    </xf>
    <xf numFmtId="44" fontId="2" fillId="4" borderId="0" xfId="1" applyFont="1" applyFill="1" applyAlignment="1">
      <alignment horizontal="center"/>
    </xf>
    <xf numFmtId="44" fontId="2" fillId="4" borderId="0" xfId="1" applyFont="1" applyFill="1" applyAlignment="1">
      <alignment horizontal="right"/>
    </xf>
    <xf numFmtId="0" fontId="5" fillId="5" borderId="0" xfId="0" applyFont="1" applyFill="1" applyAlignment="1">
      <alignment horizontal="center" vertical="center"/>
    </xf>
    <xf numFmtId="44" fontId="2" fillId="5" borderId="0" xfId="1" applyFont="1" applyFill="1" applyAlignment="1">
      <alignment horizontal="right"/>
    </xf>
    <xf numFmtId="44" fontId="2" fillId="5" borderId="0" xfId="1" applyFont="1" applyFill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5561-6FC1-4880-B63E-D54CF1D6A594}">
  <dimension ref="A1:G18"/>
  <sheetViews>
    <sheetView zoomScale="190" zoomScaleNormal="190" workbookViewId="0">
      <selection activeCell="C8" sqref="C8"/>
    </sheetView>
  </sheetViews>
  <sheetFormatPr defaultRowHeight="14.5" x14ac:dyDescent="0.35"/>
  <cols>
    <col min="1" max="1" width="30.453125" bestFit="1" customWidth="1"/>
    <col min="2" max="2" width="22.81640625" customWidth="1"/>
    <col min="3" max="3" width="11.453125" bestFit="1" customWidth="1"/>
    <col min="5" max="5" width="21.1796875" bestFit="1" customWidth="1"/>
    <col min="6" max="6" width="21.7265625" customWidth="1"/>
    <col min="7" max="7" width="9.7265625" bestFit="1" customWidth="1"/>
  </cols>
  <sheetData>
    <row r="1" spans="1:7" ht="36.5" customHeight="1" x14ac:dyDescent="0.35">
      <c r="A1" s="24" t="s">
        <v>6</v>
      </c>
      <c r="B1" s="24"/>
      <c r="C1" s="24"/>
      <c r="E1" s="27" t="s">
        <v>8</v>
      </c>
      <c r="F1" s="27"/>
      <c r="G1" s="27"/>
    </row>
    <row r="2" spans="1:7" x14ac:dyDescent="0.35">
      <c r="C2" s="4"/>
    </row>
    <row r="3" spans="1:7" x14ac:dyDescent="0.35">
      <c r="A3" t="s">
        <v>1</v>
      </c>
      <c r="C3" s="1">
        <v>10</v>
      </c>
      <c r="E3" t="s">
        <v>11</v>
      </c>
      <c r="F3" s="6">
        <f>200*12</f>
        <v>2400</v>
      </c>
      <c r="G3" s="1">
        <f>MIN(2400,F3)*4%</f>
        <v>96</v>
      </c>
    </row>
    <row r="4" spans="1:7" x14ac:dyDescent="0.35">
      <c r="A4" t="s">
        <v>0</v>
      </c>
      <c r="B4" s="5">
        <v>500</v>
      </c>
      <c r="C4" s="1">
        <f>MIN(B4,500)*0.2</f>
        <v>100</v>
      </c>
      <c r="E4" t="s">
        <v>12</v>
      </c>
    </row>
    <row r="5" spans="1:7" x14ac:dyDescent="0.35">
      <c r="A5" t="s">
        <v>2</v>
      </c>
      <c r="C5" s="1">
        <v>10</v>
      </c>
    </row>
    <row r="6" spans="1:7" x14ac:dyDescent="0.35">
      <c r="A6" t="s">
        <v>3</v>
      </c>
      <c r="B6" s="6">
        <v>10</v>
      </c>
      <c r="C6" s="1">
        <f>MIN(B6,10)*20</f>
        <v>200</v>
      </c>
    </row>
    <row r="7" spans="1:7" x14ac:dyDescent="0.35">
      <c r="A7" t="s">
        <v>14</v>
      </c>
      <c r="B7" s="6">
        <v>1</v>
      </c>
      <c r="C7" s="1">
        <v>10</v>
      </c>
    </row>
    <row r="8" spans="1:7" x14ac:dyDescent="0.35">
      <c r="A8" t="s">
        <v>4</v>
      </c>
      <c r="B8" s="5">
        <v>200</v>
      </c>
      <c r="C8" s="1">
        <f>3*(0.05*MIN(200,B8))</f>
        <v>30</v>
      </c>
    </row>
    <row r="9" spans="1:7" x14ac:dyDescent="0.35">
      <c r="A9" t="s">
        <v>12</v>
      </c>
      <c r="B9" s="8"/>
      <c r="C9" s="1"/>
    </row>
    <row r="11" spans="1:7" x14ac:dyDescent="0.35">
      <c r="A11" s="9" t="s">
        <v>5</v>
      </c>
      <c r="B11" s="25">
        <f>SUM(C3:C8)</f>
        <v>360</v>
      </c>
      <c r="C11" s="25"/>
      <c r="E11" s="12" t="s">
        <v>5</v>
      </c>
      <c r="F11" s="29">
        <f>SUM(G3:G8)</f>
        <v>96</v>
      </c>
      <c r="G11" s="29"/>
    </row>
    <row r="12" spans="1:7" x14ac:dyDescent="0.35">
      <c r="A12" s="3"/>
      <c r="C12" s="2"/>
    </row>
    <row r="13" spans="1:7" x14ac:dyDescent="0.35">
      <c r="A13" t="s">
        <v>15</v>
      </c>
      <c r="B13" s="7">
        <v>15000</v>
      </c>
      <c r="C13" s="1">
        <f>$B$13*5%*0.74</f>
        <v>555</v>
      </c>
      <c r="E13" t="s">
        <v>17</v>
      </c>
      <c r="G13" s="1">
        <f>$B$13*4.25%*0.74</f>
        <v>471.75</v>
      </c>
    </row>
    <row r="14" spans="1:7" x14ac:dyDescent="0.35">
      <c r="A14" t="s">
        <v>16</v>
      </c>
      <c r="B14" s="7">
        <v>5000</v>
      </c>
      <c r="C14" s="1">
        <f>$B$14*4%*0.74</f>
        <v>148</v>
      </c>
      <c r="E14" t="s">
        <v>16</v>
      </c>
      <c r="G14" s="1">
        <f>$B$14*4%*0.74</f>
        <v>148</v>
      </c>
    </row>
    <row r="16" spans="1:7" x14ac:dyDescent="0.35">
      <c r="A16" s="9" t="s">
        <v>10</v>
      </c>
      <c r="B16" s="26">
        <f>SUM(C13:C14)</f>
        <v>703</v>
      </c>
      <c r="C16" s="26"/>
      <c r="E16" s="12" t="s">
        <v>10</v>
      </c>
      <c r="F16" s="28">
        <f>SUM(G13:G14)</f>
        <v>619.75</v>
      </c>
      <c r="G16" s="28"/>
    </row>
    <row r="18" spans="1:7" ht="15.5" x14ac:dyDescent="0.35">
      <c r="A18" s="23" t="s">
        <v>13</v>
      </c>
      <c r="B18" s="23"/>
      <c r="C18" s="10">
        <f>B16+B11</f>
        <v>1063</v>
      </c>
      <c r="D18" s="11"/>
      <c r="E18" s="11"/>
      <c r="F18" s="11"/>
      <c r="G18" s="10">
        <f>F16+F11</f>
        <v>715.75</v>
      </c>
    </row>
  </sheetData>
  <mergeCells count="7">
    <mergeCell ref="A18:B18"/>
    <mergeCell ref="A1:C1"/>
    <mergeCell ref="B11:C11"/>
    <mergeCell ref="B16:C16"/>
    <mergeCell ref="E1:G1"/>
    <mergeCell ref="F16:G16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FCEC-2EBF-42E6-BB3F-452FB1F373BC}">
  <dimension ref="A1:F7"/>
  <sheetViews>
    <sheetView tabSelected="1" zoomScale="310" zoomScaleNormal="310" workbookViewId="0">
      <selection activeCell="B3" sqref="B3"/>
    </sheetView>
  </sheetViews>
  <sheetFormatPr defaultRowHeight="14.5" x14ac:dyDescent="0.35"/>
  <cols>
    <col min="1" max="1" width="9.6328125" bestFit="1" customWidth="1"/>
    <col min="2" max="2" width="10.54296875" bestFit="1" customWidth="1"/>
    <col min="4" max="4" width="13.6328125" bestFit="1" customWidth="1"/>
    <col min="5" max="5" width="10.54296875" bestFit="1" customWidth="1"/>
  </cols>
  <sheetData>
    <row r="1" spans="1:6" x14ac:dyDescent="0.35">
      <c r="A1" t="s">
        <v>19</v>
      </c>
      <c r="B1" s="14">
        <v>0.04</v>
      </c>
    </row>
    <row r="2" spans="1:6" x14ac:dyDescent="0.35">
      <c r="A2" t="s">
        <v>18</v>
      </c>
      <c r="B2" s="14">
        <v>4.2500000000000003E-2</v>
      </c>
      <c r="D2" s="17" t="s">
        <v>9</v>
      </c>
      <c r="E2" s="18">
        <f>B1*B3*(1-B4)-IF(B3&lt;5000,0,B6)</f>
        <v>559.6</v>
      </c>
      <c r="F2" s="22">
        <f>((E2+$B$3)-$B$3)/(E2+$B$3)</f>
        <v>2.7218428374092812E-2</v>
      </c>
    </row>
    <row r="3" spans="1:6" x14ac:dyDescent="0.35">
      <c r="A3" t="s">
        <v>20</v>
      </c>
      <c r="B3" s="16">
        <v>20000</v>
      </c>
    </row>
    <row r="4" spans="1:6" x14ac:dyDescent="0.35">
      <c r="A4" s="13" t="s">
        <v>21</v>
      </c>
      <c r="B4" s="15">
        <v>0.26</v>
      </c>
      <c r="D4" s="19" t="s">
        <v>7</v>
      </c>
      <c r="E4" s="20">
        <f>(((B2*B3*(1-B5))+B3)*(1-B7))-B3</f>
        <v>587.74199999999837</v>
      </c>
      <c r="F4" s="21">
        <f>((E4+$B$3)-$B$3)/(E4+$B$3)</f>
        <v>2.8548152585164435E-2</v>
      </c>
    </row>
    <row r="5" spans="1:6" x14ac:dyDescent="0.35">
      <c r="A5" t="s">
        <v>22</v>
      </c>
      <c r="B5" s="15">
        <v>0.26</v>
      </c>
    </row>
    <row r="6" spans="1:6" x14ac:dyDescent="0.35">
      <c r="A6" t="s">
        <v>23</v>
      </c>
      <c r="B6" s="5">
        <v>32.4</v>
      </c>
    </row>
    <row r="7" spans="1:6" x14ac:dyDescent="0.35">
      <c r="A7" t="s">
        <v>24</v>
      </c>
      <c r="B7" s="14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Calcoli</vt:lpstr>
      <vt:lpstr>Interessi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Cardinali</dc:creator>
  <cp:lastModifiedBy>Guido</cp:lastModifiedBy>
  <dcterms:created xsi:type="dcterms:W3CDTF">2024-01-25T11:41:15Z</dcterms:created>
  <dcterms:modified xsi:type="dcterms:W3CDTF">2024-01-25T13:38:38Z</dcterms:modified>
</cp:coreProperties>
</file>