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_Material\MachineLearning\ml_foundation\07_Project\02_Stroop_Effect\"/>
    </mc:Choice>
  </mc:AlternateContent>
  <bookViews>
    <workbookView xWindow="0" yWindow="0" windowWidth="23040" windowHeight="9192"/>
  </bookViews>
  <sheets>
    <sheet name="stroopdata" sheetId="1" r:id="rId1"/>
  </sheets>
  <definedNames>
    <definedName name="_xlchart.0" hidden="1">stroopdata!$A$1</definedName>
    <definedName name="_xlchart.1" hidden="1">stroopdata!$A$2:$A$25</definedName>
    <definedName name="_xlchart.10" hidden="1">stroopdata!$A$1</definedName>
    <definedName name="_xlchart.11" hidden="1">stroopdata!$A$2:$A$25</definedName>
    <definedName name="_xlchart.12" hidden="1">stroopdata!$B$1</definedName>
    <definedName name="_xlchart.13" hidden="1">stroopdata!$B$2:$B$25</definedName>
    <definedName name="_xlchart.14" hidden="1">stroopdata!$C$1</definedName>
    <definedName name="_xlchart.15" hidden="1">stroopdata!$C$2:$C$25</definedName>
    <definedName name="_xlchart.16" hidden="1">stroopdata!$D$1</definedName>
    <definedName name="_xlchart.17" hidden="1">stroopdata!$D$2:$D$25</definedName>
    <definedName name="_xlchart.2" hidden="1">stroopdata!$C$1</definedName>
    <definedName name="_xlchart.3" hidden="1">stroopdata!$C$2:$C$25</definedName>
    <definedName name="_xlchart.4" hidden="1">stroopdata!$G$15:$G$16</definedName>
    <definedName name="_xlchart.5" hidden="1">stroopdata!$H$15:$H$16</definedName>
    <definedName name="_xlchart.6" hidden="1">stroopdata!$G$15:$G$16</definedName>
    <definedName name="_xlchart.7" hidden="1">stroopdata!$H$15:$H$16</definedName>
    <definedName name="_xlchart.8" hidden="1">stroopdata!$B$1</definedName>
    <definedName name="_xlchart.9" hidden="1">stroopdata!$B$2:$B$25</definedName>
  </definedNames>
  <calcPr calcId="0"/>
</workbook>
</file>

<file path=xl/calcChain.xml><?xml version="1.0" encoding="utf-8"?>
<calcChain xmlns="http://schemas.openxmlformats.org/spreadsheetml/2006/main">
  <c r="K8" i="1" l="1"/>
  <c r="K5" i="1"/>
  <c r="H7" i="1"/>
  <c r="H8" i="1" s="1"/>
  <c r="H1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5" i="1" s="1"/>
  <c r="H6" i="1" s="1"/>
  <c r="H4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H19" i="1" l="1"/>
  <c r="J2" i="1"/>
  <c r="G2" i="1"/>
  <c r="H22" i="1" l="1"/>
  <c r="G22" i="1"/>
</calcChain>
</file>

<file path=xl/sharedStrings.xml><?xml version="1.0" encoding="utf-8"?>
<sst xmlns="http://schemas.openxmlformats.org/spreadsheetml/2006/main" count="28" uniqueCount="25">
  <si>
    <t>Congruent</t>
  </si>
  <si>
    <t>Incongruent</t>
  </si>
  <si>
    <t>Xc</t>
  </si>
  <si>
    <t>Xi</t>
  </si>
  <si>
    <t>Difference</t>
  </si>
  <si>
    <t>Squared Deviation From Mean</t>
  </si>
  <si>
    <t>Mean</t>
  </si>
  <si>
    <t>Variance</t>
  </si>
  <si>
    <t>Std Dev</t>
  </si>
  <si>
    <t>t statistics</t>
  </si>
  <si>
    <t>Std Error</t>
  </si>
  <si>
    <t>Alpha</t>
  </si>
  <si>
    <t>t critical</t>
  </si>
  <si>
    <t>t statistics is beyond t critical hence Reject Null Hypothesis</t>
  </si>
  <si>
    <t>Effect Size Measure</t>
  </si>
  <si>
    <t>Cohen's d</t>
  </si>
  <si>
    <t>Confidence Interval</t>
  </si>
  <si>
    <t>t critical * SE</t>
  </si>
  <si>
    <t>Confidence Interval 95%</t>
  </si>
  <si>
    <t>Median</t>
  </si>
  <si>
    <t>Sum</t>
  </si>
  <si>
    <t>Average</t>
  </si>
  <si>
    <t>Running Total</t>
  </si>
  <si>
    <t>Count</t>
  </si>
  <si>
    <t>The P-Value is &lt; .00001.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</si>
</sst>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6" fillId="33" borderId="0" xfId="0" applyFont="1" applyFill="1" applyAlignment="1">
      <alignment wrapText="1"/>
    </xf>
    <xf numFmtId="0" fontId="16" fillId="33" borderId="0" xfId="0" applyFont="1" applyFill="1"/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00000001-4819-4AA6-B456-3A063913FBAD}" formatIdx="0">
          <cx:tx>
            <cx:txData>
              <cx:f>_xlchart.0</cx:f>
              <cx:v>Congruent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_xlchart.9</cx:f>
      </cx:numDim>
    </cx:data>
  </cx:chartData>
  <cx:chart>
    <cx:title pos="t" align="ctr" overlay="0"/>
    <cx:plotArea>
      <cx:plotAreaRegion>
        <cx:series layoutId="clusteredColumn" uniqueId="{00000000-FDF0-4395-8BB5-D09ED5838093}" formatIdx="0">
          <cx:tx>
            <cx:txData>
              <cx:f>_xlchart.8</cx:f>
              <cx:v>Incongruent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/>
        <cx:title/>
        <cx:tickLabels/>
      </cx:axis>
      <cx:axis id="1">
        <cx:valScaling/>
        <cx:title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/>
    <cx:plotArea>
      <cx:plotAreaRegion>
        <cx:series layoutId="clusteredColumn" uniqueId="{00000001-5FF4-484F-916F-E1DE5B1DB852}">
          <cx:tx>
            <cx:txData>
              <cx:f>_xlchart.2</cx:f>
              <cx:v>Difference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464820</xdr:colOff>
      <xdr:row>0</xdr:row>
      <xdr:rowOff>140970</xdr:rowOff>
    </xdr:from>
    <xdr:to>
      <xdr:col>18</xdr:col>
      <xdr:colOff>140970</xdr:colOff>
      <xdr:row>11</xdr:row>
      <xdr:rowOff>129540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483870</xdr:colOff>
      <xdr:row>12</xdr:row>
      <xdr:rowOff>91440</xdr:rowOff>
    </xdr:from>
    <xdr:to>
      <xdr:col>18</xdr:col>
      <xdr:colOff>236220</xdr:colOff>
      <xdr:row>25</xdr:row>
      <xdr:rowOff>125730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83820</xdr:colOff>
      <xdr:row>24</xdr:row>
      <xdr:rowOff>179070</xdr:rowOff>
    </xdr:from>
    <xdr:to>
      <xdr:col>10</xdr:col>
      <xdr:colOff>563880</xdr:colOff>
      <xdr:row>39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15" workbookViewId="0">
      <selection activeCell="G22" sqref="G22"/>
    </sheetView>
  </sheetViews>
  <sheetFormatPr defaultRowHeight="14.4" x14ac:dyDescent="0.3"/>
  <cols>
    <col min="1" max="1" width="15.109375" customWidth="1"/>
    <col min="2" max="2" width="13.109375" customWidth="1"/>
    <col min="3" max="3" width="12.88671875" customWidth="1"/>
    <col min="4" max="4" width="15.77734375" customWidth="1"/>
    <col min="7" max="7" width="11.44140625" customWidth="1"/>
    <col min="8" max="8" width="12.6640625" customWidth="1"/>
  </cols>
  <sheetData>
    <row r="1" spans="1:12" ht="43.2" x14ac:dyDescent="0.3">
      <c r="A1" s="3" t="s">
        <v>0</v>
      </c>
      <c r="B1" s="3" t="s">
        <v>1</v>
      </c>
      <c r="C1" s="4" t="s">
        <v>4</v>
      </c>
      <c r="D1" s="3" t="s">
        <v>5</v>
      </c>
    </row>
    <row r="2" spans="1:12" x14ac:dyDescent="0.3">
      <c r="A2">
        <v>12.079000000000001</v>
      </c>
      <c r="B2">
        <v>19.277999999999999</v>
      </c>
      <c r="C2">
        <f>A2-B2</f>
        <v>-7.1989999999999981</v>
      </c>
      <c r="D2">
        <f>(C2-$H$4)^2</f>
        <v>0.58643687673611011</v>
      </c>
      <c r="F2" s="5" t="s">
        <v>2</v>
      </c>
      <c r="G2">
        <f>AVERAGE(A2:A25)</f>
        <v>14.051125000000001</v>
      </c>
      <c r="I2" s="5" t="s">
        <v>3</v>
      </c>
      <c r="J2">
        <f>AVERAGE(B2:B25)</f>
        <v>22.015916666666669</v>
      </c>
    </row>
    <row r="3" spans="1:12" x14ac:dyDescent="0.3">
      <c r="A3">
        <v>16.791</v>
      </c>
      <c r="B3">
        <v>18.741</v>
      </c>
      <c r="C3">
        <f t="shared" ref="C3:C25" si="0">A3-B3</f>
        <v>-1.9499999999999993</v>
      </c>
      <c r="D3">
        <f>(C3-$H$4)^2</f>
        <v>36.177718793402754</v>
      </c>
    </row>
    <row r="4" spans="1:12" x14ac:dyDescent="0.3">
      <c r="A4">
        <v>9.5640000000000001</v>
      </c>
      <c r="B4">
        <v>21.213999999999999</v>
      </c>
      <c r="C4">
        <f t="shared" si="0"/>
        <v>-11.649999999999999</v>
      </c>
      <c r="D4">
        <f>(C4-$H$4)^2</f>
        <v>13.580760460069452</v>
      </c>
      <c r="G4" s="2" t="s">
        <v>6</v>
      </c>
      <c r="H4">
        <f>AVERAGE(C2:C25)</f>
        <v>-7.964791666666664</v>
      </c>
      <c r="J4" s="2" t="s">
        <v>0</v>
      </c>
    </row>
    <row r="5" spans="1:12" x14ac:dyDescent="0.3">
      <c r="A5">
        <v>8.6300000000000008</v>
      </c>
      <c r="B5">
        <v>15.686999999999999</v>
      </c>
      <c r="C5">
        <f t="shared" si="0"/>
        <v>-7.0569999999999986</v>
      </c>
      <c r="D5">
        <f>(C5-$H$4)^2</f>
        <v>0.8240857100694422</v>
      </c>
      <c r="G5" s="2" t="s">
        <v>7</v>
      </c>
      <c r="H5">
        <f>SUM(D2:D25)/(COUNT(D2:D25)-1)</f>
        <v>23.666540867753621</v>
      </c>
      <c r="J5" s="2" t="s">
        <v>19</v>
      </c>
      <c r="K5">
        <f>MEDIAN(A2:A25)</f>
        <v>14.3565</v>
      </c>
    </row>
    <row r="6" spans="1:12" x14ac:dyDescent="0.3">
      <c r="A6">
        <v>14.669</v>
      </c>
      <c r="B6">
        <v>22.803000000000001</v>
      </c>
      <c r="C6">
        <f t="shared" si="0"/>
        <v>-8.1340000000000003</v>
      </c>
      <c r="D6">
        <f>(C6-$H$4)^2</f>
        <v>2.8631460069445447E-2</v>
      </c>
      <c r="G6" s="2" t="s">
        <v>8</v>
      </c>
      <c r="H6">
        <f>SQRT(H5)</f>
        <v>4.8648269103590538</v>
      </c>
    </row>
    <row r="7" spans="1:12" x14ac:dyDescent="0.3">
      <c r="A7">
        <v>12.238</v>
      </c>
      <c r="B7">
        <v>20.878</v>
      </c>
      <c r="C7">
        <f t="shared" si="0"/>
        <v>-8.64</v>
      </c>
      <c r="D7">
        <f>(C7-$H$4)^2</f>
        <v>0.4559062934027821</v>
      </c>
      <c r="G7" s="2" t="s">
        <v>10</v>
      </c>
      <c r="H7">
        <f>H6/SQRT(COUNT(B2:B25))</f>
        <v>0.99302863477834025</v>
      </c>
      <c r="J7" s="2" t="s">
        <v>1</v>
      </c>
    </row>
    <row r="8" spans="1:12" x14ac:dyDescent="0.3">
      <c r="A8">
        <v>14.692</v>
      </c>
      <c r="B8">
        <v>24.571999999999999</v>
      </c>
      <c r="C8">
        <f t="shared" si="0"/>
        <v>-9.879999999999999</v>
      </c>
      <c r="D8">
        <f>(C8-$H$4)^2</f>
        <v>3.6680229600694507</v>
      </c>
      <c r="G8" s="2" t="s">
        <v>9</v>
      </c>
      <c r="H8">
        <f>H4/H7</f>
        <v>-8.020706944109957</v>
      </c>
      <c r="J8" s="2" t="s">
        <v>19</v>
      </c>
      <c r="K8">
        <f>MEDIAN(B2:B25)</f>
        <v>21.017499999999998</v>
      </c>
    </row>
    <row r="9" spans="1:12" x14ac:dyDescent="0.3">
      <c r="A9">
        <v>8.9870000000000001</v>
      </c>
      <c r="B9">
        <v>17.393999999999998</v>
      </c>
      <c r="C9">
        <f t="shared" si="0"/>
        <v>-8.4069999999999983</v>
      </c>
      <c r="D9">
        <f>(C9-$H$4)^2</f>
        <v>0.1955482100694452</v>
      </c>
    </row>
    <row r="10" spans="1:12" x14ac:dyDescent="0.3">
      <c r="A10">
        <v>9.4009999999999998</v>
      </c>
      <c r="B10">
        <v>20.762</v>
      </c>
      <c r="C10">
        <f t="shared" si="0"/>
        <v>-11.361000000000001</v>
      </c>
      <c r="D10">
        <f>(C10-$H$4)^2</f>
        <v>11.5342310434028</v>
      </c>
      <c r="G10" s="2" t="s">
        <v>11</v>
      </c>
      <c r="H10">
        <v>0.05</v>
      </c>
    </row>
    <row r="11" spans="1:12" x14ac:dyDescent="0.3">
      <c r="A11">
        <v>14.48</v>
      </c>
      <c r="B11">
        <v>26.282</v>
      </c>
      <c r="C11">
        <f t="shared" si="0"/>
        <v>-11.802</v>
      </c>
      <c r="D11">
        <f>(C11-$H$4)^2</f>
        <v>14.724167793402795</v>
      </c>
      <c r="G11" s="2" t="s">
        <v>12</v>
      </c>
      <c r="H11">
        <v>2.069</v>
      </c>
    </row>
    <row r="12" spans="1:12" x14ac:dyDescent="0.3">
      <c r="A12">
        <v>22.327999999999999</v>
      </c>
      <c r="B12">
        <v>24.524000000000001</v>
      </c>
      <c r="C12">
        <f t="shared" si="0"/>
        <v>-2.1960000000000015</v>
      </c>
      <c r="D12">
        <f>(C12-$H$4)^2</f>
        <v>33.278957293402733</v>
      </c>
    </row>
    <row r="13" spans="1:12" x14ac:dyDescent="0.3">
      <c r="A13">
        <v>15.298</v>
      </c>
      <c r="B13">
        <v>18.643999999999998</v>
      </c>
      <c r="C13">
        <f t="shared" si="0"/>
        <v>-3.3459999999999983</v>
      </c>
      <c r="D13">
        <f>(C13-$H$4)^2</f>
        <v>21.333236460069436</v>
      </c>
      <c r="G13" s="6" t="s">
        <v>13</v>
      </c>
      <c r="H13" s="6"/>
      <c r="I13" s="6"/>
      <c r="J13" s="6"/>
      <c r="K13" s="6"/>
      <c r="L13" s="6"/>
    </row>
    <row r="14" spans="1:12" x14ac:dyDescent="0.3">
      <c r="A14">
        <v>15.073</v>
      </c>
      <c r="B14">
        <v>17.510000000000002</v>
      </c>
      <c r="C14">
        <f t="shared" si="0"/>
        <v>-2.4370000000000012</v>
      </c>
      <c r="D14">
        <f>(C14-$H$4)^2</f>
        <v>30.556480710069401</v>
      </c>
    </row>
    <row r="15" spans="1:12" x14ac:dyDescent="0.3">
      <c r="A15">
        <v>16.928999999999998</v>
      </c>
      <c r="B15">
        <v>20.329999999999998</v>
      </c>
      <c r="C15">
        <f t="shared" si="0"/>
        <v>-3.4009999999999998</v>
      </c>
      <c r="D15">
        <f>(C15-$H$4)^2</f>
        <v>20.828194376736089</v>
      </c>
      <c r="G15" s="6" t="s">
        <v>14</v>
      </c>
      <c r="H15" s="6"/>
    </row>
    <row r="16" spans="1:12" x14ac:dyDescent="0.3">
      <c r="A16">
        <v>18.2</v>
      </c>
      <c r="B16">
        <v>35.255000000000003</v>
      </c>
      <c r="C16">
        <f t="shared" si="0"/>
        <v>-17.055000000000003</v>
      </c>
      <c r="D16">
        <f>(C16-$H$4)^2</f>
        <v>82.631887543402897</v>
      </c>
      <c r="G16" s="2" t="s">
        <v>15</v>
      </c>
      <c r="H16">
        <f>H4/H6</f>
        <v>-1.6372199491222625</v>
      </c>
      <c r="J16" s="1" t="s">
        <v>24</v>
      </c>
      <c r="K16" s="1"/>
      <c r="L16" s="1"/>
    </row>
    <row r="17" spans="1:8" x14ac:dyDescent="0.3">
      <c r="A17">
        <v>12.13</v>
      </c>
      <c r="B17">
        <v>22.158000000000001</v>
      </c>
      <c r="C17">
        <f t="shared" si="0"/>
        <v>-10.028</v>
      </c>
      <c r="D17">
        <f>(C17-$H$4)^2</f>
        <v>4.2568286267361239</v>
      </c>
    </row>
    <row r="18" spans="1:8" x14ac:dyDescent="0.3">
      <c r="A18">
        <v>18.495000000000001</v>
      </c>
      <c r="B18">
        <v>25.138999999999999</v>
      </c>
      <c r="C18">
        <f t="shared" si="0"/>
        <v>-6.6439999999999984</v>
      </c>
      <c r="D18">
        <f>(C18-$H$4)^2</f>
        <v>1.7444906267361087</v>
      </c>
      <c r="G18" s="6" t="s">
        <v>16</v>
      </c>
      <c r="H18" s="6"/>
    </row>
    <row r="19" spans="1:8" x14ac:dyDescent="0.3">
      <c r="A19">
        <v>10.638999999999999</v>
      </c>
      <c r="B19">
        <v>20.428999999999998</v>
      </c>
      <c r="C19">
        <f t="shared" si="0"/>
        <v>-9.7899999999999991</v>
      </c>
      <c r="D19">
        <f>(C19-$H$4)^2</f>
        <v>3.331385460069451</v>
      </c>
      <c r="G19" s="2" t="s">
        <v>17</v>
      </c>
      <c r="H19">
        <f>H11*H7</f>
        <v>2.0545762453563858</v>
      </c>
    </row>
    <row r="20" spans="1:8" x14ac:dyDescent="0.3">
      <c r="A20">
        <v>11.343999999999999</v>
      </c>
      <c r="B20">
        <v>17.425000000000001</v>
      </c>
      <c r="C20">
        <f t="shared" si="0"/>
        <v>-6.0810000000000013</v>
      </c>
      <c r="D20">
        <f>(C20-$H$4)^2</f>
        <v>3.5486710434027628</v>
      </c>
    </row>
    <row r="21" spans="1:8" x14ac:dyDescent="0.3">
      <c r="A21">
        <v>12.369</v>
      </c>
      <c r="B21">
        <v>34.287999999999997</v>
      </c>
      <c r="C21">
        <f t="shared" si="0"/>
        <v>-21.918999999999997</v>
      </c>
      <c r="D21">
        <f>(C21-$H$4)^2</f>
        <v>194.71993021006946</v>
      </c>
      <c r="G21" s="7" t="s">
        <v>18</v>
      </c>
      <c r="H21" s="7"/>
    </row>
    <row r="22" spans="1:8" x14ac:dyDescent="0.3">
      <c r="A22">
        <v>12.944000000000001</v>
      </c>
      <c r="B22">
        <v>23.893999999999998</v>
      </c>
      <c r="C22">
        <f t="shared" si="0"/>
        <v>-10.949999999999998</v>
      </c>
      <c r="D22">
        <f>(C22-$H$4)^2</f>
        <v>8.9114687934027792</v>
      </c>
      <c r="G22">
        <f>H4-H19</f>
        <v>-10.01936791202305</v>
      </c>
      <c r="H22">
        <f>H4+H19</f>
        <v>-5.9102154213102782</v>
      </c>
    </row>
    <row r="23" spans="1:8" x14ac:dyDescent="0.3">
      <c r="A23">
        <v>14.233000000000001</v>
      </c>
      <c r="B23">
        <v>17.96</v>
      </c>
      <c r="C23">
        <f t="shared" si="0"/>
        <v>-3.7270000000000003</v>
      </c>
      <c r="D23">
        <f>(C23-$H$4)^2</f>
        <v>17.958878210069418</v>
      </c>
    </row>
    <row r="24" spans="1:8" x14ac:dyDescent="0.3">
      <c r="A24">
        <v>19.71</v>
      </c>
      <c r="B24">
        <v>22.058</v>
      </c>
      <c r="C24">
        <f t="shared" si="0"/>
        <v>-2.347999999999999</v>
      </c>
      <c r="D24">
        <f>(C24-$H$4)^2</f>
        <v>31.548348626736093</v>
      </c>
    </row>
    <row r="25" spans="1:8" x14ac:dyDescent="0.3">
      <c r="A25">
        <v>16.004000000000001</v>
      </c>
      <c r="B25">
        <v>21.157</v>
      </c>
      <c r="C25">
        <f t="shared" si="0"/>
        <v>-5.1529999999999987</v>
      </c>
      <c r="D25">
        <f>(C25-$H$4)^2</f>
        <v>7.9061723767361034</v>
      </c>
    </row>
  </sheetData>
  <mergeCells count="5">
    <mergeCell ref="G13:L13"/>
    <mergeCell ref="G15:H15"/>
    <mergeCell ref="G18:H18"/>
    <mergeCell ref="G21:H21"/>
    <mergeCell ref="J16:L1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Pandian, Thiravia Nandhan (T.)</dc:creator>
  <cp:lastModifiedBy>Paul Pandian, Thiravia Nandhan (T.)</cp:lastModifiedBy>
  <dcterms:created xsi:type="dcterms:W3CDTF">2019-01-27T14:27:53Z</dcterms:created>
  <dcterms:modified xsi:type="dcterms:W3CDTF">2019-01-27T18:37:04Z</dcterms:modified>
</cp:coreProperties>
</file>