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S\Third trimester\machine learning\Jibrael sir\"/>
    </mc:Choice>
  </mc:AlternateContent>
  <xr:revisionPtr revIDLastSave="0" documentId="13_ncr:1_{5AB404C5-BC3B-4392-BB88-409D2E799250}" xr6:coauthVersionLast="47" xr6:coauthVersionMax="47" xr10:uidLastSave="{00000000-0000-0000-0000-000000000000}"/>
  <bookViews>
    <workbookView xWindow="-108" yWindow="-108" windowWidth="23256" windowHeight="12456" xr2:uid="{1DBF46C1-66B8-4442-A7FE-0F762A1CDACC}"/>
  </bookViews>
  <sheets>
    <sheet name="ML-LAB1" sheetId="1" r:id="rId1"/>
  </sheets>
  <definedNames>
    <definedName name="solver_adj" localSheetId="0" hidden="1">'ML-LAB1'!$I$2:$I$4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'ML-LAB1'!$H$11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2" i="1"/>
  <c r="E2" i="1" s="1"/>
  <c r="H8" i="1" l="1"/>
  <c r="F8" i="1"/>
  <c r="G8" i="1" s="1"/>
  <c r="H4" i="1"/>
  <c r="F4" i="1"/>
  <c r="G4" i="1" s="1"/>
  <c r="H3" i="1"/>
  <c r="F3" i="1"/>
  <c r="G3" i="1" s="1"/>
  <c r="H2" i="1"/>
  <c r="F2" i="1"/>
  <c r="G2" i="1" s="1"/>
  <c r="H6" i="1"/>
  <c r="F6" i="1"/>
  <c r="G6" i="1" s="1"/>
  <c r="H7" i="1"/>
  <c r="F7" i="1"/>
  <c r="G7" i="1" s="1"/>
  <c r="H9" i="1"/>
  <c r="F9" i="1"/>
  <c r="G9" i="1" s="1"/>
  <c r="H5" i="1"/>
  <c r="F5" i="1"/>
  <c r="G5" i="1" s="1"/>
  <c r="G11" i="1" l="1"/>
  <c r="G10" i="1"/>
  <c r="H16" i="1"/>
  <c r="G13" i="1" l="1"/>
</calcChain>
</file>

<file path=xl/sharedStrings.xml><?xml version="1.0" encoding="utf-8"?>
<sst xmlns="http://schemas.openxmlformats.org/spreadsheetml/2006/main" count="18" uniqueCount="16">
  <si>
    <t>Length</t>
  </si>
  <si>
    <t>Breadth</t>
  </si>
  <si>
    <t>Actual</t>
  </si>
  <si>
    <t>Cal</t>
  </si>
  <si>
    <t>Sigmoid</t>
  </si>
  <si>
    <t>Predicted</t>
  </si>
  <si>
    <t>T/F</t>
  </si>
  <si>
    <t>Serror</t>
  </si>
  <si>
    <t>a</t>
  </si>
  <si>
    <t>b</t>
  </si>
  <si>
    <t>c</t>
  </si>
  <si>
    <t>SSE</t>
  </si>
  <si>
    <t>SUM</t>
  </si>
  <si>
    <t>COUNT</t>
  </si>
  <si>
    <t>ACCURACY</t>
  </si>
  <si>
    <t>y=ax+bx+c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</si>
</sst>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'ML-LAB1'!$B$22</c:f>
              <c:strCache>
                <c:ptCount val="1"/>
                <c:pt idx="0">
                  <c:v>Breadth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'ML-LAB1'!$A$23:$A$30</c:f>
              <c:numCache>
                <c:formatCode>General</c:formatCode>
                <c:ptCount val="8"/>
                <c:pt idx="0">
                  <c:v>3.1</c:v>
                </c:pt>
                <c:pt idx="1">
                  <c:v>2.2000000000000002</c:v>
                </c:pt>
                <c:pt idx="2">
                  <c:v>4.5</c:v>
                </c:pt>
                <c:pt idx="3">
                  <c:v>3.4</c:v>
                </c:pt>
                <c:pt idx="4">
                  <c:v>3.4</c:v>
                </c:pt>
                <c:pt idx="5">
                  <c:v>2</c:v>
                </c:pt>
                <c:pt idx="6">
                  <c:v>4.2</c:v>
                </c:pt>
                <c:pt idx="7">
                  <c:v>1.3</c:v>
                </c:pt>
              </c:numCache>
            </c:numRef>
          </c:xVal>
          <c:yVal>
            <c:numRef>
              <c:f>'ML-LAB1'!$B$23:$B$30</c:f>
              <c:numCache>
                <c:formatCode>General</c:formatCode>
                <c:ptCount val="8"/>
                <c:pt idx="0">
                  <c:v>1.6</c:v>
                </c:pt>
                <c:pt idx="2">
                  <c:v>1.7</c:v>
                </c:pt>
                <c:pt idx="4">
                  <c:v>0.8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391-82D7-21CA1F35098F}"/>
            </c:ext>
          </c:extLst>
        </c:ser>
        <c:ser>
          <c:idx val="1"/>
          <c:order val="1"/>
          <c:tx>
            <c:strRef>
              <c:f>'ML-LAB1'!$C$22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'ML-LAB1'!$A$23:$A$30</c:f>
              <c:numCache>
                <c:formatCode>General</c:formatCode>
                <c:ptCount val="8"/>
                <c:pt idx="0">
                  <c:v>3.1</c:v>
                </c:pt>
                <c:pt idx="1">
                  <c:v>2.2000000000000002</c:v>
                </c:pt>
                <c:pt idx="2">
                  <c:v>4.5</c:v>
                </c:pt>
                <c:pt idx="3">
                  <c:v>3.4</c:v>
                </c:pt>
                <c:pt idx="4">
                  <c:v>3.4</c:v>
                </c:pt>
                <c:pt idx="5">
                  <c:v>2</c:v>
                </c:pt>
                <c:pt idx="6">
                  <c:v>4.2</c:v>
                </c:pt>
                <c:pt idx="7">
                  <c:v>1.3</c:v>
                </c:pt>
              </c:numCache>
            </c:numRef>
          </c:xVal>
          <c:yVal>
            <c:numRef>
              <c:f>'ML-LAB1'!$C$23:$C$30</c:f>
              <c:numCache>
                <c:formatCode>General</c:formatCode>
                <c:ptCount val="8"/>
                <c:pt idx="1">
                  <c:v>0.9</c:v>
                </c:pt>
                <c:pt idx="3">
                  <c:v>1.3</c:v>
                </c:pt>
                <c:pt idx="5">
                  <c:v>2</c:v>
                </c:pt>
                <c:pt idx="7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1-4391-82D7-21CA1F35098F}"/>
            </c:ext>
          </c:extLst>
        </c:ser>
        <c:ser>
          <c:idx val="2"/>
          <c:order val="2"/>
          <c:tx>
            <c:strRef>
              <c:f>'ML-LAB1'!$D$22</c:f>
              <c:strCache>
                <c:ptCount val="1"/>
                <c:pt idx="0">
                  <c:v>y=ax+bx+c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'ML-LAB1'!$A$23:$A$30</c:f>
              <c:numCache>
                <c:formatCode>General</c:formatCode>
                <c:ptCount val="8"/>
                <c:pt idx="0">
                  <c:v>3.1</c:v>
                </c:pt>
                <c:pt idx="1">
                  <c:v>2.2000000000000002</c:v>
                </c:pt>
                <c:pt idx="2">
                  <c:v>4.5</c:v>
                </c:pt>
                <c:pt idx="3">
                  <c:v>3.4</c:v>
                </c:pt>
                <c:pt idx="4">
                  <c:v>3.4</c:v>
                </c:pt>
                <c:pt idx="5">
                  <c:v>2</c:v>
                </c:pt>
                <c:pt idx="6">
                  <c:v>4.2</c:v>
                </c:pt>
                <c:pt idx="7">
                  <c:v>1.3</c:v>
                </c:pt>
              </c:numCache>
            </c:numRef>
          </c:xVal>
          <c:yVal>
            <c:numRef>
              <c:f>'ML-LAB1'!$D$23:$D$30</c:f>
              <c:numCache>
                <c:formatCode>General</c:formatCode>
                <c:ptCount val="8"/>
                <c:pt idx="0">
                  <c:v>0.3138351398959518</c:v>
                </c:pt>
                <c:pt idx="1">
                  <c:v>-2.1163916428740901</c:v>
                </c:pt>
                <c:pt idx="2">
                  <c:v>3.6890233549824281</c:v>
                </c:pt>
                <c:pt idx="3">
                  <c:v>0.76208936132759852</c:v>
                </c:pt>
                <c:pt idx="4">
                  <c:v>0.89777237613698624</c:v>
                </c:pt>
                <c:pt idx="5">
                  <c:v>-2.5961384769077052</c:v>
                </c:pt>
                <c:pt idx="6">
                  <c:v>2.8506804659737934</c:v>
                </c:pt>
                <c:pt idx="7">
                  <c:v>-4.2752523960253566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11-4391-82D7-21CA1F35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25295"/>
        <c:axId val="1681302559"/>
      </c:scatterChart>
      <c:valAx>
        <c:axId val="15273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2559"/>
        <c:crosses val="autoZero"/>
        <c:crossBetween val="midCat"/>
      </c:valAx>
      <c:valAx>
        <c:axId val="16813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2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20</xdr:row>
      <xdr:rowOff>160020</xdr:rowOff>
    </xdr:from>
    <xdr:to>
      <xdr:col>11</xdr:col>
      <xdr:colOff>541020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4C48B-00AC-67AB-091D-99F124582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BB87-2774-480E-91BE-C3098C21E094}">
  <dimension ref="A1:M42"/>
  <sheetViews>
    <sheetView tabSelected="1" topLeftCell="B11" workbookViewId="0">
      <selection activeCell="G11" sqref="G11"/>
    </sheetView>
  </sheetViews>
  <sheetFormatPr defaultRowHeight="14.4" x14ac:dyDescent="0.3"/>
  <cols>
    <col min="4" max="4" width="12.6640625" bestFit="1" customWidth="1"/>
    <col min="6" max="6" width="10" bestFit="1" customWidth="1"/>
    <col min="8" max="8" width="12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  <c r="J1" s="5"/>
      <c r="K1" s="2"/>
      <c r="L1" s="2"/>
      <c r="M1" s="2"/>
    </row>
    <row r="2" spans="1:13" x14ac:dyDescent="0.3">
      <c r="A2" s="3">
        <v>3.1</v>
      </c>
      <c r="B2" s="3">
        <v>1.6</v>
      </c>
      <c r="C2" s="2">
        <v>1</v>
      </c>
      <c r="D2" s="6">
        <f>I$2*A2+I$3*B2+I$4</f>
        <v>0.3138351398959518</v>
      </c>
      <c r="E2" s="2">
        <f>(1/(1+EXP(-D2)))</f>
        <v>0.5778210981838765</v>
      </c>
      <c r="F2" s="2">
        <f>IF(E2&lt;0.5,0,1)</f>
        <v>1</v>
      </c>
      <c r="G2" s="2">
        <f>IF(F2=C2,1,0)</f>
        <v>1</v>
      </c>
      <c r="H2" s="2">
        <f>POWER((E2-C2),2)</f>
        <v>0.17823502513866804</v>
      </c>
      <c r="I2" s="2">
        <v>2.398734170168074</v>
      </c>
      <c r="J2" s="2" t="s">
        <v>8</v>
      </c>
      <c r="K2" s="2"/>
      <c r="L2" s="2"/>
      <c r="M2" s="2"/>
    </row>
    <row r="3" spans="1:13" x14ac:dyDescent="0.3">
      <c r="A3" s="3">
        <v>2.2000000000000002</v>
      </c>
      <c r="B3" s="3">
        <v>0.9</v>
      </c>
      <c r="C3" s="2">
        <v>0</v>
      </c>
      <c r="D3" s="6">
        <f t="shared" ref="D3:D9" si="0">I$2*A3+I$3*B3+I$4</f>
        <v>-1.9637482512135289</v>
      </c>
      <c r="E3" s="2">
        <f t="shared" ref="E3:E9" si="1">(1/(1+EXP(-D3)))</f>
        <v>0.12306197298728723</v>
      </c>
      <c r="F3" s="2">
        <f t="shared" ref="F3:F9" si="2">IF(E3&lt;0.5,0,1)</f>
        <v>0</v>
      </c>
      <c r="G3" s="2">
        <f t="shared" ref="G3:G9" si="3">IF(F3=C3,1,0)</f>
        <v>1</v>
      </c>
      <c r="H3" s="2">
        <f t="shared" ref="H3:H9" si="4">POWER((E3-C3),2)</f>
        <v>1.5144249195523813E-2</v>
      </c>
      <c r="I3" s="2">
        <v>0.16960376851173473</v>
      </c>
      <c r="J3" s="2" t="s">
        <v>9</v>
      </c>
      <c r="K3" s="2"/>
      <c r="L3" s="2"/>
      <c r="M3" s="2"/>
    </row>
    <row r="4" spans="1:13" x14ac:dyDescent="0.3">
      <c r="A4" s="3">
        <v>4.5</v>
      </c>
      <c r="B4" s="3">
        <v>1.7</v>
      </c>
      <c r="C4" s="2">
        <v>1</v>
      </c>
      <c r="D4" s="6">
        <f t="shared" si="0"/>
        <v>3.6890233549824281</v>
      </c>
      <c r="E4" s="2">
        <f t="shared" si="1"/>
        <v>0.97561318003617481</v>
      </c>
      <c r="F4" s="2">
        <f t="shared" si="2"/>
        <v>1</v>
      </c>
      <c r="G4" s="2">
        <f t="shared" si="3"/>
        <v>1</v>
      </c>
      <c r="H4" s="2">
        <f t="shared" si="4"/>
        <v>5.9471698794802289E-4</v>
      </c>
      <c r="I4" s="2">
        <v>-7.3936068172438532</v>
      </c>
      <c r="J4" s="2" t="s">
        <v>10</v>
      </c>
      <c r="K4" s="2"/>
      <c r="L4" s="2"/>
      <c r="M4" s="2"/>
    </row>
    <row r="5" spans="1:13" x14ac:dyDescent="0.3">
      <c r="A5" s="3">
        <v>3.4</v>
      </c>
      <c r="B5" s="3">
        <v>1.3</v>
      </c>
      <c r="C5" s="2">
        <v>0</v>
      </c>
      <c r="D5" s="6">
        <f t="shared" si="0"/>
        <v>0.98257426039285356</v>
      </c>
      <c r="E5" s="2">
        <f t="shared" si="1"/>
        <v>0.72761870713838817</v>
      </c>
      <c r="F5" s="2">
        <f t="shared" si="2"/>
        <v>1</v>
      </c>
      <c r="G5" s="2">
        <f t="shared" si="3"/>
        <v>0</v>
      </c>
      <c r="H5" s="2">
        <f t="shared" si="4"/>
        <v>0.52942898297773944</v>
      </c>
      <c r="I5" s="2"/>
      <c r="J5" s="2"/>
      <c r="K5" s="2"/>
      <c r="L5" s="2"/>
      <c r="M5" s="2"/>
    </row>
    <row r="6" spans="1:13" x14ac:dyDescent="0.3">
      <c r="A6" s="3">
        <v>3.4</v>
      </c>
      <c r="B6" s="3">
        <v>0.8</v>
      </c>
      <c r="C6" s="2">
        <v>1</v>
      </c>
      <c r="D6" s="6">
        <f t="shared" si="0"/>
        <v>0.89777237613698624</v>
      </c>
      <c r="E6" s="2">
        <f t="shared" si="1"/>
        <v>0.71049151020787182</v>
      </c>
      <c r="F6" s="2">
        <f t="shared" si="2"/>
        <v>1</v>
      </c>
      <c r="G6" s="2">
        <f t="shared" si="3"/>
        <v>1</v>
      </c>
      <c r="H6" s="2">
        <f t="shared" si="4"/>
        <v>8.3815165661718788E-2</v>
      </c>
      <c r="I6" s="2"/>
      <c r="J6" s="2"/>
      <c r="K6" s="2"/>
      <c r="L6" s="2"/>
      <c r="M6" s="2"/>
    </row>
    <row r="7" spans="1:13" x14ac:dyDescent="0.3">
      <c r="A7" s="3">
        <v>2</v>
      </c>
      <c r="B7" s="3">
        <v>2</v>
      </c>
      <c r="C7" s="2">
        <v>0</v>
      </c>
      <c r="D7" s="6">
        <f t="shared" si="0"/>
        <v>-2.2569309398842359</v>
      </c>
      <c r="E7" s="2">
        <f t="shared" si="1"/>
        <v>9.4753290693483733E-2</v>
      </c>
      <c r="F7" s="2">
        <f t="shared" si="2"/>
        <v>0</v>
      </c>
      <c r="G7" s="2">
        <f t="shared" si="3"/>
        <v>1</v>
      </c>
      <c r="H7" s="2">
        <f t="shared" si="4"/>
        <v>8.9781860972438302E-3</v>
      </c>
      <c r="I7" s="2"/>
      <c r="J7" s="2"/>
      <c r="K7" s="2"/>
      <c r="L7" s="2"/>
      <c r="M7" s="2"/>
    </row>
    <row r="8" spans="1:13" x14ac:dyDescent="0.3">
      <c r="A8" s="3">
        <v>4.2</v>
      </c>
      <c r="B8" s="3">
        <v>1</v>
      </c>
      <c r="C8" s="2">
        <v>1</v>
      </c>
      <c r="D8" s="6">
        <f t="shared" si="0"/>
        <v>2.8506804659737934</v>
      </c>
      <c r="E8" s="2">
        <f t="shared" si="1"/>
        <v>0.94535384627820906</v>
      </c>
      <c r="F8" s="2">
        <f t="shared" si="2"/>
        <v>1</v>
      </c>
      <c r="G8" s="2">
        <f t="shared" si="3"/>
        <v>1</v>
      </c>
      <c r="H8" s="2">
        <f t="shared" si="4"/>
        <v>2.9862021165856052E-3</v>
      </c>
      <c r="I8" s="2"/>
      <c r="J8" s="2"/>
      <c r="K8" s="2"/>
      <c r="L8" s="2"/>
      <c r="M8" s="2"/>
    </row>
    <row r="9" spans="1:13" x14ac:dyDescent="0.3">
      <c r="A9" s="3">
        <v>1.3</v>
      </c>
      <c r="B9" s="3">
        <v>1.7</v>
      </c>
      <c r="C9" s="2">
        <v>0</v>
      </c>
      <c r="D9" s="6">
        <f t="shared" si="0"/>
        <v>-3.9869259895554081</v>
      </c>
      <c r="E9" s="2">
        <f t="shared" si="1"/>
        <v>1.8218593504507805E-2</v>
      </c>
      <c r="F9" s="2">
        <f t="shared" si="2"/>
        <v>0</v>
      </c>
      <c r="G9" s="2">
        <f t="shared" si="3"/>
        <v>1</v>
      </c>
      <c r="H9" s="2">
        <f t="shared" si="4"/>
        <v>3.3191714928249401E-4</v>
      </c>
      <c r="I9" s="2"/>
      <c r="J9" s="2"/>
      <c r="K9" s="2"/>
      <c r="L9" s="2"/>
      <c r="M9" s="2"/>
    </row>
    <row r="10" spans="1:13" x14ac:dyDescent="0.3">
      <c r="A10" s="2"/>
      <c r="B10" s="2"/>
      <c r="C10" s="2"/>
      <c r="D10" s="2"/>
      <c r="E10" s="2"/>
      <c r="F10" s="2" t="s">
        <v>12</v>
      </c>
      <c r="G10" s="2">
        <f>SUM(G2:G9)</f>
        <v>7</v>
      </c>
      <c r="H10" s="2"/>
      <c r="I10" s="2"/>
      <c r="J10" s="2"/>
      <c r="K10" s="2"/>
      <c r="L10" s="2"/>
      <c r="M10" s="2"/>
    </row>
    <row r="11" spans="1:13" x14ac:dyDescent="0.3">
      <c r="A11" s="2"/>
      <c r="B11" s="2"/>
      <c r="C11" s="2"/>
      <c r="D11" s="2"/>
      <c r="E11" s="2"/>
      <c r="F11" s="2" t="s">
        <v>13</v>
      </c>
      <c r="G11" s="2">
        <f>COUNT(G2:G9)</f>
        <v>8</v>
      </c>
      <c r="H11" s="2"/>
      <c r="I11" s="2"/>
      <c r="J11" s="2"/>
      <c r="K11" s="2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/>
      <c r="B13" s="2"/>
      <c r="C13" s="2"/>
      <c r="D13" s="2"/>
      <c r="E13" s="2"/>
      <c r="F13" s="2" t="s">
        <v>14</v>
      </c>
      <c r="G13" s="2">
        <f>(G10/G11)*100</f>
        <v>87.5</v>
      </c>
      <c r="H13" s="2"/>
      <c r="I13" s="2"/>
      <c r="J13" s="2"/>
      <c r="K13" s="2"/>
      <c r="L13" s="2"/>
      <c r="M13" s="2"/>
    </row>
    <row r="14" spans="1:1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/>
      <c r="B16" s="2"/>
      <c r="C16" s="2"/>
      <c r="D16" s="2"/>
      <c r="E16" s="2"/>
      <c r="F16" s="2"/>
      <c r="G16" s="2" t="s">
        <v>11</v>
      </c>
      <c r="H16" s="2">
        <f>SUM(H2:H9)</f>
        <v>0.81951444532471007</v>
      </c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4" t="s">
        <v>0</v>
      </c>
      <c r="B22" s="4" t="s">
        <v>1</v>
      </c>
      <c r="C22" s="4"/>
      <c r="D22" s="4" t="s">
        <v>15</v>
      </c>
      <c r="E22" s="1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3">
        <v>3.1</v>
      </c>
      <c r="B23" s="3">
        <v>1.6</v>
      </c>
      <c r="C23" s="2"/>
      <c r="D23" s="6">
        <f>I$2*A23+I$3*B23+I$4</f>
        <v>0.3138351398959518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3">
        <v>2.2000000000000002</v>
      </c>
      <c r="B24" s="2"/>
      <c r="C24" s="3">
        <v>0.9</v>
      </c>
      <c r="D24" s="6">
        <f t="shared" ref="D24:D30" si="5">I$2*A24+I$3*B24+I$4</f>
        <v>-2.1163916428740901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3">
        <v>4.5</v>
      </c>
      <c r="B25" s="3">
        <v>1.7</v>
      </c>
      <c r="C25" s="2"/>
      <c r="D25" s="6">
        <f t="shared" si="5"/>
        <v>3.6890233549824281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3">
        <v>3.4</v>
      </c>
      <c r="B26" s="2"/>
      <c r="C26" s="3">
        <v>1.3</v>
      </c>
      <c r="D26" s="6">
        <f t="shared" si="5"/>
        <v>0.76208936132759852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3">
        <v>3.4</v>
      </c>
      <c r="B27" s="3">
        <v>0.8</v>
      </c>
      <c r="C27" s="2"/>
      <c r="D27" s="6">
        <f t="shared" si="5"/>
        <v>0.89777237613698624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3">
        <v>2</v>
      </c>
      <c r="B28" s="2"/>
      <c r="C28" s="3">
        <v>2</v>
      </c>
      <c r="D28" s="6">
        <f t="shared" si="5"/>
        <v>-2.5961384769077052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3">
        <v>4.2</v>
      </c>
      <c r="B29" s="3">
        <v>1</v>
      </c>
      <c r="C29" s="2"/>
      <c r="D29" s="6">
        <f t="shared" si="5"/>
        <v>2.8506804659737934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3">
        <v>1.3</v>
      </c>
      <c r="B30" s="2"/>
      <c r="C30" s="3">
        <v>1.7</v>
      </c>
      <c r="D30" s="6">
        <f t="shared" si="5"/>
        <v>-4.2752523960253566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ML-LAB1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Nandhana Rajeev</dc:creator>
  <cp:lastModifiedBy>Nandhana Rajeev</cp:lastModifiedBy>
  <dcterms:created xsi:type="dcterms:W3CDTF">2024-03-04T05:07:47Z</dcterms:created>
  <dcterms:modified xsi:type="dcterms:W3CDTF">2024-03-07T07:31:17Z</dcterms:modified>
</cp:coreProperties>
</file>