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NDobo.ACC\Downloads\"/>
    </mc:Choice>
  </mc:AlternateContent>
  <xr:revisionPtr revIDLastSave="0" documentId="13_ncr:1_{EB1F9123-CBDA-4A03-BD04-E8A963E2053B}" xr6:coauthVersionLast="36" xr6:coauthVersionMax="47" xr10:uidLastSave="{00000000-0000-0000-0000-000000000000}"/>
  <bookViews>
    <workbookView xWindow="0" yWindow="0" windowWidth="21570" windowHeight="7980" xr2:uid="{47F65A25-5D5E-4FD0-AEC7-6962F68D65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05" i="1" l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R105" i="1"/>
  <c r="Q105" i="1"/>
  <c r="T104" i="1"/>
  <c r="R104" i="1"/>
  <c r="Q104" i="1"/>
  <c r="T103" i="1"/>
  <c r="R103" i="1"/>
  <c r="Q103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Q102" i="1"/>
  <c r="Q13" i="1"/>
  <c r="R13" i="1"/>
  <c r="R12" i="1"/>
  <c r="T12" i="1"/>
  <c r="Q12" i="1"/>
  <c r="P12" i="1" s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03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2" i="1"/>
  <c r="P13" i="1" l="1"/>
  <c r="T1048576" i="1"/>
  <c r="T7" i="1"/>
  <c r="Q7" i="1"/>
  <c r="P4" i="1"/>
  <c r="R4" i="1"/>
  <c r="V4" i="1" s="1"/>
  <c r="G5" i="1"/>
  <c r="E4" i="1"/>
  <c r="T4" i="1" s="1"/>
  <c r="E5" i="1"/>
  <c r="T5" i="1" s="1"/>
  <c r="E6" i="1"/>
  <c r="T6" i="1" s="1"/>
  <c r="E7" i="1"/>
  <c r="E8" i="1"/>
  <c r="T8" i="1" s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3" i="1"/>
  <c r="L7" i="1"/>
  <c r="Q14" i="1" l="1"/>
  <c r="P14" i="1" s="1"/>
  <c r="Q5" i="1"/>
  <c r="Q6" i="1"/>
  <c r="Q4" i="1"/>
  <c r="W4" i="1" s="1"/>
  <c r="Q8" i="1"/>
  <c r="F4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S12" i="1"/>
  <c r="S13" i="1" s="1"/>
  <c r="Q15" i="1" l="1"/>
  <c r="P15" i="1" s="1"/>
  <c r="R14" i="1"/>
  <c r="S14" i="1" s="1"/>
  <c r="Q16" i="1" l="1"/>
  <c r="P16" i="1" s="1"/>
  <c r="R15" i="1"/>
  <c r="S15" i="1" s="1"/>
  <c r="Q17" i="1" l="1"/>
  <c r="P17" i="1" s="1"/>
  <c r="R16" i="1"/>
  <c r="S16" i="1" s="1"/>
  <c r="Q18" i="1" l="1"/>
  <c r="P18" i="1" s="1"/>
  <c r="R17" i="1"/>
  <c r="S17" i="1" s="1"/>
  <c r="Q19" i="1" l="1"/>
  <c r="P19" i="1" s="1"/>
  <c r="R18" i="1"/>
  <c r="S18" i="1" s="1"/>
  <c r="Q20" i="1" l="1"/>
  <c r="P20" i="1" s="1"/>
  <c r="S19" i="1"/>
  <c r="R19" i="1"/>
  <c r="Q21" i="1" l="1"/>
  <c r="P21" i="1" s="1"/>
  <c r="Q22" i="1" s="1"/>
  <c r="P22" i="1" s="1"/>
  <c r="R20" i="1"/>
  <c r="S20" i="1" s="1"/>
  <c r="P23" i="1" l="1"/>
  <c r="Q23" i="1"/>
  <c r="R21" i="1"/>
  <c r="S21" i="1" s="1"/>
  <c r="Q24" i="1" l="1"/>
  <c r="P24" i="1" s="1"/>
  <c r="R22" i="1"/>
  <c r="S22" i="1" s="1"/>
  <c r="P25" i="1" l="1"/>
  <c r="Q25" i="1"/>
  <c r="R23" i="1"/>
  <c r="S23" i="1" s="1"/>
  <c r="P26" i="1" l="1"/>
  <c r="Q26" i="1"/>
  <c r="R24" i="1"/>
  <c r="S24" i="1" s="1"/>
  <c r="Q27" i="1" l="1"/>
  <c r="P27" i="1" s="1"/>
  <c r="R25" i="1"/>
  <c r="S25" i="1" s="1"/>
  <c r="Q28" i="1" l="1"/>
  <c r="P28" i="1" s="1"/>
  <c r="S26" i="1"/>
  <c r="R26" i="1"/>
  <c r="Q29" i="1" l="1"/>
  <c r="P29" i="1" s="1"/>
  <c r="S27" i="1"/>
  <c r="R27" i="1"/>
  <c r="Q30" i="1" l="1"/>
  <c r="P30" i="1" s="1"/>
  <c r="R28" i="1"/>
  <c r="S28" i="1" s="1"/>
  <c r="Q31" i="1" l="1"/>
  <c r="P31" i="1" s="1"/>
  <c r="R29" i="1"/>
  <c r="S29" i="1" s="1"/>
  <c r="Q32" i="1" l="1"/>
  <c r="P32" i="1" s="1"/>
  <c r="R30" i="1"/>
  <c r="S30" i="1" s="1"/>
  <c r="Q33" i="1" l="1"/>
  <c r="P33" i="1" s="1"/>
  <c r="R31" i="1"/>
  <c r="S31" i="1" s="1"/>
  <c r="Q34" i="1" l="1"/>
  <c r="P34" i="1" s="1"/>
  <c r="R32" i="1"/>
  <c r="S32" i="1" s="1"/>
  <c r="Q35" i="1" l="1"/>
  <c r="P35" i="1" s="1"/>
  <c r="R33" i="1"/>
  <c r="S33" i="1" s="1"/>
  <c r="Q36" i="1" l="1"/>
  <c r="P36" i="1" s="1"/>
  <c r="R34" i="1"/>
  <c r="S34" i="1" s="1"/>
  <c r="Q37" i="1" l="1"/>
  <c r="P37" i="1" s="1"/>
  <c r="R35" i="1"/>
  <c r="S35" i="1" s="1"/>
  <c r="Q38" i="1" l="1"/>
  <c r="P38" i="1" s="1"/>
  <c r="R36" i="1"/>
  <c r="S36" i="1" s="1"/>
  <c r="Q39" i="1" l="1"/>
  <c r="P39" i="1" s="1"/>
  <c r="R37" i="1"/>
  <c r="S37" i="1" s="1"/>
  <c r="Q40" i="1" l="1"/>
  <c r="P40" i="1" s="1"/>
  <c r="R38" i="1"/>
  <c r="S38" i="1" s="1"/>
  <c r="Q41" i="1" l="1"/>
  <c r="P41" i="1" s="1"/>
  <c r="R39" i="1"/>
  <c r="S39" i="1" s="1"/>
  <c r="Q42" i="1" l="1"/>
  <c r="P42" i="1" s="1"/>
  <c r="R40" i="1"/>
  <c r="S40" i="1" s="1"/>
  <c r="Q43" i="1" l="1"/>
  <c r="P43" i="1" s="1"/>
  <c r="R41" i="1"/>
  <c r="S41" i="1" s="1"/>
  <c r="Q44" i="1" l="1"/>
  <c r="P44" i="1" s="1"/>
  <c r="R42" i="1"/>
  <c r="S42" i="1" s="1"/>
  <c r="Q45" i="1" l="1"/>
  <c r="P45" i="1" s="1"/>
  <c r="R43" i="1"/>
  <c r="S43" i="1" s="1"/>
  <c r="Q46" i="1" l="1"/>
  <c r="P46" i="1" s="1"/>
  <c r="R44" i="1"/>
  <c r="S44" i="1" s="1"/>
  <c r="Q47" i="1" l="1"/>
  <c r="P47" i="1" s="1"/>
  <c r="R45" i="1"/>
  <c r="S45" i="1" s="1"/>
  <c r="Q48" i="1" l="1"/>
  <c r="P48" i="1" s="1"/>
  <c r="R46" i="1"/>
  <c r="S46" i="1" s="1"/>
  <c r="Q49" i="1" l="1"/>
  <c r="P49" i="1" s="1"/>
  <c r="R47" i="1"/>
  <c r="S47" i="1" s="1"/>
  <c r="Q50" i="1" l="1"/>
  <c r="P50" i="1" s="1"/>
  <c r="R48" i="1"/>
  <c r="S48" i="1" s="1"/>
  <c r="Q51" i="1" l="1"/>
  <c r="P51" i="1" s="1"/>
  <c r="R49" i="1"/>
  <c r="S49" i="1" s="1"/>
  <c r="Q52" i="1" l="1"/>
  <c r="P52" i="1" s="1"/>
  <c r="R50" i="1"/>
  <c r="S50" i="1" s="1"/>
  <c r="Q53" i="1" l="1"/>
  <c r="P53" i="1" s="1"/>
  <c r="R51" i="1"/>
  <c r="S51" i="1" s="1"/>
  <c r="R52" i="1" s="1"/>
  <c r="S52" i="1" s="1"/>
  <c r="Q54" i="1" l="1"/>
  <c r="P54" i="1" s="1"/>
  <c r="R53" i="1"/>
  <c r="S53" i="1" s="1"/>
  <c r="Q55" i="1" l="1"/>
  <c r="P55" i="1" s="1"/>
  <c r="R54" i="1"/>
  <c r="S54" i="1" s="1"/>
  <c r="Q56" i="1" l="1"/>
  <c r="P56" i="1" s="1"/>
  <c r="R55" i="1"/>
  <c r="S55" i="1" s="1"/>
  <c r="Q57" i="1" l="1"/>
  <c r="P57" i="1" s="1"/>
  <c r="R56" i="1"/>
  <c r="S56" i="1" s="1"/>
  <c r="Q58" i="1" l="1"/>
  <c r="P58" i="1" s="1"/>
  <c r="R57" i="1"/>
  <c r="S57" i="1" s="1"/>
  <c r="Q59" i="1" l="1"/>
  <c r="P59" i="1" s="1"/>
  <c r="R58" i="1"/>
  <c r="S58" i="1" s="1"/>
  <c r="Q60" i="1" l="1"/>
  <c r="P60" i="1" s="1"/>
  <c r="R59" i="1"/>
  <c r="S59" i="1" s="1"/>
  <c r="Q61" i="1" l="1"/>
  <c r="P61" i="1" s="1"/>
  <c r="R60" i="1"/>
  <c r="S60" i="1" s="1"/>
  <c r="Q62" i="1" l="1"/>
  <c r="P62" i="1" s="1"/>
  <c r="R61" i="1"/>
  <c r="S61" i="1" s="1"/>
  <c r="Q63" i="1" l="1"/>
  <c r="P63" i="1" s="1"/>
  <c r="R62" i="1"/>
  <c r="S62" i="1" s="1"/>
  <c r="Q64" i="1" l="1"/>
  <c r="P64" i="1" s="1"/>
  <c r="R63" i="1"/>
  <c r="S63" i="1" s="1"/>
  <c r="Q65" i="1" l="1"/>
  <c r="P65" i="1" s="1"/>
  <c r="R64" i="1"/>
  <c r="S64" i="1" s="1"/>
  <c r="R65" i="1" s="1"/>
  <c r="S65" i="1" s="1"/>
  <c r="Q66" i="1" l="1"/>
  <c r="P66" i="1" s="1"/>
  <c r="R66" i="1"/>
  <c r="S66" i="1" s="1"/>
  <c r="Q67" i="1" l="1"/>
  <c r="P67" i="1" s="1"/>
  <c r="R67" i="1"/>
  <c r="S67" i="1" s="1"/>
  <c r="Q68" i="1" l="1"/>
  <c r="P68" i="1" s="1"/>
  <c r="R68" i="1"/>
  <c r="S68" i="1" s="1"/>
  <c r="Q69" i="1" l="1"/>
  <c r="P69" i="1" s="1"/>
  <c r="R69" i="1"/>
  <c r="S69" i="1" s="1"/>
  <c r="Q70" i="1" l="1"/>
  <c r="P70" i="1" s="1"/>
  <c r="R70" i="1"/>
  <c r="S70" i="1" s="1"/>
  <c r="Q71" i="1" l="1"/>
  <c r="P71" i="1" s="1"/>
  <c r="R71" i="1"/>
  <c r="S71" i="1" s="1"/>
  <c r="Q72" i="1" l="1"/>
  <c r="P72" i="1" s="1"/>
  <c r="R72" i="1"/>
  <c r="S72" i="1" s="1"/>
  <c r="Q73" i="1" l="1"/>
  <c r="P73" i="1" s="1"/>
  <c r="R73" i="1"/>
  <c r="S73" i="1" s="1"/>
  <c r="Q74" i="1" l="1"/>
  <c r="P74" i="1" s="1"/>
  <c r="R74" i="1"/>
  <c r="S74" i="1" s="1"/>
  <c r="Q75" i="1" l="1"/>
  <c r="P75" i="1" s="1"/>
  <c r="R75" i="1"/>
  <c r="S75" i="1" s="1"/>
  <c r="Q76" i="1" l="1"/>
  <c r="P76" i="1" s="1"/>
  <c r="R76" i="1"/>
  <c r="S76" i="1" s="1"/>
  <c r="Q77" i="1" l="1"/>
  <c r="P77" i="1" s="1"/>
  <c r="R77" i="1"/>
  <c r="S77" i="1" s="1"/>
  <c r="Q78" i="1" l="1"/>
  <c r="P78" i="1" s="1"/>
  <c r="R78" i="1"/>
  <c r="S78" i="1" s="1"/>
  <c r="Q79" i="1" l="1"/>
  <c r="P79" i="1" s="1"/>
  <c r="R79" i="1"/>
  <c r="S79" i="1" s="1"/>
  <c r="Q80" i="1" l="1"/>
  <c r="P80" i="1" s="1"/>
  <c r="R80" i="1"/>
  <c r="S80" i="1" s="1"/>
  <c r="Q81" i="1" l="1"/>
  <c r="P81" i="1" s="1"/>
  <c r="R81" i="1"/>
  <c r="S81" i="1" s="1"/>
  <c r="Q82" i="1" l="1"/>
  <c r="P82" i="1" s="1"/>
  <c r="R82" i="1"/>
  <c r="S82" i="1" s="1"/>
  <c r="Q83" i="1" l="1"/>
  <c r="P83" i="1" s="1"/>
  <c r="R83" i="1"/>
  <c r="S83" i="1" s="1"/>
  <c r="Q84" i="1" l="1"/>
  <c r="P84" i="1" s="1"/>
  <c r="R84" i="1"/>
  <c r="S84" i="1" s="1"/>
  <c r="Q85" i="1" l="1"/>
  <c r="P85" i="1" s="1"/>
  <c r="R85" i="1"/>
  <c r="S85" i="1" s="1"/>
  <c r="Q86" i="1" l="1"/>
  <c r="P86" i="1" s="1"/>
  <c r="R86" i="1"/>
  <c r="S86" i="1" s="1"/>
  <c r="Q87" i="1" l="1"/>
  <c r="P87" i="1" s="1"/>
  <c r="R87" i="1"/>
  <c r="S87" i="1" s="1"/>
  <c r="Q88" i="1" l="1"/>
  <c r="P88" i="1" s="1"/>
  <c r="R88" i="1"/>
  <c r="S88" i="1" s="1"/>
  <c r="Q89" i="1" l="1"/>
  <c r="P89" i="1" s="1"/>
  <c r="R89" i="1"/>
  <c r="S89" i="1" s="1"/>
  <c r="Q90" i="1" l="1"/>
  <c r="P90" i="1" s="1"/>
  <c r="R90" i="1"/>
  <c r="S90" i="1" s="1"/>
  <c r="Q91" i="1" l="1"/>
  <c r="P91" i="1" s="1"/>
  <c r="R91" i="1"/>
  <c r="S91" i="1" s="1"/>
  <c r="Q92" i="1" l="1"/>
  <c r="P92" i="1" s="1"/>
  <c r="R92" i="1"/>
  <c r="S92" i="1" s="1"/>
  <c r="Q93" i="1" l="1"/>
  <c r="P93" i="1" s="1"/>
  <c r="R93" i="1"/>
  <c r="S93" i="1" s="1"/>
  <c r="Q94" i="1" l="1"/>
  <c r="P94" i="1" s="1"/>
  <c r="R94" i="1"/>
  <c r="S94" i="1" s="1"/>
  <c r="Q95" i="1" l="1"/>
  <c r="P95" i="1" s="1"/>
  <c r="R95" i="1"/>
  <c r="S95" i="1" s="1"/>
  <c r="Q96" i="1" l="1"/>
  <c r="P96" i="1" s="1"/>
  <c r="R96" i="1"/>
  <c r="S96" i="1" s="1"/>
  <c r="Q97" i="1" l="1"/>
  <c r="P97" i="1" s="1"/>
  <c r="R97" i="1"/>
  <c r="S97" i="1" s="1"/>
  <c r="Q98" i="1" l="1"/>
  <c r="P98" i="1" s="1"/>
  <c r="R98" i="1"/>
  <c r="S98" i="1" s="1"/>
  <c r="Q99" i="1" l="1"/>
  <c r="P99" i="1" s="1"/>
  <c r="R99" i="1"/>
  <c r="S99" i="1" s="1"/>
  <c r="Q100" i="1" l="1"/>
  <c r="P100" i="1" s="1"/>
  <c r="R100" i="1"/>
  <c r="S100" i="1" s="1"/>
  <c r="Q101" i="1" l="1"/>
  <c r="P101" i="1" s="1"/>
  <c r="P102" i="1" s="1"/>
  <c r="P103" i="1" s="1"/>
  <c r="P104" i="1" s="1"/>
  <c r="R101" i="1"/>
  <c r="S101" i="1" s="1"/>
  <c r="P105" i="1" l="1"/>
  <c r="Q106" i="1" s="1"/>
  <c r="R102" i="1"/>
  <c r="S102" i="1" s="1"/>
  <c r="S103" i="1" s="1"/>
  <c r="S104" i="1" s="1"/>
  <c r="S105" i="1" s="1"/>
  <c r="R106" i="1" l="1"/>
  <c r="S106" i="1" s="1"/>
  <c r="P106" i="1"/>
  <c r="Q107" i="1" s="1"/>
  <c r="R107" i="1" l="1"/>
  <c r="S107" i="1" s="1"/>
  <c r="P107" i="1"/>
  <c r="Q108" i="1" s="1"/>
  <c r="R108" i="1" l="1"/>
  <c r="S108" i="1" s="1"/>
  <c r="P108" i="1"/>
  <c r="Q109" i="1" s="1"/>
  <c r="R109" i="1" l="1"/>
  <c r="S109" i="1" s="1"/>
  <c r="P109" i="1"/>
  <c r="Q110" i="1" s="1"/>
  <c r="R110" i="1" l="1"/>
  <c r="S110" i="1" s="1"/>
  <c r="P110" i="1"/>
  <c r="Q111" i="1" s="1"/>
  <c r="R111" i="1" l="1"/>
  <c r="S111" i="1" s="1"/>
  <c r="P111" i="1"/>
  <c r="Q112" i="1" s="1"/>
  <c r="R112" i="1" l="1"/>
  <c r="S112" i="1" s="1"/>
  <c r="P112" i="1"/>
  <c r="Q113" i="1" s="1"/>
  <c r="R113" i="1" l="1"/>
  <c r="S113" i="1" s="1"/>
  <c r="P113" i="1"/>
  <c r="Q114" i="1" s="1"/>
  <c r="R114" i="1" l="1"/>
  <c r="S114" i="1" s="1"/>
  <c r="P114" i="1"/>
  <c r="Q115" i="1" s="1"/>
  <c r="R115" i="1" l="1"/>
  <c r="S115" i="1" s="1"/>
  <c r="P115" i="1"/>
  <c r="Q116" i="1" s="1"/>
  <c r="R116" i="1" l="1"/>
  <c r="S116" i="1" s="1"/>
  <c r="P116" i="1"/>
  <c r="Q117" i="1" s="1"/>
  <c r="R117" i="1" l="1"/>
  <c r="S117" i="1" s="1"/>
  <c r="P117" i="1"/>
  <c r="Q118" i="1" s="1"/>
  <c r="R118" i="1" l="1"/>
  <c r="S118" i="1" s="1"/>
  <c r="P118" i="1"/>
  <c r="Q119" i="1" s="1"/>
  <c r="R119" i="1" l="1"/>
  <c r="S119" i="1" s="1"/>
  <c r="P119" i="1"/>
  <c r="Q120" i="1" s="1"/>
  <c r="R120" i="1" l="1"/>
  <c r="S120" i="1" s="1"/>
  <c r="P120" i="1"/>
  <c r="Q121" i="1" s="1"/>
  <c r="R121" i="1" l="1"/>
  <c r="S121" i="1" s="1"/>
  <c r="P121" i="1"/>
  <c r="Q122" i="1" s="1"/>
  <c r="R122" i="1" l="1"/>
  <c r="S122" i="1" s="1"/>
  <c r="P122" i="1"/>
  <c r="Q123" i="1" s="1"/>
  <c r="R123" i="1" l="1"/>
  <c r="S123" i="1" s="1"/>
  <c r="P123" i="1"/>
  <c r="Q124" i="1" s="1"/>
  <c r="R124" i="1" l="1"/>
  <c r="S124" i="1" s="1"/>
  <c r="P124" i="1"/>
  <c r="Q125" i="1" s="1"/>
  <c r="R125" i="1" l="1"/>
  <c r="S125" i="1" s="1"/>
  <c r="P125" i="1"/>
  <c r="Q126" i="1" s="1"/>
  <c r="R126" i="1" l="1"/>
  <c r="S126" i="1" s="1"/>
  <c r="P126" i="1"/>
  <c r="Q127" i="1" s="1"/>
  <c r="R127" i="1" l="1"/>
  <c r="S127" i="1" s="1"/>
  <c r="P127" i="1"/>
  <c r="Q128" i="1" s="1"/>
  <c r="R128" i="1" l="1"/>
  <c r="S128" i="1" s="1"/>
  <c r="P128" i="1"/>
  <c r="Q129" i="1" s="1"/>
  <c r="R129" i="1" l="1"/>
  <c r="S129" i="1" s="1"/>
  <c r="P129" i="1"/>
  <c r="Q130" i="1" s="1"/>
  <c r="R130" i="1" l="1"/>
  <c r="S130" i="1" s="1"/>
  <c r="P130" i="1"/>
  <c r="Q131" i="1" s="1"/>
  <c r="R131" i="1" l="1"/>
  <c r="S131" i="1" s="1"/>
  <c r="P131" i="1"/>
  <c r="Q132" i="1" s="1"/>
  <c r="R132" i="1" l="1"/>
  <c r="S132" i="1" s="1"/>
  <c r="P132" i="1"/>
  <c r="Q133" i="1" s="1"/>
  <c r="R133" i="1" l="1"/>
  <c r="S133" i="1" s="1"/>
  <c r="P133" i="1"/>
  <c r="Q134" i="1" s="1"/>
  <c r="R134" i="1" l="1"/>
  <c r="S134" i="1" s="1"/>
  <c r="P134" i="1"/>
  <c r="Q135" i="1" s="1"/>
  <c r="R135" i="1" l="1"/>
  <c r="S135" i="1" s="1"/>
  <c r="P135" i="1"/>
  <c r="Q136" i="1" s="1"/>
  <c r="R136" i="1" l="1"/>
  <c r="S136" i="1" s="1"/>
  <c r="P136" i="1"/>
  <c r="Q137" i="1" s="1"/>
  <c r="R137" i="1" l="1"/>
  <c r="S137" i="1" s="1"/>
  <c r="P137" i="1"/>
  <c r="Q138" i="1" s="1"/>
  <c r="R138" i="1" l="1"/>
  <c r="S138" i="1" s="1"/>
  <c r="P138" i="1"/>
  <c r="Q139" i="1" s="1"/>
  <c r="R139" i="1" l="1"/>
  <c r="S139" i="1" s="1"/>
  <c r="P139" i="1"/>
  <c r="Q140" i="1" s="1"/>
  <c r="R140" i="1" l="1"/>
  <c r="S140" i="1" s="1"/>
  <c r="P140" i="1"/>
  <c r="Q141" i="1" s="1"/>
  <c r="R141" i="1" l="1"/>
  <c r="S141" i="1" s="1"/>
  <c r="P141" i="1"/>
  <c r="Q142" i="1" s="1"/>
  <c r="R142" i="1" l="1"/>
  <c r="S142" i="1" s="1"/>
  <c r="P142" i="1"/>
  <c r="Q143" i="1" s="1"/>
  <c r="R143" i="1" l="1"/>
  <c r="S143" i="1" s="1"/>
  <c r="P143" i="1"/>
  <c r="Q144" i="1" s="1"/>
  <c r="R144" i="1" l="1"/>
  <c r="S144" i="1" s="1"/>
  <c r="P144" i="1"/>
  <c r="Q145" i="1" s="1"/>
  <c r="R145" i="1" l="1"/>
  <c r="S145" i="1" s="1"/>
  <c r="P145" i="1"/>
  <c r="Q146" i="1" s="1"/>
  <c r="R146" i="1" l="1"/>
  <c r="S146" i="1" s="1"/>
  <c r="P146" i="1"/>
  <c r="Q147" i="1" s="1"/>
  <c r="R147" i="1" l="1"/>
  <c r="S147" i="1" s="1"/>
  <c r="P147" i="1"/>
  <c r="Q148" i="1" s="1"/>
  <c r="R148" i="1" l="1"/>
  <c r="S148" i="1" s="1"/>
  <c r="P148" i="1"/>
  <c r="Q149" i="1" s="1"/>
  <c r="R149" i="1" l="1"/>
  <c r="S149" i="1" s="1"/>
  <c r="P149" i="1"/>
  <c r="Q150" i="1" s="1"/>
  <c r="R150" i="1" l="1"/>
  <c r="S150" i="1" s="1"/>
  <c r="P150" i="1"/>
  <c r="Q151" i="1" s="1"/>
  <c r="R151" i="1" l="1"/>
  <c r="S151" i="1" s="1"/>
  <c r="P151" i="1"/>
  <c r="Q152" i="1" s="1"/>
  <c r="R152" i="1" l="1"/>
  <c r="S152" i="1" s="1"/>
  <c r="P152" i="1"/>
  <c r="Q153" i="1" s="1"/>
  <c r="R153" i="1" l="1"/>
  <c r="S153" i="1" s="1"/>
  <c r="P153" i="1"/>
  <c r="Q154" i="1" s="1"/>
  <c r="R154" i="1" l="1"/>
  <c r="S154" i="1" s="1"/>
  <c r="P154" i="1"/>
  <c r="Q155" i="1" s="1"/>
  <c r="R155" i="1" l="1"/>
  <c r="S155" i="1" s="1"/>
  <c r="P155" i="1"/>
  <c r="Q156" i="1" s="1"/>
  <c r="R156" i="1" l="1"/>
  <c r="S156" i="1" s="1"/>
  <c r="P156" i="1"/>
  <c r="Q157" i="1" s="1"/>
  <c r="R157" i="1" l="1"/>
  <c r="S157" i="1" s="1"/>
  <c r="P157" i="1"/>
  <c r="Q158" i="1" s="1"/>
  <c r="R158" i="1" l="1"/>
  <c r="S158" i="1" s="1"/>
  <c r="P158" i="1"/>
  <c r="Q159" i="1" s="1"/>
  <c r="R159" i="1" l="1"/>
  <c r="S159" i="1" s="1"/>
  <c r="P159" i="1"/>
  <c r="Q160" i="1" s="1"/>
  <c r="R160" i="1" l="1"/>
  <c r="S160" i="1" s="1"/>
  <c r="P160" i="1"/>
  <c r="Q161" i="1" s="1"/>
  <c r="R161" i="1" l="1"/>
  <c r="S161" i="1" s="1"/>
  <c r="P161" i="1"/>
  <c r="Q162" i="1" s="1"/>
  <c r="R162" i="1" l="1"/>
  <c r="S162" i="1" s="1"/>
  <c r="P162" i="1"/>
  <c r="Q163" i="1" s="1"/>
  <c r="R163" i="1" l="1"/>
  <c r="S163" i="1" s="1"/>
  <c r="P163" i="1"/>
  <c r="Q164" i="1" s="1"/>
  <c r="R164" i="1" l="1"/>
  <c r="S164" i="1" s="1"/>
  <c r="P164" i="1"/>
  <c r="Q165" i="1" s="1"/>
  <c r="R165" i="1" l="1"/>
  <c r="S165" i="1" s="1"/>
  <c r="P165" i="1"/>
  <c r="Q166" i="1" s="1"/>
  <c r="R166" i="1" l="1"/>
  <c r="S166" i="1" s="1"/>
  <c r="P166" i="1"/>
  <c r="Q167" i="1" s="1"/>
  <c r="R167" i="1" l="1"/>
  <c r="S167" i="1" s="1"/>
  <c r="P167" i="1"/>
  <c r="Q168" i="1" s="1"/>
  <c r="R168" i="1" l="1"/>
  <c r="S168" i="1" s="1"/>
  <c r="P168" i="1"/>
  <c r="Q169" i="1" s="1"/>
  <c r="R169" i="1" l="1"/>
  <c r="S169" i="1" s="1"/>
  <c r="P169" i="1"/>
  <c r="Q170" i="1" s="1"/>
  <c r="R170" i="1" l="1"/>
  <c r="S170" i="1" s="1"/>
  <c r="P170" i="1"/>
  <c r="Q171" i="1" s="1"/>
  <c r="R171" i="1" l="1"/>
  <c r="S171" i="1" s="1"/>
  <c r="P171" i="1"/>
  <c r="Q172" i="1" s="1"/>
  <c r="R172" i="1" l="1"/>
  <c r="S172" i="1" s="1"/>
  <c r="P172" i="1"/>
  <c r="Q173" i="1" s="1"/>
  <c r="R173" i="1" l="1"/>
  <c r="S173" i="1" s="1"/>
  <c r="P173" i="1"/>
  <c r="Q174" i="1" s="1"/>
  <c r="R174" i="1" l="1"/>
  <c r="S174" i="1" s="1"/>
  <c r="P174" i="1"/>
  <c r="Q175" i="1" s="1"/>
  <c r="R175" i="1" l="1"/>
  <c r="S175" i="1" s="1"/>
  <c r="P175" i="1"/>
  <c r="Q176" i="1" s="1"/>
  <c r="R176" i="1" l="1"/>
  <c r="S176" i="1" s="1"/>
  <c r="P176" i="1"/>
  <c r="Q177" i="1" s="1"/>
  <c r="R177" i="1" l="1"/>
  <c r="S177" i="1" s="1"/>
  <c r="P177" i="1"/>
  <c r="Q178" i="1" s="1"/>
  <c r="R178" i="1" l="1"/>
  <c r="S178" i="1" s="1"/>
  <c r="P178" i="1"/>
  <c r="Q179" i="1" s="1"/>
  <c r="R179" i="1" l="1"/>
  <c r="S179" i="1" s="1"/>
  <c r="P179" i="1"/>
  <c r="Q180" i="1" s="1"/>
  <c r="R180" i="1" l="1"/>
  <c r="S180" i="1" s="1"/>
  <c r="P180" i="1"/>
  <c r="Q181" i="1" s="1"/>
  <c r="R181" i="1" l="1"/>
  <c r="S181" i="1" s="1"/>
  <c r="P181" i="1"/>
  <c r="Q182" i="1" s="1"/>
  <c r="R182" i="1" l="1"/>
  <c r="S182" i="1" s="1"/>
  <c r="P182" i="1"/>
  <c r="Q183" i="1" s="1"/>
  <c r="R183" i="1" l="1"/>
  <c r="S183" i="1" s="1"/>
  <c r="P183" i="1"/>
  <c r="Q184" i="1" s="1"/>
  <c r="R184" i="1" l="1"/>
  <c r="S184" i="1" s="1"/>
  <c r="P184" i="1"/>
  <c r="Q185" i="1" s="1"/>
  <c r="R185" i="1" l="1"/>
  <c r="S185" i="1" s="1"/>
  <c r="P185" i="1"/>
  <c r="Q186" i="1" s="1"/>
  <c r="R186" i="1" l="1"/>
  <c r="S186" i="1" s="1"/>
  <c r="P186" i="1"/>
  <c r="Q187" i="1" s="1"/>
  <c r="R187" i="1" l="1"/>
  <c r="S187" i="1" s="1"/>
  <c r="P187" i="1"/>
  <c r="Q188" i="1" s="1"/>
  <c r="R188" i="1" l="1"/>
  <c r="S188" i="1" s="1"/>
  <c r="P188" i="1"/>
  <c r="Q189" i="1" s="1"/>
  <c r="R189" i="1" l="1"/>
  <c r="S189" i="1" s="1"/>
  <c r="P189" i="1"/>
  <c r="Q190" i="1" s="1"/>
  <c r="R190" i="1" l="1"/>
  <c r="S190" i="1" s="1"/>
  <c r="P190" i="1"/>
  <c r="Q191" i="1" s="1"/>
  <c r="R191" i="1" l="1"/>
  <c r="S191" i="1" s="1"/>
  <c r="P191" i="1"/>
  <c r="Q192" i="1" s="1"/>
  <c r="R192" i="1" l="1"/>
  <c r="S192" i="1" s="1"/>
  <c r="P192" i="1"/>
</calcChain>
</file>

<file path=xl/sharedStrings.xml><?xml version="1.0" encoding="utf-8"?>
<sst xmlns="http://schemas.openxmlformats.org/spreadsheetml/2006/main" count="18" uniqueCount="17">
  <si>
    <t>G3+2*(9.8*SIN(E$4)+0.42*((G3/r)-9.8*COS(E$4)))*((r*2*PI())/360)</t>
  </si>
  <si>
    <t>Variable 1</t>
  </si>
  <si>
    <t>Variable 2</t>
  </si>
  <si>
    <t>Variable 3</t>
  </si>
  <si>
    <t>Variable 4</t>
  </si>
  <si>
    <t>2*(0.42*((G3)*(2*PI())/360))</t>
  </si>
  <si>
    <t>2*(9.8*SIN(E$4)*(2*PI())/360)</t>
  </si>
  <si>
    <t>2*(-9.8*COS(E$4)))*((2*PI())/360))</t>
  </si>
  <si>
    <t>v1</t>
  </si>
  <si>
    <t>R Variable  1</t>
  </si>
  <si>
    <t>R Variable  2</t>
  </si>
  <si>
    <t>Konstant</t>
  </si>
  <si>
    <t>Variable</t>
  </si>
  <si>
    <t>Final</t>
  </si>
  <si>
    <t>Konstant par 1</t>
  </si>
  <si>
    <t>Variable part 2</t>
  </si>
  <si>
    <t>Variable par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</si>
</sst>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#,##0.00000000000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/>
    <xf numFmtId="0" fontId="0" fillId="0" borderId="0" xfId="0" applyBorder="1"/>
    <xf numFmtId="0" fontId="0" fillId="2" borderId="0" xfId="0" applyFill="1"/>
    <xf numFmtId="0" fontId="0" fillId="2" borderId="1" xfId="0" applyFill="1" applyBorder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4B704-CEA9-4253-9506-949D062ED5E1}">
  <dimension ref="D1:W1048576"/>
  <sheetViews>
    <sheetView tabSelected="1" topLeftCell="G167" workbookViewId="0">
      <selection activeCell="S193" sqref="S193:S202"/>
    </sheetView>
  </sheetViews>
  <sheetFormatPr defaultRowHeight="15" x14ac:dyDescent="0.25"/>
  <cols>
    <col min="17" max="17" width="29.140625" bestFit="1" customWidth="1"/>
    <col min="18" max="18" width="29.42578125" bestFit="1" customWidth="1"/>
    <col min="19" max="19" width="29.42578125" customWidth="1"/>
    <col min="20" max="20" width="33.42578125" bestFit="1" customWidth="1"/>
    <col min="21" max="21" width="14" bestFit="1" customWidth="1"/>
    <col min="23" max="23" width="23.28515625" bestFit="1" customWidth="1"/>
  </cols>
  <sheetData>
    <row r="1" spans="4:23" x14ac:dyDescent="0.25">
      <c r="P1" t="s">
        <v>1</v>
      </c>
      <c r="Q1" t="s">
        <v>2</v>
      </c>
      <c r="R1" t="s">
        <v>3</v>
      </c>
      <c r="T1" t="s">
        <v>4</v>
      </c>
    </row>
    <row r="2" spans="4:23" x14ac:dyDescent="0.25">
      <c r="I2">
        <v>0.42</v>
      </c>
      <c r="P2">
        <v>4</v>
      </c>
      <c r="Q2" t="s">
        <v>6</v>
      </c>
      <c r="R2" t="s">
        <v>5</v>
      </c>
      <c r="T2" t="s">
        <v>7</v>
      </c>
    </row>
    <row r="3" spans="4:23" x14ac:dyDescent="0.25">
      <c r="D3">
        <v>0</v>
      </c>
      <c r="E3">
        <f>RADIANS(D3)</f>
        <v>0</v>
      </c>
      <c r="F3">
        <v>4</v>
      </c>
      <c r="G3">
        <v>4</v>
      </c>
      <c r="Q3" t="s">
        <v>9</v>
      </c>
      <c r="T3" t="s">
        <v>10</v>
      </c>
    </row>
    <row r="4" spans="4:23" x14ac:dyDescent="0.25">
      <c r="D4">
        <v>1</v>
      </c>
      <c r="E4">
        <f>RADIANS(D4)</f>
        <v>1.7453292519943295E-2</v>
      </c>
      <c r="F4">
        <f>2*9.8*SIN(E4)+2*$I$2*(F3+9.8*COS(E4))*((2*PI())/360)-F3</f>
        <v>-3.4556361494132313</v>
      </c>
      <c r="G4" t="s">
        <v>0</v>
      </c>
      <c r="P4">
        <f>G3</f>
        <v>4</v>
      </c>
      <c r="Q4" s="1">
        <f>2*(9.8*SIN(E$4)*(2*PI())/360)</f>
        <v>5.9701983126462703E-3</v>
      </c>
      <c r="R4">
        <f>2*(0.42*((G3)*(2*PI())/360))</f>
        <v>5.8643062867009474E-2</v>
      </c>
      <c r="T4" s="1">
        <f t="shared" ref="T4:T11" si="0">2*(-9.8*COS($E4))*((2*PI())/360)</f>
        <v>-0.34203243225952951</v>
      </c>
      <c r="V4">
        <f>P4+R4</f>
        <v>4.0586430628670094</v>
      </c>
      <c r="W4" s="1">
        <f>Q4+T4</f>
        <v>-0.33606223394688323</v>
      </c>
    </row>
    <row r="5" spans="4:23" x14ac:dyDescent="0.25">
      <c r="D5">
        <v>2</v>
      </c>
      <c r="E5">
        <f t="shared" ref="E5:E67" si="1">RADIANS(D5)</f>
        <v>3.4906585039886591E-2</v>
      </c>
      <c r="G5" t="e">
        <f>G4+2*(9.8*SIN(E$4)+$I$2*((G4)-9.8*COS(E$4)))*((2*PI())/360)</f>
        <v>#VALUE!</v>
      </c>
      <c r="P5" t="s">
        <v>8</v>
      </c>
      <c r="Q5" s="1">
        <f t="shared" ref="Q5:Q11" si="2">2*(9.8*SIN($E5)*(2*PI())/360)</f>
        <v>1.19385780450519E-2</v>
      </c>
      <c r="T5" s="1">
        <f t="shared" si="0"/>
        <v>-0.34187614473596162</v>
      </c>
    </row>
    <row r="6" spans="4:23" x14ac:dyDescent="0.25">
      <c r="D6">
        <v>3</v>
      </c>
      <c r="E6">
        <f t="shared" si="1"/>
        <v>5.235987755982989E-2</v>
      </c>
      <c r="G6" t="e">
        <f t="shared" ref="G6:G14" si="3">G5+2*(9.8*SIN(E$4)+$I$2*(G5-9.8*COS(E$4)))*((2*PI())/360)</f>
        <v>#VALUE!</v>
      </c>
      <c r="Q6" s="1">
        <f t="shared" si="2"/>
        <v>1.7903321170933406E-2</v>
      </c>
      <c r="T6" s="1">
        <f t="shared" si="0"/>
        <v>-0.3416157184268786</v>
      </c>
    </row>
    <row r="7" spans="4:23" x14ac:dyDescent="0.25">
      <c r="D7">
        <v>4</v>
      </c>
      <c r="E7">
        <f t="shared" si="1"/>
        <v>6.9813170079773182E-2</v>
      </c>
      <c r="G7" t="e">
        <f t="shared" si="3"/>
        <v>#VALUE!</v>
      </c>
      <c r="L7">
        <f>2*98</f>
        <v>196</v>
      </c>
      <c r="Q7" s="1">
        <f t="shared" si="2"/>
        <v>2.3862610771752873E-2</v>
      </c>
      <c r="T7" s="1">
        <f t="shared" si="0"/>
        <v>-0.34125123266065688</v>
      </c>
    </row>
    <row r="8" spans="4:23" x14ac:dyDescent="0.25">
      <c r="D8">
        <v>5</v>
      </c>
      <c r="E8">
        <f t="shared" si="1"/>
        <v>8.7266462599716474E-2</v>
      </c>
      <c r="G8" t="e">
        <f t="shared" si="3"/>
        <v>#VALUE!</v>
      </c>
      <c r="Q8" s="1">
        <f t="shared" si="2"/>
        <v>2.9814631590168967E-2</v>
      </c>
      <c r="T8" s="1">
        <f t="shared" si="0"/>
        <v>-0.34078279846319193</v>
      </c>
    </row>
    <row r="9" spans="4:23" x14ac:dyDescent="0.25">
      <c r="D9">
        <v>6</v>
      </c>
      <c r="E9">
        <f t="shared" si="1"/>
        <v>0.10471975511965978</v>
      </c>
      <c r="G9" t="e">
        <f t="shared" si="3"/>
        <v>#VALUE!</v>
      </c>
      <c r="P9" s="2" t="s">
        <v>11</v>
      </c>
      <c r="Q9" s="2"/>
      <c r="R9" s="2"/>
      <c r="S9" s="2" t="s">
        <v>12</v>
      </c>
      <c r="T9" s="2"/>
    </row>
    <row r="10" spans="4:23" x14ac:dyDescent="0.25">
      <c r="D10">
        <v>7</v>
      </c>
      <c r="E10">
        <f t="shared" si="1"/>
        <v>0.12217304763960307</v>
      </c>
      <c r="G10" t="e">
        <f t="shared" si="3"/>
        <v>#VALUE!</v>
      </c>
      <c r="P10" t="s">
        <v>13</v>
      </c>
      <c r="Q10" t="s">
        <v>14</v>
      </c>
      <c r="R10" t="s">
        <v>16</v>
      </c>
      <c r="S10" t="s">
        <v>13</v>
      </c>
      <c r="T10" t="s">
        <v>15</v>
      </c>
      <c r="U10" s="3"/>
    </row>
    <row r="11" spans="4:23" x14ac:dyDescent="0.25">
      <c r="D11">
        <v>8</v>
      </c>
      <c r="E11">
        <f t="shared" si="1"/>
        <v>0.13962634015954636</v>
      </c>
      <c r="G11" t="e">
        <f t="shared" si="3"/>
        <v>#VALUE!</v>
      </c>
      <c r="P11" s="6">
        <v>4</v>
      </c>
      <c r="S11" s="6">
        <v>0</v>
      </c>
    </row>
    <row r="12" spans="4:23" x14ac:dyDescent="0.25">
      <c r="D12">
        <v>9</v>
      </c>
      <c r="E12">
        <f t="shared" si="1"/>
        <v>0.15707963267948966</v>
      </c>
      <c r="G12" t="e">
        <f t="shared" si="3"/>
        <v>#VALUE!</v>
      </c>
      <c r="N12">
        <v>0</v>
      </c>
      <c r="O12">
        <f>RADIANS(N12)</f>
        <v>0</v>
      </c>
      <c r="P12" s="6">
        <f>Q12</f>
        <v>4.0279252680319093</v>
      </c>
      <c r="Q12">
        <f xml:space="preserve"> P11*(1+(4*PI()*0.2)/360)</f>
        <v>4.0279252680319093</v>
      </c>
      <c r="R12">
        <f xml:space="preserve"> S11*(1+(4*PI()*0.2)/360)</f>
        <v>0</v>
      </c>
      <c r="S12" s="6">
        <f>T12+R12</f>
        <v>-6.8416906678177722E-2</v>
      </c>
      <c r="T12">
        <f xml:space="preserve"> (4*PI()*9.8*(SIN($O12)-(0.2*COS($O12))))/360</f>
        <v>-6.8416906678177722E-2</v>
      </c>
    </row>
    <row r="13" spans="4:23" x14ac:dyDescent="0.25">
      <c r="D13">
        <v>10</v>
      </c>
      <c r="E13">
        <f t="shared" si="1"/>
        <v>0.17453292519943295</v>
      </c>
      <c r="G13" t="e">
        <f t="shared" si="3"/>
        <v>#VALUE!</v>
      </c>
      <c r="N13">
        <v>1</v>
      </c>
      <c r="O13">
        <f t="shared" ref="O13:O76" si="4">RADIANS(N13)</f>
        <v>1.7453292519943295E-2</v>
      </c>
      <c r="P13" s="6">
        <f t="shared" ref="P13:P76" si="5">Q13</f>
        <v>4.0560454912124824</v>
      </c>
      <c r="Q13">
        <f t="shared" ref="Q13:Q76" si="6" xml:space="preserve"> P12*(1+(4*PI()*0.2)/360)</f>
        <v>4.0560454912124824</v>
      </c>
      <c r="R13">
        <f t="shared" ref="R13:R76" si="7" xml:space="preserve"> S12*(1+(4*PI()*0.2)/360)</f>
        <v>-6.8894546792403283E-2</v>
      </c>
      <c r="S13" s="6">
        <f t="shared" ref="S13:S76" si="8">T13+R13</f>
        <v>-0.13133083493166292</v>
      </c>
      <c r="T13">
        <f t="shared" ref="T13:T76" si="9" xml:space="preserve"> (4*PI()*9.8*(SIN($O13)-(0.2*COS($O13))))/360</f>
        <v>-6.2436288139259638E-2</v>
      </c>
    </row>
    <row r="14" spans="4:23" x14ac:dyDescent="0.25">
      <c r="D14">
        <v>11</v>
      </c>
      <c r="E14">
        <f t="shared" si="1"/>
        <v>0.19198621771937624</v>
      </c>
      <c r="G14" t="e">
        <f t="shared" si="3"/>
        <v>#VALUE!</v>
      </c>
      <c r="N14">
        <v>2</v>
      </c>
      <c r="O14">
        <f t="shared" si="4"/>
        <v>3.4906585039886591E-2</v>
      </c>
      <c r="P14" s="6">
        <f t="shared" si="5"/>
        <v>4.0843620305854138</v>
      </c>
      <c r="Q14">
        <f t="shared" si="6"/>
        <v>4.0843620305854138</v>
      </c>
      <c r="R14">
        <f t="shared" si="7"/>
        <v>-0.13224769712324319</v>
      </c>
      <c r="S14" s="6">
        <f t="shared" si="8"/>
        <v>-0.18868434802538364</v>
      </c>
      <c r="T14">
        <f t="shared" si="9"/>
        <v>-5.6436650902140437E-2</v>
      </c>
    </row>
    <row r="15" spans="4:23" x14ac:dyDescent="0.25">
      <c r="D15">
        <v>12</v>
      </c>
      <c r="E15">
        <f t="shared" si="1"/>
        <v>0.20943951023931956</v>
      </c>
      <c r="G15" t="e">
        <f t="shared" ref="G15:G68" si="10">2*(9.8*SIN(E$4)+$I$2*(G14-9.8*COS(E$4)))*((2*PI())/360)+G14</f>
        <v>#VALUE!</v>
      </c>
      <c r="N15">
        <v>3</v>
      </c>
      <c r="O15">
        <f t="shared" si="4"/>
        <v>5.235987755982989E-2</v>
      </c>
      <c r="P15" s="6">
        <f t="shared" si="5"/>
        <v>4.1128762566962767</v>
      </c>
      <c r="Q15">
        <f t="shared" si="6"/>
        <v>4.1128762566962767</v>
      </c>
      <c r="R15">
        <f t="shared" si="7"/>
        <v>-0.19000161327339238</v>
      </c>
      <c r="S15" s="6">
        <f t="shared" si="8"/>
        <v>-0.2404214357878347</v>
      </c>
      <c r="T15">
        <f t="shared" si="9"/>
        <v>-5.0419822514442318E-2</v>
      </c>
    </row>
    <row r="16" spans="4:23" x14ac:dyDescent="0.25">
      <c r="D16">
        <v>13</v>
      </c>
      <c r="E16">
        <f t="shared" si="1"/>
        <v>0.22689280275926285</v>
      </c>
      <c r="G16" t="e">
        <f t="shared" si="10"/>
        <v>#VALUE!</v>
      </c>
      <c r="N16">
        <v>4</v>
      </c>
      <c r="O16">
        <f t="shared" si="4"/>
        <v>6.9813170079773182E-2</v>
      </c>
      <c r="P16" s="6">
        <f t="shared" si="5"/>
        <v>4.1415895496588568</v>
      </c>
      <c r="Q16">
        <f t="shared" si="6"/>
        <v>4.1415895496588568</v>
      </c>
      <c r="R16">
        <f t="shared" si="7"/>
        <v>-0.24209989404658264</v>
      </c>
      <c r="S16" s="6">
        <f t="shared" si="8"/>
        <v>-0.28648752980696113</v>
      </c>
      <c r="T16">
        <f t="shared" si="9"/>
        <v>-4.4387635760378512E-2</v>
      </c>
    </row>
    <row r="17" spans="4:20" x14ac:dyDescent="0.25">
      <c r="D17">
        <v>14</v>
      </c>
      <c r="E17">
        <f t="shared" si="1"/>
        <v>0.24434609527920614</v>
      </c>
      <c r="G17" t="e">
        <f t="shared" si="10"/>
        <v>#VALUE!</v>
      </c>
      <c r="N17">
        <v>5</v>
      </c>
      <c r="O17">
        <f t="shared" si="4"/>
        <v>8.7266462599716474E-2</v>
      </c>
      <c r="P17" s="6">
        <f t="shared" si="5"/>
        <v>4.1705032992219513</v>
      </c>
      <c r="Q17">
        <f t="shared" si="6"/>
        <v>4.1705032992219513</v>
      </c>
      <c r="R17">
        <f t="shared" si="7"/>
        <v>-0.28848759007137587</v>
      </c>
      <c r="S17" s="6">
        <f t="shared" si="8"/>
        <v>-0.32682951817384531</v>
      </c>
      <c r="T17">
        <f t="shared" si="9"/>
        <v>-3.8341928102469426E-2</v>
      </c>
    </row>
    <row r="18" spans="4:20" x14ac:dyDescent="0.25">
      <c r="D18">
        <v>15</v>
      </c>
      <c r="E18">
        <f t="shared" si="1"/>
        <v>0.26179938779914941</v>
      </c>
      <c r="G18" t="e">
        <f t="shared" si="10"/>
        <v>#VALUE!</v>
      </c>
      <c r="N18">
        <v>6</v>
      </c>
      <c r="O18">
        <f t="shared" si="4"/>
        <v>0.10471975511965978</v>
      </c>
      <c r="P18" s="6">
        <f t="shared" si="5"/>
        <v>4.199618904836635</v>
      </c>
      <c r="Q18">
        <f t="shared" si="6"/>
        <v>4.199618904836635</v>
      </c>
      <c r="R18">
        <f t="shared" si="7"/>
        <v>-0.32911121864778142</v>
      </c>
      <c r="S18" s="6">
        <f t="shared" si="8"/>
        <v>-0.36139575976961513</v>
      </c>
      <c r="T18">
        <f t="shared" si="9"/>
        <v>-3.2284541121833703E-2</v>
      </c>
    </row>
    <row r="19" spans="4:20" x14ac:dyDescent="0.25">
      <c r="D19">
        <v>16</v>
      </c>
      <c r="E19">
        <f t="shared" si="1"/>
        <v>0.27925268031909273</v>
      </c>
      <c r="G19" t="e">
        <f t="shared" si="10"/>
        <v>#VALUE!</v>
      </c>
      <c r="N19">
        <v>7</v>
      </c>
      <c r="O19">
        <f t="shared" si="4"/>
        <v>0.12217304763960307</v>
      </c>
      <c r="P19" s="6">
        <f t="shared" si="5"/>
        <v>4.2289377757239945</v>
      </c>
      <c r="Q19">
        <f t="shared" si="6"/>
        <v>4.2289377757239945</v>
      </c>
      <c r="R19">
        <f t="shared" si="7"/>
        <v>-0.36391877813390566</v>
      </c>
      <c r="S19" s="6">
        <f t="shared" si="8"/>
        <v>-0.39013609809113059</v>
      </c>
      <c r="T19">
        <f t="shared" si="9"/>
        <v>-2.621731995722492E-2</v>
      </c>
    </row>
    <row r="20" spans="4:20" x14ac:dyDescent="0.25">
      <c r="D20">
        <v>17</v>
      </c>
      <c r="E20">
        <f t="shared" si="1"/>
        <v>0.29670597283903605</v>
      </c>
      <c r="G20" t="e">
        <f t="shared" si="10"/>
        <v>#VALUE!</v>
      </c>
      <c r="N20">
        <v>8</v>
      </c>
      <c r="O20">
        <f t="shared" si="4"/>
        <v>0.13962634015954636</v>
      </c>
      <c r="P20" s="6">
        <f t="shared" si="5"/>
        <v>4.2584613309433346</v>
      </c>
      <c r="Q20">
        <f t="shared" si="6"/>
        <v>4.2584613309433346</v>
      </c>
      <c r="R20">
        <f t="shared" si="7"/>
        <v>-0.39285976186816013</v>
      </c>
      <c r="S20" s="6">
        <f t="shared" si="8"/>
        <v>-0.4130018746111444</v>
      </c>
      <c r="T20">
        <f t="shared" si="9"/>
        <v>-2.0142112742984292E-2</v>
      </c>
    </row>
    <row r="21" spans="4:20" x14ac:dyDescent="0.25">
      <c r="D21">
        <v>18</v>
      </c>
      <c r="E21">
        <f t="shared" si="1"/>
        <v>0.31415926535897931</v>
      </c>
      <c r="G21" t="e">
        <f t="shared" si="10"/>
        <v>#VALUE!</v>
      </c>
      <c r="N21">
        <v>9</v>
      </c>
      <c r="O21">
        <f t="shared" si="4"/>
        <v>0.15707963267948966</v>
      </c>
      <c r="P21" s="6">
        <f t="shared" si="5"/>
        <v>4.2881909994608627</v>
      </c>
      <c r="Q21">
        <f t="shared" si="6"/>
        <v>4.2881909994608627</v>
      </c>
      <c r="R21">
        <f t="shared" si="7"/>
        <v>-0.41588517162269373</v>
      </c>
      <c r="S21" s="6">
        <f t="shared" si="8"/>
        <v>-0.42994594166877481</v>
      </c>
      <c r="T21">
        <f t="shared" si="9"/>
        <v>-1.4060770046081103E-2</v>
      </c>
    </row>
    <row r="22" spans="4:20" x14ac:dyDescent="0.25">
      <c r="D22">
        <v>19</v>
      </c>
      <c r="E22">
        <f t="shared" si="1"/>
        <v>0.33161255787892263</v>
      </c>
      <c r="G22" t="e">
        <f t="shared" si="10"/>
        <v>#VALUE!</v>
      </c>
      <c r="N22">
        <v>10</v>
      </c>
      <c r="O22">
        <f t="shared" si="4"/>
        <v>0.17453292519943295</v>
      </c>
      <c r="P22" s="6">
        <f t="shared" si="5"/>
        <v>4.3181282202188545</v>
      </c>
      <c r="Q22">
        <f t="shared" si="6"/>
        <v>4.3181282202188545</v>
      </c>
      <c r="R22">
        <f t="shared" si="7"/>
        <v>-0.43294753058385788</v>
      </c>
      <c r="S22" s="6">
        <f t="shared" si="8"/>
        <v>-0.44092267488627002</v>
      </c>
      <c r="T22">
        <f t="shared" si="9"/>
        <v>-7.9751443024121474E-3</v>
      </c>
    </row>
    <row r="23" spans="4:20" x14ac:dyDescent="0.25">
      <c r="D23">
        <v>20</v>
      </c>
      <c r="E23">
        <f t="shared" si="1"/>
        <v>0.3490658503988659</v>
      </c>
      <c r="G23" t="e">
        <f t="shared" si="10"/>
        <v>#VALUE!</v>
      </c>
      <c r="N23">
        <v>11</v>
      </c>
      <c r="O23">
        <f t="shared" si="4"/>
        <v>0.19198621771937624</v>
      </c>
      <c r="P23" s="6">
        <f t="shared" si="5"/>
        <v>4.3482744422052955</v>
      </c>
      <c r="Q23">
        <f t="shared" si="6"/>
        <v>4.3482744422052955</v>
      </c>
      <c r="R23">
        <f t="shared" si="7"/>
        <v>-0.44400089585565639</v>
      </c>
      <c r="S23" s="6">
        <f t="shared" si="8"/>
        <v>-0.44588798510818811</v>
      </c>
      <c r="T23">
        <f t="shared" si="9"/>
        <v>-1.8870892525317234E-3</v>
      </c>
    </row>
    <row r="24" spans="4:20" x14ac:dyDescent="0.25">
      <c r="D24">
        <v>21</v>
      </c>
      <c r="E24">
        <f t="shared" si="1"/>
        <v>0.36651914291880922</v>
      </c>
      <c r="G24" t="e">
        <f t="shared" si="10"/>
        <v>#VALUE!</v>
      </c>
      <c r="N24">
        <v>12</v>
      </c>
      <c r="O24">
        <f t="shared" si="4"/>
        <v>0.20943951023931956</v>
      </c>
      <c r="P24" s="6">
        <f t="shared" si="5"/>
        <v>4.3786311245240164</v>
      </c>
      <c r="Q24">
        <f t="shared" si="6"/>
        <v>4.3786311245240164</v>
      </c>
      <c r="R24">
        <f t="shared" si="7"/>
        <v>-0.44900087048227666</v>
      </c>
      <c r="S24" s="6">
        <f t="shared" si="8"/>
        <v>-0.44479932985926096</v>
      </c>
      <c r="T24">
        <f t="shared" si="9"/>
        <v>4.2015406230156704E-3</v>
      </c>
    </row>
    <row r="25" spans="4:20" x14ac:dyDescent="0.25">
      <c r="D25">
        <v>22</v>
      </c>
      <c r="E25">
        <f t="shared" si="1"/>
        <v>0.38397243543875248</v>
      </c>
      <c r="G25" t="e">
        <f t="shared" si="10"/>
        <v>#VALUE!</v>
      </c>
      <c r="N25">
        <v>13</v>
      </c>
      <c r="O25">
        <f t="shared" si="4"/>
        <v>0.22689280275926285</v>
      </c>
      <c r="P25" s="6">
        <f t="shared" si="5"/>
        <v>4.4091997364653146</v>
      </c>
      <c r="Q25">
        <f t="shared" si="6"/>
        <v>4.4091997364653146</v>
      </c>
      <c r="R25">
        <f t="shared" si="7"/>
        <v>-0.44790461498594436</v>
      </c>
      <c r="S25" s="6">
        <f t="shared" si="8"/>
        <v>-0.43761572431735629</v>
      </c>
      <c r="T25">
        <f t="shared" si="9"/>
        <v>1.028889066858806E-2</v>
      </c>
    </row>
    <row r="26" spans="4:20" x14ac:dyDescent="0.25">
      <c r="D26">
        <v>23</v>
      </c>
      <c r="E26">
        <f t="shared" si="1"/>
        <v>0.4014257279586958</v>
      </c>
      <c r="G26" t="e">
        <f t="shared" si="10"/>
        <v>#VALUE!</v>
      </c>
      <c r="N26">
        <v>14</v>
      </c>
      <c r="O26">
        <f t="shared" si="4"/>
        <v>0.24434609527920614</v>
      </c>
      <c r="P26" s="6">
        <f t="shared" si="5"/>
        <v>4.439981757577069</v>
      </c>
      <c r="Q26">
        <f t="shared" si="6"/>
        <v>4.439981757577069</v>
      </c>
      <c r="R26">
        <f t="shared" si="7"/>
        <v>-0.4406708584164914</v>
      </c>
      <c r="S26" s="6">
        <f t="shared" si="8"/>
        <v>-0.42429775179809931</v>
      </c>
      <c r="T26">
        <f t="shared" si="9"/>
        <v>1.6373106618392079E-2</v>
      </c>
    </row>
    <row r="27" spans="4:20" x14ac:dyDescent="0.25">
      <c r="D27">
        <v>24</v>
      </c>
      <c r="E27">
        <f t="shared" si="1"/>
        <v>0.41887902047863912</v>
      </c>
      <c r="G27" t="e">
        <f t="shared" si="10"/>
        <v>#VALUE!</v>
      </c>
      <c r="N27">
        <v>15</v>
      </c>
      <c r="O27">
        <f t="shared" si="4"/>
        <v>0.26179938779914941</v>
      </c>
      <c r="P27" s="6">
        <f t="shared" si="5"/>
        <v>4.4709786777363512</v>
      </c>
      <c r="Q27">
        <f t="shared" si="6"/>
        <v>4.4709786777363512</v>
      </c>
      <c r="R27">
        <f t="shared" si="7"/>
        <v>-0.42725990890917392</v>
      </c>
      <c r="S27" s="6">
        <f t="shared" si="8"/>
        <v>-0.40480757374786364</v>
      </c>
      <c r="T27">
        <f t="shared" si="9"/>
        <v>2.2452335161310268E-2</v>
      </c>
    </row>
    <row r="28" spans="4:20" x14ac:dyDescent="0.25">
      <c r="D28">
        <v>25</v>
      </c>
      <c r="E28">
        <f t="shared" si="1"/>
        <v>0.43633231299858238</v>
      </c>
      <c r="G28" t="e">
        <f t="shared" si="10"/>
        <v>#VALUE!</v>
      </c>
      <c r="N28">
        <v>16</v>
      </c>
      <c r="O28">
        <f t="shared" si="4"/>
        <v>0.27925268031909273</v>
      </c>
      <c r="P28" s="6">
        <f t="shared" si="5"/>
        <v>4.5021919972215363</v>
      </c>
      <c r="Q28">
        <f t="shared" si="6"/>
        <v>4.5021919972215363</v>
      </c>
      <c r="R28">
        <f t="shared" si="7"/>
        <v>-0.40763366374742765</v>
      </c>
      <c r="S28" s="6">
        <f t="shared" si="8"/>
        <v>-0.37910893924198996</v>
      </c>
      <c r="T28">
        <f t="shared" si="9"/>
        <v>2.8524724505437676E-2</v>
      </c>
    </row>
    <row r="29" spans="4:20" x14ac:dyDescent="0.25">
      <c r="D29">
        <v>26</v>
      </c>
      <c r="E29">
        <f t="shared" si="1"/>
        <v>0.4537856055185257</v>
      </c>
      <c r="G29" t="e">
        <f t="shared" si="10"/>
        <v>#VALUE!</v>
      </c>
      <c r="N29">
        <v>17</v>
      </c>
      <c r="O29">
        <f t="shared" si="4"/>
        <v>0.29670597283903605</v>
      </c>
      <c r="P29" s="6">
        <f t="shared" si="5"/>
        <v>4.5336232267849184</v>
      </c>
      <c r="Q29">
        <f t="shared" si="6"/>
        <v>4.5336232267849184</v>
      </c>
      <c r="R29">
        <f t="shared" si="7"/>
        <v>-0.38175561892739629</v>
      </c>
      <c r="S29" s="6">
        <f t="shared" si="8"/>
        <v>-0.34716719398524076</v>
      </c>
      <c r="T29">
        <f t="shared" si="9"/>
        <v>3.4588424942155555E-2</v>
      </c>
    </row>
    <row r="30" spans="4:20" x14ac:dyDescent="0.25">
      <c r="D30">
        <v>27</v>
      </c>
      <c r="E30">
        <f t="shared" si="1"/>
        <v>0.47123889803846897</v>
      </c>
      <c r="G30" t="e">
        <f t="shared" si="10"/>
        <v>#VALUE!</v>
      </c>
      <c r="N30">
        <v>18</v>
      </c>
      <c r="O30">
        <f t="shared" si="4"/>
        <v>0.31415926535897931</v>
      </c>
      <c r="P30" s="6">
        <f t="shared" si="5"/>
        <v>4.5652738877258328</v>
      </c>
      <c r="Q30">
        <f t="shared" si="6"/>
        <v>4.5652738877258328</v>
      </c>
      <c r="R30">
        <f t="shared" si="7"/>
        <v>-0.3495908782212217</v>
      </c>
      <c r="S30" s="6">
        <f t="shared" si="8"/>
        <v>-0.30894928881165129</v>
      </c>
      <c r="T30">
        <f t="shared" si="9"/>
        <v>4.0641589409570404E-2</v>
      </c>
    </row>
    <row r="31" spans="4:20" x14ac:dyDescent="0.25">
      <c r="D31">
        <v>28</v>
      </c>
      <c r="E31">
        <f t="shared" si="1"/>
        <v>0.48869219055841229</v>
      </c>
      <c r="G31" t="e">
        <f t="shared" si="10"/>
        <v>#VALUE!</v>
      </c>
      <c r="N31">
        <v>19</v>
      </c>
      <c r="O31">
        <f t="shared" si="4"/>
        <v>0.33161255787892263</v>
      </c>
      <c r="P31" s="6">
        <f t="shared" si="5"/>
        <v>4.5971455119642881</v>
      </c>
      <c r="Q31">
        <f t="shared" si="6"/>
        <v>4.5971455119642881</v>
      </c>
      <c r="R31">
        <f t="shared" si="7"/>
        <v>-0.31110616173623457</v>
      </c>
      <c r="S31" s="6">
        <f t="shared" si="8"/>
        <v>-0.26442378768108732</v>
      </c>
      <c r="T31">
        <f t="shared" si="9"/>
        <v>4.6682374055147219E-2</v>
      </c>
    </row>
    <row r="32" spans="4:20" x14ac:dyDescent="0.25">
      <c r="D32">
        <v>29</v>
      </c>
      <c r="E32">
        <f t="shared" si="1"/>
        <v>0.50614548307835561</v>
      </c>
      <c r="G32" t="e">
        <f t="shared" si="10"/>
        <v>#VALUE!</v>
      </c>
      <c r="N32">
        <v>20</v>
      </c>
      <c r="O32">
        <f t="shared" si="4"/>
        <v>0.3490658503988659</v>
      </c>
      <c r="P32" s="6">
        <f t="shared" si="5"/>
        <v>4.6292396421151114</v>
      </c>
      <c r="Q32">
        <f t="shared" si="6"/>
        <v>4.6292396421151114</v>
      </c>
      <c r="R32">
        <f t="shared" si="7"/>
        <v>-0.26626981396733906</v>
      </c>
      <c r="S32" s="6">
        <f t="shared" si="8"/>
        <v>-0.21356087516997457</v>
      </c>
      <c r="T32">
        <f t="shared" si="9"/>
        <v>5.2708938797364477E-2</v>
      </c>
    </row>
    <row r="33" spans="4:20" x14ac:dyDescent="0.25">
      <c r="D33">
        <v>30</v>
      </c>
      <c r="E33">
        <f t="shared" si="1"/>
        <v>0.52359877559829882</v>
      </c>
      <c r="G33" t="e">
        <f t="shared" si="10"/>
        <v>#VALUE!</v>
      </c>
      <c r="N33">
        <v>21</v>
      </c>
      <c r="O33">
        <f t="shared" si="4"/>
        <v>0.36651914291880922</v>
      </c>
      <c r="P33" s="6">
        <f t="shared" si="5"/>
        <v>4.6615578315626127</v>
      </c>
      <c r="Q33">
        <f t="shared" si="6"/>
        <v>4.6615578315626127</v>
      </c>
      <c r="R33">
        <f t="shared" si="7"/>
        <v>-0.21505181134003723</v>
      </c>
      <c r="S33" s="6">
        <f t="shared" si="8"/>
        <v>-0.15633236345381607</v>
      </c>
      <c r="T33">
        <f t="shared" si="9"/>
        <v>5.8719447886221146E-2</v>
      </c>
    </row>
    <row r="34" spans="4:20" x14ac:dyDescent="0.25">
      <c r="D34">
        <v>31</v>
      </c>
      <c r="E34">
        <f t="shared" si="1"/>
        <v>0.54105206811824214</v>
      </c>
      <c r="G34" t="e">
        <f t="shared" si="10"/>
        <v>#VALUE!</v>
      </c>
      <c r="N34">
        <v>22</v>
      </c>
      <c r="O34">
        <f t="shared" si="4"/>
        <v>0.38397243543875248</v>
      </c>
      <c r="P34" s="6">
        <f t="shared" si="5"/>
        <v>4.6941016445357704</v>
      </c>
      <c r="Q34">
        <f t="shared" si="6"/>
        <v>4.6941016445357704</v>
      </c>
      <c r="R34">
        <f t="shared" si="7"/>
        <v>-0.15742376924169349</v>
      </c>
      <c r="S34" s="6">
        <f t="shared" si="8"/>
        <v>-9.2711698779269908E-2</v>
      </c>
      <c r="T34">
        <f t="shared" si="9"/>
        <v>6.4712070462423582E-2</v>
      </c>
    </row>
    <row r="35" spans="4:20" x14ac:dyDescent="0.25">
      <c r="D35">
        <v>32</v>
      </c>
      <c r="E35">
        <f t="shared" si="1"/>
        <v>0.55850536063818546</v>
      </c>
      <c r="G35" t="e">
        <f t="shared" si="10"/>
        <v>#VALUE!</v>
      </c>
      <c r="N35">
        <v>23</v>
      </c>
      <c r="O35">
        <f t="shared" si="4"/>
        <v>0.4014257279586958</v>
      </c>
      <c r="P35" s="6">
        <f t="shared" si="5"/>
        <v>4.726872656183942</v>
      </c>
      <c r="Q35">
        <f t="shared" si="6"/>
        <v>4.726872656183942</v>
      </c>
      <c r="R35">
        <f t="shared" si="7"/>
        <v>-9.3358948538796102E-2</v>
      </c>
      <c r="S35" s="6">
        <f t="shared" si="8"/>
        <v>-2.2673967423712818E-2</v>
      </c>
      <c r="T35">
        <f t="shared" si="9"/>
        <v>7.0684981115083284E-2</v>
      </c>
    </row>
    <row r="36" spans="4:20" x14ac:dyDescent="0.25">
      <c r="D36">
        <v>33</v>
      </c>
      <c r="E36">
        <f t="shared" si="1"/>
        <v>0.57595865315812877</v>
      </c>
      <c r="G36" t="e">
        <f t="shared" si="10"/>
        <v>#VALUE!</v>
      </c>
      <c r="N36">
        <v>24</v>
      </c>
      <c r="O36">
        <f t="shared" si="4"/>
        <v>0.41887902047863912</v>
      </c>
      <c r="P36" s="6">
        <f t="shared" si="5"/>
        <v>4.7598724526531022</v>
      </c>
      <c r="Q36">
        <f t="shared" si="6"/>
        <v>4.7598724526531022</v>
      </c>
      <c r="R36">
        <f t="shared" si="7"/>
        <v>-2.2832261578126307E-2</v>
      </c>
      <c r="S36" s="6">
        <f t="shared" si="8"/>
        <v>5.3804098859628238E-2</v>
      </c>
      <c r="T36">
        <f t="shared" si="9"/>
        <v>7.6636360437754542E-2</v>
      </c>
    </row>
    <row r="37" spans="4:20" x14ac:dyDescent="0.25">
      <c r="D37">
        <v>34</v>
      </c>
      <c r="E37">
        <f t="shared" si="1"/>
        <v>0.59341194567807209</v>
      </c>
      <c r="G37" t="e">
        <f t="shared" si="10"/>
        <v>#VALUE!</v>
      </c>
      <c r="N37">
        <v>25</v>
      </c>
      <c r="O37">
        <f t="shared" si="4"/>
        <v>0.43633231299858238</v>
      </c>
      <c r="P37" s="6">
        <f t="shared" si="5"/>
        <v>4.7931026311626121</v>
      </c>
      <c r="Q37">
        <f t="shared" si="6"/>
        <v>4.7931026311626121</v>
      </c>
      <c r="R37">
        <f t="shared" si="7"/>
        <v>5.4179722330095853E-2</v>
      </c>
      <c r="S37" s="6">
        <f t="shared" si="8"/>
        <v>0.13674411791273922</v>
      </c>
      <c r="T37">
        <f t="shared" si="9"/>
        <v>8.2564395582643363E-2</v>
      </c>
    </row>
    <row r="38" spans="4:20" x14ac:dyDescent="0.25">
      <c r="D38">
        <v>35</v>
      </c>
      <c r="E38">
        <f t="shared" si="1"/>
        <v>0.6108652381980153</v>
      </c>
      <c r="G38" t="e">
        <f t="shared" si="10"/>
        <v>#VALUE!</v>
      </c>
      <c r="N38">
        <v>26</v>
      </c>
      <c r="O38">
        <f t="shared" si="4"/>
        <v>0.4537856055185257</v>
      </c>
      <c r="P38" s="6">
        <f t="shared" si="5"/>
        <v>4.8265648000825285</v>
      </c>
      <c r="Q38">
        <f t="shared" si="6"/>
        <v>4.8265648000825285</v>
      </c>
      <c r="R38">
        <f t="shared" si="7"/>
        <v>0.13769877194886429</v>
      </c>
      <c r="S38" s="6">
        <f t="shared" si="8"/>
        <v>0.22616605276168272</v>
      </c>
      <c r="T38">
        <f t="shared" si="9"/>
        <v>8.8467280812818419E-2</v>
      </c>
    </row>
    <row r="39" spans="4:20" x14ac:dyDescent="0.25">
      <c r="D39">
        <v>36</v>
      </c>
      <c r="E39">
        <f t="shared" si="1"/>
        <v>0.62831853071795862</v>
      </c>
      <c r="G39" t="e">
        <f t="shared" si="10"/>
        <v>#VALUE!</v>
      </c>
      <c r="N39">
        <v>27</v>
      </c>
      <c r="O39">
        <f t="shared" si="4"/>
        <v>0.47123889803846897</v>
      </c>
      <c r="P39" s="6">
        <f t="shared" si="5"/>
        <v>4.8602605790114497</v>
      </c>
      <c r="Q39">
        <f t="shared" si="6"/>
        <v>4.8602605790114497</v>
      </c>
      <c r="R39">
        <f t="shared" si="7"/>
        <v>0.22774498967245496</v>
      </c>
      <c r="S39" s="6">
        <f t="shared" si="8"/>
        <v>0.32208820772471108</v>
      </c>
      <c r="T39">
        <f t="shared" si="9"/>
        <v>9.4343218052256123E-2</v>
      </c>
    </row>
    <row r="40" spans="4:20" x14ac:dyDescent="0.25">
      <c r="D40">
        <v>37</v>
      </c>
      <c r="E40">
        <f t="shared" si="1"/>
        <v>0.64577182323790194</v>
      </c>
      <c r="G40" t="e">
        <f t="shared" si="10"/>
        <v>#VALUE!</v>
      </c>
      <c r="N40">
        <v>28</v>
      </c>
      <c r="O40">
        <f t="shared" si="4"/>
        <v>0.48869219055841229</v>
      </c>
      <c r="P40" s="6">
        <f t="shared" si="5"/>
        <v>4.8941915988549045</v>
      </c>
      <c r="Q40">
        <f t="shared" si="6"/>
        <v>4.8941915988549045</v>
      </c>
      <c r="R40">
        <f t="shared" si="7"/>
        <v>0.32433680760736855</v>
      </c>
      <c r="S40" s="6">
        <f t="shared" si="8"/>
        <v>0.42452722504092039</v>
      </c>
      <c r="T40">
        <f t="shared" si="9"/>
        <v>0.10019041743355185</v>
      </c>
    </row>
    <row r="41" spans="4:20" x14ac:dyDescent="0.25">
      <c r="D41">
        <v>38</v>
      </c>
      <c r="E41">
        <f t="shared" si="1"/>
        <v>0.66322511575784526</v>
      </c>
      <c r="G41" t="e">
        <f t="shared" si="10"/>
        <v>#VALUE!</v>
      </c>
      <c r="N41">
        <v>29</v>
      </c>
      <c r="O41">
        <f t="shared" si="4"/>
        <v>0.50614548307835561</v>
      </c>
      <c r="P41" s="6">
        <f t="shared" si="5"/>
        <v>4.9283595019042901</v>
      </c>
      <c r="Q41">
        <f t="shared" si="6"/>
        <v>4.9283595019042901</v>
      </c>
      <c r="R41">
        <f t="shared" si="7"/>
        <v>0.42749098417744796</v>
      </c>
      <c r="S41" s="6">
        <f t="shared" si="8"/>
        <v>0.53349808202057891</v>
      </c>
      <c r="T41">
        <f t="shared" si="9"/>
        <v>0.10600709784313095</v>
      </c>
    </row>
    <row r="42" spans="4:20" x14ac:dyDescent="0.25">
      <c r="D42">
        <v>39</v>
      </c>
      <c r="E42">
        <f t="shared" si="1"/>
        <v>0.68067840827778847</v>
      </c>
      <c r="G42" t="e">
        <f t="shared" si="10"/>
        <v>#VALUE!</v>
      </c>
      <c r="N42">
        <v>30</v>
      </c>
      <c r="O42">
        <f t="shared" si="4"/>
        <v>0.52359877559829882</v>
      </c>
      <c r="P42" s="6">
        <f t="shared" si="5"/>
        <v>4.962765941916361</v>
      </c>
      <c r="Q42">
        <f t="shared" si="6"/>
        <v>4.962765941916361</v>
      </c>
      <c r="R42">
        <f t="shared" si="7"/>
        <v>0.53722260125431243</v>
      </c>
      <c r="S42" s="6">
        <f t="shared" si="8"/>
        <v>0.64901408871810562</v>
      </c>
      <c r="T42">
        <f t="shared" si="9"/>
        <v>0.11179148746379318</v>
      </c>
    </row>
    <row r="43" spans="4:20" x14ac:dyDescent="0.25">
      <c r="D43">
        <v>40</v>
      </c>
      <c r="E43">
        <f t="shared" si="1"/>
        <v>0.69813170079773179</v>
      </c>
      <c r="G43" t="e">
        <f t="shared" si="10"/>
        <v>#VALUE!</v>
      </c>
      <c r="N43">
        <v>31</v>
      </c>
      <c r="O43">
        <f t="shared" si="4"/>
        <v>0.54105206811824214</v>
      </c>
      <c r="P43" s="6">
        <f t="shared" si="5"/>
        <v>4.9974125841932722</v>
      </c>
      <c r="Q43">
        <f t="shared" si="6"/>
        <v>4.9974125841932722</v>
      </c>
      <c r="R43">
        <f t="shared" si="7"/>
        <v>0.65354506181409022</v>
      </c>
      <c r="S43" s="6">
        <f t="shared" si="8"/>
        <v>0.77108688612851572</v>
      </c>
      <c r="T43">
        <f t="shared" si="9"/>
        <v>0.11754182431442549</v>
      </c>
    </row>
    <row r="44" spans="4:20" x14ac:dyDescent="0.25">
      <c r="D44">
        <v>41</v>
      </c>
      <c r="E44">
        <f t="shared" si="1"/>
        <v>0.71558499331767511</v>
      </c>
      <c r="G44" t="e">
        <f t="shared" si="10"/>
        <v>#VALUE!</v>
      </c>
      <c r="N44">
        <v>32</v>
      </c>
      <c r="O44">
        <f t="shared" si="4"/>
        <v>0.55850536063818546</v>
      </c>
      <c r="P44" s="6">
        <f t="shared" si="5"/>
        <v>5.0323011056631808</v>
      </c>
      <c r="Q44">
        <f t="shared" si="6"/>
        <v>5.0323011056631808</v>
      </c>
      <c r="R44">
        <f t="shared" si="7"/>
        <v>0.77647008812127305</v>
      </c>
      <c r="S44" s="6">
        <f t="shared" si="8"/>
        <v>0.89972644490799147</v>
      </c>
      <c r="T44">
        <f t="shared" si="9"/>
        <v>0.12325635678671844</v>
      </c>
    </row>
    <row r="45" spans="4:20" x14ac:dyDescent="0.25">
      <c r="D45">
        <v>42</v>
      </c>
      <c r="E45">
        <f t="shared" si="1"/>
        <v>0.73303828583761843</v>
      </c>
      <c r="G45" t="e">
        <f t="shared" si="10"/>
        <v>#VALUE!</v>
      </c>
      <c r="N45">
        <v>33</v>
      </c>
      <c r="O45">
        <f t="shared" si="4"/>
        <v>0.57595865315812877</v>
      </c>
      <c r="P45" s="6">
        <f t="shared" si="5"/>
        <v>5.06743319496141</v>
      </c>
      <c r="Q45">
        <f t="shared" si="6"/>
        <v>5.06743319496141</v>
      </c>
      <c r="R45">
        <f t="shared" si="7"/>
        <v>0.9060077204403546</v>
      </c>
      <c r="S45" s="6">
        <f t="shared" si="8"/>
        <v>1.0349410646190775</v>
      </c>
      <c r="T45">
        <f t="shared" si="9"/>
        <v>0.12893334417872299</v>
      </c>
    </row>
    <row r="46" spans="4:20" x14ac:dyDescent="0.25">
      <c r="D46">
        <v>43</v>
      </c>
      <c r="E46">
        <f t="shared" si="1"/>
        <v>0.75049157835756175</v>
      </c>
      <c r="G46" t="e">
        <f t="shared" si="10"/>
        <v>#VALUE!</v>
      </c>
      <c r="N46">
        <v>34</v>
      </c>
      <c r="O46">
        <f t="shared" si="4"/>
        <v>0.59341194567807209</v>
      </c>
      <c r="P46" s="6">
        <f t="shared" si="5"/>
        <v>5.1028105525121834</v>
      </c>
      <c r="Q46">
        <f t="shared" si="6"/>
        <v>5.1028105525121834</v>
      </c>
      <c r="R46">
        <f t="shared" si="7"/>
        <v>1.0421663162757568</v>
      </c>
      <c r="S46" s="6">
        <f t="shared" si="8"/>
        <v>1.1767373735008422</v>
      </c>
      <c r="T46">
        <f t="shared" si="9"/>
        <v>0.13457105722508539</v>
      </c>
    </row>
    <row r="47" spans="4:20" x14ac:dyDescent="0.25">
      <c r="D47">
        <v>44</v>
      </c>
      <c r="E47">
        <f t="shared" si="1"/>
        <v>0.76794487087750496</v>
      </c>
      <c r="G47" t="e">
        <f t="shared" si="10"/>
        <v>#VALUE!</v>
      </c>
      <c r="N47">
        <v>35</v>
      </c>
      <c r="O47">
        <f t="shared" si="4"/>
        <v>0.6108652381980153</v>
      </c>
      <c r="P47" s="6">
        <f t="shared" si="5"/>
        <v>5.138434890610923</v>
      </c>
      <c r="Q47">
        <f t="shared" si="6"/>
        <v>5.138434890610923</v>
      </c>
      <c r="R47">
        <f t="shared" si="7"/>
        <v>1.1849525501403861</v>
      </c>
      <c r="S47" s="6">
        <f t="shared" si="8"/>
        <v>1.325120328764184</v>
      </c>
      <c r="T47">
        <f t="shared" si="9"/>
        <v>0.14016777862379787</v>
      </c>
    </row>
    <row r="48" spans="4:20" x14ac:dyDescent="0.25">
      <c r="D48">
        <v>45</v>
      </c>
      <c r="E48">
        <f t="shared" si="1"/>
        <v>0.78539816339744828</v>
      </c>
      <c r="G48" t="e">
        <f t="shared" si="10"/>
        <v>#VALUE!</v>
      </c>
      <c r="N48">
        <v>36</v>
      </c>
      <c r="O48">
        <f t="shared" si="4"/>
        <v>0.62831853071795862</v>
      </c>
      <c r="P48" s="6">
        <f t="shared" si="5"/>
        <v>5.1743079335071291</v>
      </c>
      <c r="Q48">
        <f t="shared" si="6"/>
        <v>5.1743079335071291</v>
      </c>
      <c r="R48">
        <f t="shared" si="7"/>
        <v>1.3343714138530018</v>
      </c>
      <c r="S48" s="6">
        <f t="shared" si="8"/>
        <v>1.4800932174123076</v>
      </c>
      <c r="T48">
        <f t="shared" si="9"/>
        <v>0.14572180355930581</v>
      </c>
    </row>
    <row r="49" spans="4:20" x14ac:dyDescent="0.25">
      <c r="D49">
        <v>46</v>
      </c>
      <c r="E49">
        <f t="shared" si="1"/>
        <v>0.8028514559173916</v>
      </c>
      <c r="G49" t="e">
        <f t="shared" si="10"/>
        <v>#VALUE!</v>
      </c>
      <c r="N49">
        <v>37</v>
      </c>
      <c r="O49">
        <f t="shared" si="4"/>
        <v>0.64577182323790194</v>
      </c>
      <c r="P49" s="6">
        <f t="shared" si="5"/>
        <v>5.2104314174878343</v>
      </c>
      <c r="Q49">
        <f t="shared" si="6"/>
        <v>5.2104314174878343</v>
      </c>
      <c r="R49">
        <f t="shared" si="7"/>
        <v>1.49042621736442</v>
      </c>
      <c r="S49" s="6">
        <f t="shared" si="8"/>
        <v>1.6416576575862307</v>
      </c>
      <c r="T49">
        <f t="shared" si="9"/>
        <v>0.15123144022181073</v>
      </c>
    </row>
    <row r="50" spans="4:20" x14ac:dyDescent="0.25">
      <c r="D50">
        <v>47</v>
      </c>
      <c r="E50">
        <f t="shared" si="1"/>
        <v>0.82030474843733492</v>
      </c>
      <c r="G50" t="e">
        <f t="shared" si="10"/>
        <v>#VALUE!</v>
      </c>
      <c r="N50">
        <v>38</v>
      </c>
      <c r="O50">
        <f t="shared" si="4"/>
        <v>0.66322511575784526</v>
      </c>
      <c r="P50" s="6">
        <f t="shared" si="5"/>
        <v>5.2468070909616413</v>
      </c>
      <c r="Q50">
        <f t="shared" si="6"/>
        <v>5.2468070909616413</v>
      </c>
      <c r="R50">
        <f t="shared" si="7"/>
        <v>1.6531185901124137</v>
      </c>
      <c r="S50" s="6">
        <f t="shared" si="8"/>
        <v>1.809813600435026</v>
      </c>
      <c r="T50">
        <f t="shared" si="9"/>
        <v>0.15669501032261229</v>
      </c>
    </row>
    <row r="51" spans="4:20" x14ac:dyDescent="0.25">
      <c r="D51">
        <v>48</v>
      </c>
      <c r="E51">
        <f t="shared" si="1"/>
        <v>0.83775804095727824</v>
      </c>
      <c r="G51" t="e">
        <f t="shared" si="10"/>
        <v>#VALUE!</v>
      </c>
      <c r="N51">
        <v>39</v>
      </c>
      <c r="O51">
        <f t="shared" si="4"/>
        <v>0.68067840827778847</v>
      </c>
      <c r="P51" s="6">
        <f t="shared" si="5"/>
        <v>5.2834367145433481</v>
      </c>
      <c r="Q51">
        <f t="shared" si="6"/>
        <v>5.2834367145433481</v>
      </c>
      <c r="R51">
        <f t="shared" si="7"/>
        <v>1.8224484829050118</v>
      </c>
      <c r="S51" s="6">
        <f t="shared" si="8"/>
        <v>1.9845593325103428</v>
      </c>
      <c r="T51">
        <f t="shared" si="9"/>
        <v>0.1621108496053309</v>
      </c>
    </row>
    <row r="52" spans="4:20" x14ac:dyDescent="0.25">
      <c r="D52">
        <v>49</v>
      </c>
      <c r="E52">
        <f t="shared" si="1"/>
        <v>0.85521133347722145</v>
      </c>
      <c r="G52" t="e">
        <f t="shared" si="10"/>
        <v>#VALUE!</v>
      </c>
      <c r="N52">
        <v>40</v>
      </c>
      <c r="O52">
        <f t="shared" si="4"/>
        <v>0.69813170079773179</v>
      </c>
      <c r="P52" s="6">
        <f t="shared" si="5"/>
        <v>5.3203220611391613</v>
      </c>
      <c r="Q52">
        <f t="shared" si="6"/>
        <v>5.3203220611391613</v>
      </c>
      <c r="R52">
        <f t="shared" si="7"/>
        <v>1.9984141703317373</v>
      </c>
      <c r="S52" s="6">
        <f t="shared" si="8"/>
        <v>2.165891478684594</v>
      </c>
      <c r="T52">
        <f t="shared" si="9"/>
        <v>0.16747730835285665</v>
      </c>
    </row>
    <row r="53" spans="4:20" x14ac:dyDescent="0.25">
      <c r="D53">
        <v>50</v>
      </c>
      <c r="E53">
        <f t="shared" si="1"/>
        <v>0.87266462599716477</v>
      </c>
      <c r="G53" t="e">
        <f t="shared" si="10"/>
        <v>#VALUE!</v>
      </c>
      <c r="N53">
        <v>41</v>
      </c>
      <c r="O53">
        <f t="shared" si="4"/>
        <v>0.71558499331767511</v>
      </c>
      <c r="P53" s="6">
        <f t="shared" si="5"/>
        <v>5.3574649160325087</v>
      </c>
      <c r="Q53">
        <f t="shared" si="6"/>
        <v>5.3574649160325087</v>
      </c>
      <c r="R53">
        <f t="shared" si="7"/>
        <v>2.1810122537021681</v>
      </c>
      <c r="S53" s="6">
        <f t="shared" si="8"/>
        <v>2.353805005592037</v>
      </c>
      <c r="T53">
        <f t="shared" si="9"/>
        <v>0.17279275188986906</v>
      </c>
    </row>
    <row r="54" spans="4:20" x14ac:dyDescent="0.25">
      <c r="D54">
        <v>51</v>
      </c>
      <c r="E54">
        <f t="shared" si="1"/>
        <v>0.89011791851710809</v>
      </c>
      <c r="G54" t="e">
        <f t="shared" si="10"/>
        <v>#VALUE!</v>
      </c>
      <c r="N54">
        <v>42</v>
      </c>
      <c r="O54">
        <f t="shared" si="4"/>
        <v>0.73303828583761843</v>
      </c>
      <c r="P54" s="6">
        <f t="shared" si="5"/>
        <v>5.3948670769704483</v>
      </c>
      <c r="Q54">
        <f t="shared" si="6"/>
        <v>5.3948670769704483</v>
      </c>
      <c r="R54">
        <f t="shared" si="7"/>
        <v>2.370237664511039</v>
      </c>
      <c r="S54" s="6">
        <f t="shared" si="8"/>
        <v>2.5482932255918138</v>
      </c>
      <c r="T54">
        <f t="shared" si="9"/>
        <v>0.17805556108077486</v>
      </c>
    </row>
    <row r="55" spans="4:20" x14ac:dyDescent="0.25">
      <c r="D55">
        <v>52</v>
      </c>
      <c r="E55">
        <f t="shared" si="1"/>
        <v>0.90757121103705141</v>
      </c>
      <c r="G55" t="e">
        <f t="shared" si="10"/>
        <v>#VALUE!</v>
      </c>
      <c r="N55">
        <v>43</v>
      </c>
      <c r="O55">
        <f t="shared" si="4"/>
        <v>0.75049157835756175</v>
      </c>
      <c r="P55" s="6">
        <f t="shared" si="5"/>
        <v>5.4325303542506793</v>
      </c>
      <c r="Q55">
        <f t="shared" si="6"/>
        <v>5.4325303542506793</v>
      </c>
      <c r="R55">
        <f t="shared" si="7"/>
        <v>2.5660836684289512</v>
      </c>
      <c r="S55" s="6">
        <f t="shared" si="8"/>
        <v>2.7493478012518637</v>
      </c>
      <c r="T55">
        <f t="shared" si="9"/>
        <v>0.1832641328229124</v>
      </c>
    </row>
    <row r="56" spans="4:20" x14ac:dyDescent="0.25">
      <c r="D56">
        <v>53</v>
      </c>
      <c r="E56">
        <f t="shared" si="1"/>
        <v>0.92502450355699462</v>
      </c>
      <c r="G56" t="e">
        <f t="shared" si="10"/>
        <v>#VALUE!</v>
      </c>
      <c r="N56">
        <v>44</v>
      </c>
      <c r="O56">
        <f t="shared" si="4"/>
        <v>0.76794487087750496</v>
      </c>
      <c r="P56" s="6">
        <f t="shared" si="5"/>
        <v>5.470456570809163</v>
      </c>
      <c r="Q56">
        <f t="shared" si="6"/>
        <v>5.470456570809163</v>
      </c>
      <c r="R56">
        <f t="shared" si="7"/>
        <v>2.7685418698175885</v>
      </c>
      <c r="S56" s="6">
        <f t="shared" si="8"/>
        <v>2.9569587503524613</v>
      </c>
      <c r="T56">
        <f t="shared" si="9"/>
        <v>0.1884168805348726</v>
      </c>
    </row>
    <row r="57" spans="4:20" x14ac:dyDescent="0.25">
      <c r="D57">
        <v>54</v>
      </c>
      <c r="E57">
        <f t="shared" si="1"/>
        <v>0.94247779607693793</v>
      </c>
      <c r="G57" t="e">
        <f t="shared" si="10"/>
        <v>#VALUE!</v>
      </c>
      <c r="N57">
        <v>45</v>
      </c>
      <c r="O57">
        <f t="shared" si="4"/>
        <v>0.78539816339744828</v>
      </c>
      <c r="P57" s="6">
        <f t="shared" si="5"/>
        <v>5.5086475623083544</v>
      </c>
      <c r="Q57">
        <f t="shared" si="6"/>
        <v>5.5086475623083544</v>
      </c>
      <c r="R57">
        <f t="shared" si="7"/>
        <v>2.9776022167681844</v>
      </c>
      <c r="S57" s="6">
        <f t="shared" si="8"/>
        <v>3.1711144514079708</v>
      </c>
      <c r="T57">
        <f t="shared" si="9"/>
        <v>0.19351223463978659</v>
      </c>
    </row>
    <row r="58" spans="4:20" x14ac:dyDescent="0.25">
      <c r="D58">
        <v>55</v>
      </c>
      <c r="E58">
        <f t="shared" si="1"/>
        <v>0.95993108859688125</v>
      </c>
      <c r="G58" t="e">
        <f t="shared" si="10"/>
        <v>#VALUE!</v>
      </c>
      <c r="N58">
        <v>46</v>
      </c>
      <c r="O58">
        <f t="shared" si="4"/>
        <v>0.8028514559173916</v>
      </c>
      <c r="P58" s="6">
        <f t="shared" si="5"/>
        <v>5.5471051772260509</v>
      </c>
      <c r="Q58">
        <f t="shared" si="6"/>
        <v>5.5471051772260509</v>
      </c>
      <c r="R58">
        <f t="shared" si="7"/>
        <v>3.1932530066618279</v>
      </c>
      <c r="S58" s="6">
        <f t="shared" si="8"/>
        <v>3.3918016497052621</v>
      </c>
      <c r="T58">
        <f t="shared" si="9"/>
        <v>0.19854864304343423</v>
      </c>
    </row>
    <row r="59" spans="4:20" x14ac:dyDescent="0.25">
      <c r="D59">
        <v>56</v>
      </c>
      <c r="E59">
        <f t="shared" si="1"/>
        <v>0.97738438111682457</v>
      </c>
      <c r="G59" t="e">
        <f t="shared" si="10"/>
        <v>#VALUE!</v>
      </c>
      <c r="N59">
        <v>47</v>
      </c>
      <c r="O59">
        <f t="shared" si="4"/>
        <v>0.82030474843733492</v>
      </c>
      <c r="P59" s="6">
        <f t="shared" si="5"/>
        <v>5.5858312769448579</v>
      </c>
      <c r="Q59">
        <f t="shared" si="6"/>
        <v>5.5858312769448579</v>
      </c>
      <c r="R59">
        <f t="shared" si="7"/>
        <v>3.4154808922500348</v>
      </c>
      <c r="S59" s="6">
        <f t="shared" si="8"/>
        <v>3.6190054638570617</v>
      </c>
      <c r="T59">
        <f t="shared" si="9"/>
        <v>0.20352457160702689</v>
      </c>
    </row>
    <row r="60" spans="4:20" x14ac:dyDescent="0.25">
      <c r="D60">
        <v>57</v>
      </c>
      <c r="E60">
        <f t="shared" si="1"/>
        <v>0.99483767363676789</v>
      </c>
      <c r="G60" t="e">
        <f t="shared" si="10"/>
        <v>#VALUE!</v>
      </c>
      <c r="N60">
        <v>48</v>
      </c>
      <c r="O60">
        <f t="shared" si="4"/>
        <v>0.83775804095727824</v>
      </c>
      <c r="P60" s="6">
        <f t="shared" si="5"/>
        <v>5.6248277358422847</v>
      </c>
      <c r="Q60">
        <f t="shared" si="6"/>
        <v>5.6248277358422847</v>
      </c>
      <c r="R60">
        <f t="shared" si="7"/>
        <v>3.6442708882538497</v>
      </c>
      <c r="S60" s="6">
        <f t="shared" si="8"/>
        <v>3.8527093928683711</v>
      </c>
      <c r="T60">
        <f t="shared" si="9"/>
        <v>0.20843850461452129</v>
      </c>
    </row>
    <row r="61" spans="4:20" x14ac:dyDescent="0.25">
      <c r="D61">
        <v>58</v>
      </c>
      <c r="E61">
        <f t="shared" si="1"/>
        <v>1.0122909661567112</v>
      </c>
      <c r="G61" t="e">
        <f t="shared" si="10"/>
        <v>#VALUE!</v>
      </c>
      <c r="N61">
        <v>49</v>
      </c>
      <c r="O61">
        <f t="shared" si="4"/>
        <v>0.85521133347722145</v>
      </c>
      <c r="P61" s="6">
        <f t="shared" si="5"/>
        <v>5.6640964413814627</v>
      </c>
      <c r="Q61">
        <f t="shared" si="6"/>
        <v>5.6640964413814627</v>
      </c>
      <c r="R61">
        <f t="shared" si="7"/>
        <v>3.8796063784795969</v>
      </c>
      <c r="S61" s="6">
        <f t="shared" si="8"/>
        <v>4.0928953237139183</v>
      </c>
      <c r="T61">
        <f t="shared" si="9"/>
        <v>0.21328894523432096</v>
      </c>
    </row>
    <row r="62" spans="4:20" x14ac:dyDescent="0.25">
      <c r="D62">
        <v>59</v>
      </c>
      <c r="E62">
        <f t="shared" si="1"/>
        <v>1.0297442586766545</v>
      </c>
      <c r="G62" t="e">
        <f t="shared" si="10"/>
        <v>#VALUE!</v>
      </c>
      <c r="N62">
        <v>50</v>
      </c>
      <c r="O62">
        <f t="shared" si="4"/>
        <v>0.87266462599716477</v>
      </c>
      <c r="P62" s="6">
        <f t="shared" si="5"/>
        <v>5.7036392942025032</v>
      </c>
      <c r="Q62">
        <f t="shared" si="6"/>
        <v>5.7036392942025032</v>
      </c>
      <c r="R62">
        <f t="shared" si="7"/>
        <v>4.1214691234492333</v>
      </c>
      <c r="S62" s="6">
        <f t="shared" si="8"/>
        <v>4.3395435394244588</v>
      </c>
      <c r="T62">
        <f t="shared" si="9"/>
        <v>0.21807441597522584</v>
      </c>
    </row>
    <row r="63" spans="4:20" x14ac:dyDescent="0.25">
      <c r="D63">
        <v>60</v>
      </c>
      <c r="E63">
        <f t="shared" si="1"/>
        <v>1.0471975511965976</v>
      </c>
      <c r="G63" t="e">
        <f t="shared" si="10"/>
        <v>#VALUE!</v>
      </c>
      <c r="N63">
        <v>51</v>
      </c>
      <c r="O63">
        <f t="shared" si="4"/>
        <v>0.89011791851710809</v>
      </c>
      <c r="P63" s="6">
        <f t="shared" si="5"/>
        <v>5.7434582082144869</v>
      </c>
      <c r="Q63">
        <f t="shared" si="6"/>
        <v>5.7434582082144869</v>
      </c>
      <c r="R63">
        <f t="shared" si="7"/>
        <v>4.3698392685431013</v>
      </c>
      <c r="S63" s="6">
        <f t="shared" si="8"/>
        <v>4.5926327276795913</v>
      </c>
      <c r="T63">
        <f t="shared" si="9"/>
        <v>0.22279345913649035</v>
      </c>
    </row>
    <row r="64" spans="4:20" x14ac:dyDescent="0.25">
      <c r="D64">
        <v>61</v>
      </c>
      <c r="E64">
        <f t="shared" si="1"/>
        <v>1.064650843716541</v>
      </c>
      <c r="G64" t="e">
        <f t="shared" si="10"/>
        <v>#VALUE!</v>
      </c>
      <c r="N64">
        <v>52</v>
      </c>
      <c r="O64">
        <f t="shared" si="4"/>
        <v>0.90757121103705141</v>
      </c>
      <c r="P64" s="6">
        <f t="shared" si="5"/>
        <v>5.783555110688102</v>
      </c>
      <c r="Q64">
        <f t="shared" si="6"/>
        <v>5.783555110688102</v>
      </c>
      <c r="R64">
        <f t="shared" si="7"/>
        <v>4.6246953526527346</v>
      </c>
      <c r="S64" s="6">
        <f t="shared" si="8"/>
        <v>4.8521399899045878</v>
      </c>
      <c r="T64">
        <f t="shared" si="9"/>
        <v>0.22744463725185324</v>
      </c>
    </row>
    <row r="65" spans="4:20" x14ac:dyDescent="0.25">
      <c r="D65">
        <v>62</v>
      </c>
      <c r="E65">
        <f t="shared" si="1"/>
        <v>1.0821041362364843</v>
      </c>
      <c r="G65" t="e">
        <f t="shared" si="10"/>
        <v>#VALUE!</v>
      </c>
      <c r="N65">
        <v>53</v>
      </c>
      <c r="O65">
        <f t="shared" si="4"/>
        <v>0.92502450355699462</v>
      </c>
      <c r="P65" s="6">
        <f t="shared" si="5"/>
        <v>5.8239319423489233</v>
      </c>
      <c r="Q65">
        <f t="shared" si="6"/>
        <v>5.8239319423489233</v>
      </c>
      <c r="R65">
        <f t="shared" si="7"/>
        <v>4.8860143173411954</v>
      </c>
      <c r="S65" s="6">
        <f>T65+R65</f>
        <v>5.1180408508685993</v>
      </c>
      <c r="T65">
        <f t="shared" si="9"/>
        <v>0.23202653352740343</v>
      </c>
    </row>
    <row r="66" spans="4:20" x14ac:dyDescent="0.25">
      <c r="D66">
        <v>63</v>
      </c>
      <c r="E66">
        <f t="shared" si="1"/>
        <v>1.0995574287564276</v>
      </c>
      <c r="G66" t="e">
        <f t="shared" si="10"/>
        <v>#VALUE!</v>
      </c>
      <c r="N66">
        <v>54</v>
      </c>
      <c r="O66">
        <f t="shared" si="4"/>
        <v>0.94247779607693793</v>
      </c>
      <c r="P66" s="6">
        <f t="shared" si="5"/>
        <v>5.8645906574713464</v>
      </c>
      <c r="Q66">
        <f t="shared" si="6"/>
        <v>5.8645906574713464</v>
      </c>
      <c r="R66">
        <f t="shared" si="7"/>
        <v>5.1537715165082911</v>
      </c>
      <c r="S66" s="6">
        <f t="shared" si="8"/>
        <v>5.3903092687814409</v>
      </c>
      <c r="T66">
        <f t="shared" si="9"/>
        <v>0.2365377522731498</v>
      </c>
    </row>
    <row r="67" spans="4:20" x14ac:dyDescent="0.25">
      <c r="D67">
        <v>64</v>
      </c>
      <c r="E67">
        <f t="shared" si="1"/>
        <v>1.1170107212763709</v>
      </c>
      <c r="G67" t="e">
        <f t="shared" si="10"/>
        <v>#VALUE!</v>
      </c>
      <c r="N67">
        <v>55</v>
      </c>
      <c r="O67">
        <f t="shared" si="4"/>
        <v>0.95993108859688125</v>
      </c>
      <c r="P67" s="6">
        <f t="shared" si="5"/>
        <v>5.9055332239731761</v>
      </c>
      <c r="Q67">
        <f t="shared" si="6"/>
        <v>5.9055332239731761</v>
      </c>
      <c r="R67">
        <f t="shared" si="7"/>
        <v>5.4279407265578428</v>
      </c>
      <c r="S67" s="6">
        <f t="shared" si="8"/>
        <v>5.6689176458860038</v>
      </c>
      <c r="T67">
        <f t="shared" si="9"/>
        <v>0.24097691932816104</v>
      </c>
    </row>
    <row r="68" spans="4:20" x14ac:dyDescent="0.25">
      <c r="D68">
        <v>65</v>
      </c>
      <c r="E68">
        <f t="shared" ref="E68:E131" si="11">RADIANS(D68)</f>
        <v>1.1344640137963142</v>
      </c>
      <c r="G68" t="e">
        <f t="shared" si="10"/>
        <v>#VALUE!</v>
      </c>
      <c r="N68">
        <v>56</v>
      </c>
      <c r="O68">
        <f t="shared" si="4"/>
        <v>0.97738438111682457</v>
      </c>
      <c r="P68" s="6">
        <f t="shared" si="5"/>
        <v>5.9467616235108753</v>
      </c>
      <c r="Q68">
        <f t="shared" si="6"/>
        <v>5.9467616235108753</v>
      </c>
      <c r="R68">
        <f t="shared" si="7"/>
        <v>5.7084941570640506</v>
      </c>
      <c r="S68" s="6">
        <f t="shared" si="8"/>
        <v>5.9538368395431993</v>
      </c>
      <c r="T68">
        <f t="shared" si="9"/>
        <v>0.24534268247914909</v>
      </c>
    </row>
    <row r="69" spans="4:20" x14ac:dyDescent="0.25">
      <c r="D69">
        <v>66</v>
      </c>
      <c r="E69">
        <f t="shared" si="11"/>
        <v>1.1519173063162575</v>
      </c>
      <c r="G69" t="e">
        <f t="shared" ref="G69:G93" si="12">2*(9.8*SIN(E$4)+$I$2*(G68-9.8*COS(E$4)))*((2*PI())/360)+G68</f>
        <v>#VALUE!</v>
      </c>
      <c r="N69">
        <v>57</v>
      </c>
      <c r="O69">
        <f t="shared" si="4"/>
        <v>0.99483767363676789</v>
      </c>
      <c r="P69" s="6">
        <f t="shared" si="5"/>
        <v>5.9882778515754786</v>
      </c>
      <c r="Q69">
        <f t="shared" si="6"/>
        <v>5.9882778515754786</v>
      </c>
      <c r="R69">
        <f t="shared" si="7"/>
        <v>5.995402461933824</v>
      </c>
      <c r="S69" s="6">
        <f t="shared" si="8"/>
        <v>6.2450361738061897</v>
      </c>
      <c r="T69">
        <f t="shared" si="9"/>
        <v>0.24963371187236605</v>
      </c>
    </row>
    <row r="70" spans="4:20" x14ac:dyDescent="0.25">
      <c r="D70">
        <v>67</v>
      </c>
      <c r="E70">
        <f t="shared" si="11"/>
        <v>1.1693705988362009</v>
      </c>
      <c r="G70" t="e">
        <f t="shared" si="12"/>
        <v>#VALUE!</v>
      </c>
      <c r="N70">
        <v>58</v>
      </c>
      <c r="O70">
        <f t="shared" si="4"/>
        <v>1.0122909661567112</v>
      </c>
      <c r="P70" s="6">
        <f t="shared" si="5"/>
        <v>6.0300839175891765</v>
      </c>
      <c r="Q70">
        <f t="shared" si="6"/>
        <v>6.0300839175891765</v>
      </c>
      <c r="R70">
        <f t="shared" si="7"/>
        <v>6.2886347510618164</v>
      </c>
      <c r="S70" s="6">
        <f t="shared" si="8"/>
        <v>6.542483451480507</v>
      </c>
      <c r="T70">
        <f t="shared" si="9"/>
        <v>0.25384870041869062</v>
      </c>
    </row>
    <row r="71" spans="4:20" x14ac:dyDescent="0.25">
      <c r="D71">
        <v>68</v>
      </c>
      <c r="E71">
        <f t="shared" si="11"/>
        <v>1.1868238913561442</v>
      </c>
      <c r="G71" t="e">
        <f t="shared" si="12"/>
        <v>#VALUE!</v>
      </c>
      <c r="N71">
        <v>59</v>
      </c>
      <c r="O71">
        <f t="shared" si="4"/>
        <v>1.0297442586766545</v>
      </c>
      <c r="P71" s="6">
        <f t="shared" si="5"/>
        <v>6.0721818450025724</v>
      </c>
      <c r="Q71">
        <f t="shared" si="6"/>
        <v>6.0721818450025724</v>
      </c>
      <c r="R71">
        <f t="shared" si="7"/>
        <v>6.5881586024747385</v>
      </c>
      <c r="S71" s="6">
        <f t="shared" si="8"/>
        <v>6.8461449666665191</v>
      </c>
      <c r="T71">
        <f t="shared" si="9"/>
        <v>0.25798636419178017</v>
      </c>
    </row>
    <row r="72" spans="4:20" x14ac:dyDescent="0.25">
      <c r="D72">
        <v>69</v>
      </c>
      <c r="E72">
        <f t="shared" si="11"/>
        <v>1.2042771838760873</v>
      </c>
      <c r="G72" t="e">
        <f t="shared" si="12"/>
        <v>#VALUE!</v>
      </c>
      <c r="N72">
        <v>60</v>
      </c>
      <c r="O72">
        <f t="shared" si="4"/>
        <v>1.0471975511965976</v>
      </c>
      <c r="P72" s="6">
        <f t="shared" si="5"/>
        <v>6.1145736713926198</v>
      </c>
      <c r="Q72">
        <f t="shared" si="6"/>
        <v>6.1145736713926198</v>
      </c>
      <c r="R72">
        <f t="shared" si="7"/>
        <v>6.8939400749613862</v>
      </c>
      <c r="S72" s="6">
        <f t="shared" si="8"/>
        <v>7.1559855177805529</v>
      </c>
      <c r="T72">
        <f t="shared" si="9"/>
        <v>0.2620454428191667</v>
      </c>
    </row>
    <row r="73" spans="4:20" x14ac:dyDescent="0.25">
      <c r="D73">
        <v>70</v>
      </c>
      <c r="E73">
        <f t="shared" si="11"/>
        <v>1.2217304763960306</v>
      </c>
      <c r="G73" t="e">
        <f t="shared" si="12"/>
        <v>#VALUE!</v>
      </c>
      <c r="N73">
        <v>61</v>
      </c>
      <c r="O73">
        <f t="shared" si="4"/>
        <v>1.064650843716541</v>
      </c>
      <c r="P73" s="6">
        <f t="shared" si="5"/>
        <v>6.1572614485612434</v>
      </c>
      <c r="Q73">
        <f t="shared" si="6"/>
        <v>6.1572614485612434</v>
      </c>
      <c r="R73">
        <f t="shared" si="7"/>
        <v>7.2059437211846733</v>
      </c>
      <c r="S73" s="6">
        <f t="shared" si="8"/>
        <v>7.4719684210508523</v>
      </c>
      <c r="T73">
        <f t="shared" si="9"/>
        <v>0.26602469986617944</v>
      </c>
    </row>
    <row r="74" spans="4:20" x14ac:dyDescent="0.25">
      <c r="D74">
        <v>71</v>
      </c>
      <c r="E74">
        <f t="shared" si="11"/>
        <v>1.2391837689159739</v>
      </c>
      <c r="G74" t="e">
        <f t="shared" si="12"/>
        <v>#VALUE!</v>
      </c>
      <c r="N74">
        <v>62</v>
      </c>
      <c r="O74">
        <f t="shared" si="4"/>
        <v>1.0821041362364843</v>
      </c>
      <c r="P74" s="6">
        <f t="shared" si="5"/>
        <v>6.2002472426346467</v>
      </c>
      <c r="Q74">
        <f t="shared" si="6"/>
        <v>6.2002472426346467</v>
      </c>
      <c r="R74">
        <f t="shared" si="7"/>
        <v>7.5241326012718037</v>
      </c>
      <c r="S74" s="6">
        <f t="shared" si="8"/>
        <v>7.7940555244843779</v>
      </c>
      <c r="T74">
        <f t="shared" si="9"/>
        <v>0.26992292321257377</v>
      </c>
    </row>
    <row r="75" spans="4:20" x14ac:dyDescent="0.25">
      <c r="D75">
        <v>72</v>
      </c>
      <c r="E75">
        <f t="shared" si="11"/>
        <v>1.2566370614359172</v>
      </c>
      <c r="G75" t="e">
        <f t="shared" si="12"/>
        <v>#VALUE!</v>
      </c>
      <c r="N75">
        <v>63</v>
      </c>
      <c r="O75">
        <f t="shared" si="4"/>
        <v>1.0995574287564276</v>
      </c>
      <c r="P75" s="6">
        <f t="shared" si="5"/>
        <v>6.2435331341633162</v>
      </c>
      <c r="Q75">
        <f t="shared" si="6"/>
        <v>6.2435331341633162</v>
      </c>
      <c r="R75">
        <f t="shared" si="7"/>
        <v>7.8484682968785799</v>
      </c>
      <c r="S75" s="6">
        <f t="shared" si="8"/>
        <v>8.1222072223003359</v>
      </c>
      <c r="T75">
        <f t="shared" si="9"/>
        <v>0.27373892542175549</v>
      </c>
    </row>
    <row r="76" spans="4:20" x14ac:dyDescent="0.25">
      <c r="D76">
        <v>73</v>
      </c>
      <c r="E76">
        <f t="shared" si="11"/>
        <v>1.2740903539558606</v>
      </c>
      <c r="G76" t="e">
        <f t="shared" si="12"/>
        <v>#VALUE!</v>
      </c>
      <c r="N76">
        <v>64</v>
      </c>
      <c r="O76">
        <f t="shared" si="4"/>
        <v>1.1170107212763709</v>
      </c>
      <c r="P76" s="6">
        <f t="shared" si="5"/>
        <v>6.2871212182227207</v>
      </c>
      <c r="Q76">
        <f t="shared" si="6"/>
        <v>6.2871212182227207</v>
      </c>
      <c r="R76">
        <f t="shared" si="7"/>
        <v>8.1789109257236969</v>
      </c>
      <c r="S76" s="6">
        <f t="shared" si="8"/>
        <v>8.4563824698261829</v>
      </c>
      <c r="T76">
        <f t="shared" si="9"/>
        <v>0.27747154410248526</v>
      </c>
    </row>
    <row r="77" spans="4:20" x14ac:dyDescent="0.25">
      <c r="D77">
        <v>74</v>
      </c>
      <c r="E77">
        <f t="shared" si="11"/>
        <v>1.2915436464758039</v>
      </c>
      <c r="G77" t="e">
        <f t="shared" si="12"/>
        <v>#VALUE!</v>
      </c>
      <c r="N77">
        <v>65</v>
      </c>
      <c r="O77">
        <f t="shared" ref="O77:O140" si="13">RADIANS(N77)</f>
        <v>1.1344640137963142</v>
      </c>
      <c r="P77" s="6">
        <f t="shared" ref="P77:P140" si="14">Q77</f>
        <v>6.3310136045147143</v>
      </c>
      <c r="Q77">
        <f t="shared" ref="Q77:Q101" si="15" xml:space="preserve"> P76*(1+(4*PI()*0.2)/360)</f>
        <v>6.3310136045147143</v>
      </c>
      <c r="R77">
        <f t="shared" ref="R77:R102" si="16" xml:space="preserve"> S76*(1+(4*PI()*0.2)/360)</f>
        <v>8.5154191565887416</v>
      </c>
      <c r="S77" s="6">
        <f t="shared" ref="S77:S140" si="17">T77+R77</f>
        <v>8.7965387988516959</v>
      </c>
      <c r="T77">
        <f t="shared" ref="T77:T102" si="18" xml:space="preserve"> (4*PI()*9.8*(SIN($O77)-(0.2*COS($O77))))/360</f>
        <v>0.28111964226295416</v>
      </c>
    </row>
    <row r="78" spans="4:20" x14ac:dyDescent="0.25">
      <c r="D78">
        <v>75</v>
      </c>
      <c r="E78">
        <f t="shared" si="11"/>
        <v>1.3089969389957472</v>
      </c>
      <c r="G78" t="e">
        <f t="shared" si="12"/>
        <v>#VALUE!</v>
      </c>
      <c r="N78">
        <v>66</v>
      </c>
      <c r="O78">
        <f t="shared" si="13"/>
        <v>1.1519173063162575</v>
      </c>
      <c r="P78" s="6">
        <f t="shared" si="14"/>
        <v>6.3752124174696485</v>
      </c>
      <c r="Q78">
        <f t="shared" si="15"/>
        <v>6.3752124174696485</v>
      </c>
      <c r="R78">
        <f t="shared" si="16"/>
        <v>8.8579502247794508</v>
      </c>
      <c r="S78" s="6">
        <f t="shared" si="17"/>
        <v>9.1426323334365733</v>
      </c>
      <c r="T78">
        <f t="shared" si="18"/>
        <v>0.28468210865712262</v>
      </c>
    </row>
    <row r="79" spans="4:20" x14ac:dyDescent="0.25">
      <c r="D79">
        <v>76</v>
      </c>
      <c r="E79">
        <f t="shared" si="11"/>
        <v>1.3264502315156905</v>
      </c>
      <c r="G79" t="e">
        <f t="shared" si="12"/>
        <v>#VALUE!</v>
      </c>
      <c r="N79">
        <v>67</v>
      </c>
      <c r="O79">
        <f t="shared" si="13"/>
        <v>1.1693705988362009</v>
      </c>
      <c r="P79" s="6">
        <f t="shared" si="14"/>
        <v>6.4197197963491979</v>
      </c>
      <c r="Q79">
        <f t="shared" si="15"/>
        <v>6.4197197963491979</v>
      </c>
      <c r="R79">
        <f t="shared" si="16"/>
        <v>9.206459948043678</v>
      </c>
      <c r="S79" s="6">
        <f t="shared" si="17"/>
        <v>9.4946178061668949</v>
      </c>
      <c r="T79">
        <f t="shared" si="18"/>
        <v>0.28815785812321665</v>
      </c>
    </row>
    <row r="80" spans="4:20" x14ac:dyDescent="0.25">
      <c r="D80">
        <v>77</v>
      </c>
      <c r="E80">
        <f t="shared" si="11"/>
        <v>1.3439035240356338</v>
      </c>
      <c r="G80" t="e">
        <f t="shared" si="12"/>
        <v>#VALUE!</v>
      </c>
      <c r="N80">
        <v>68</v>
      </c>
      <c r="O80">
        <f t="shared" si="13"/>
        <v>1.1868238913561442</v>
      </c>
      <c r="P80" s="6">
        <f t="shared" si="14"/>
        <v>6.4645378953498991</v>
      </c>
      <c r="Q80">
        <f t="shared" si="15"/>
        <v>6.4645378953498991</v>
      </c>
      <c r="R80">
        <f t="shared" si="16"/>
        <v>9.560902742941332</v>
      </c>
      <c r="S80" s="6">
        <f t="shared" si="17"/>
        <v>9.852448574855611</v>
      </c>
      <c r="T80">
        <f t="shared" si="18"/>
        <v>0.29154583191427846</v>
      </c>
    </row>
    <row r="81" spans="4:20" x14ac:dyDescent="0.25">
      <c r="D81">
        <v>78</v>
      </c>
      <c r="E81">
        <f t="shared" si="11"/>
        <v>1.3613568165555769</v>
      </c>
      <c r="G81" t="e">
        <f t="shared" si="12"/>
        <v>#VALUE!</v>
      </c>
      <c r="N81">
        <v>69</v>
      </c>
      <c r="O81">
        <f t="shared" si="13"/>
        <v>1.2042771838760873</v>
      </c>
      <c r="P81" s="6">
        <f t="shared" si="14"/>
        <v>6.5096688837074197</v>
      </c>
      <c r="Q81">
        <f t="shared" si="15"/>
        <v>6.5096688837074197</v>
      </c>
      <c r="R81">
        <f t="shared" si="16"/>
        <v>9.921231641661473</v>
      </c>
      <c r="S81" s="6">
        <f t="shared" si="17"/>
        <v>10.216076639682145</v>
      </c>
      <c r="T81">
        <f t="shared" si="18"/>
        <v>0.29484499802067132</v>
      </c>
    </row>
    <row r="82" spans="4:20" x14ac:dyDescent="0.25">
      <c r="D82">
        <v>79</v>
      </c>
      <c r="E82">
        <f t="shared" si="11"/>
        <v>1.3788101090755203</v>
      </c>
      <c r="G82" t="e">
        <f t="shared" si="12"/>
        <v>#VALUE!</v>
      </c>
      <c r="N82">
        <v>70</v>
      </c>
      <c r="O82">
        <f t="shared" si="13"/>
        <v>1.2217304763960306</v>
      </c>
      <c r="P82" s="6">
        <f t="shared" si="14"/>
        <v>6.555114945801547</v>
      </c>
      <c r="Q82">
        <f t="shared" si="15"/>
        <v>6.555114945801547</v>
      </c>
      <c r="R82">
        <f t="shared" si="16"/>
        <v>10.287398309281558</v>
      </c>
      <c r="S82" s="6">
        <f t="shared" si="17"/>
        <v>10.585452660765998</v>
      </c>
      <c r="T82">
        <f t="shared" si="18"/>
        <v>0.29805435148443948</v>
      </c>
    </row>
    <row r="83" spans="4:20" x14ac:dyDescent="0.25">
      <c r="D83">
        <v>80</v>
      </c>
      <c r="E83">
        <f t="shared" si="11"/>
        <v>1.3962634015954636</v>
      </c>
      <c r="G83" t="e">
        <f t="shared" si="12"/>
        <v>#VALUE!</v>
      </c>
      <c r="N83">
        <v>71</v>
      </c>
      <c r="O83">
        <f t="shared" si="13"/>
        <v>1.2391837689159739</v>
      </c>
      <c r="P83" s="6">
        <f t="shared" si="14"/>
        <v>6.6008782812619176</v>
      </c>
      <c r="Q83">
        <f t="shared" si="15"/>
        <v>6.6008782812619176</v>
      </c>
      <c r="R83">
        <f t="shared" si="16"/>
        <v>10.659353061463744</v>
      </c>
      <c r="S83" s="6">
        <f t="shared" si="17"/>
        <v>10.960525976169173</v>
      </c>
      <c r="T83">
        <f t="shared" si="18"/>
        <v>0.30117291470542806</v>
      </c>
    </row>
    <row r="84" spans="4:20" x14ac:dyDescent="0.25">
      <c r="D84">
        <v>81</v>
      </c>
      <c r="E84">
        <f t="shared" si="11"/>
        <v>1.4137166941154069</v>
      </c>
      <c r="G84" t="e">
        <f t="shared" si="12"/>
        <v>#VALUE!</v>
      </c>
      <c r="N84">
        <v>72</v>
      </c>
      <c r="O84">
        <f t="shared" si="13"/>
        <v>1.2566370614359172</v>
      </c>
      <c r="P84" s="6">
        <f t="shared" si="14"/>
        <v>6.6469611050744799</v>
      </c>
      <c r="Q84">
        <f t="shared" si="15"/>
        <v>6.6469611050744799</v>
      </c>
      <c r="R84">
        <f t="shared" si="16"/>
        <v>11.037044882582979</v>
      </c>
      <c r="S84" s="6">
        <f t="shared" si="17"/>
        <v>11.341244620322049</v>
      </c>
      <c r="T84">
        <f t="shared" si="18"/>
        <v>0.30419973773906989</v>
      </c>
    </row>
    <row r="85" spans="4:20" x14ac:dyDescent="0.25">
      <c r="D85">
        <v>82</v>
      </c>
      <c r="E85">
        <f t="shared" si="11"/>
        <v>1.4311699866353502</v>
      </c>
      <c r="G85" t="e">
        <f t="shared" si="12"/>
        <v>#VALUE!</v>
      </c>
      <c r="N85">
        <v>73</v>
      </c>
      <c r="O85">
        <f t="shared" si="13"/>
        <v>1.2740903539558606</v>
      </c>
      <c r="P85" s="6">
        <f t="shared" si="14"/>
        <v>6.6933656476887</v>
      </c>
      <c r="Q85">
        <f t="shared" si="15"/>
        <v>6.6933656476887</v>
      </c>
      <c r="R85">
        <f t="shared" si="16"/>
        <v>11.420421444281535</v>
      </c>
      <c r="S85" s="6">
        <f t="shared" si="17"/>
        <v>11.727555342867282</v>
      </c>
      <c r="T85">
        <f t="shared" si="18"/>
        <v>0.30713389858574736</v>
      </c>
    </row>
    <row r="86" spans="4:20" x14ac:dyDescent="0.25">
      <c r="D86">
        <v>83</v>
      </c>
      <c r="E86">
        <f t="shared" si="11"/>
        <v>1.4486232791552935</v>
      </c>
      <c r="G86" t="e">
        <f t="shared" si="12"/>
        <v>#VALUE!</v>
      </c>
      <c r="N86">
        <v>74</v>
      </c>
      <c r="O86">
        <f t="shared" si="13"/>
        <v>1.2915436464758039</v>
      </c>
      <c r="P86" s="6">
        <f t="shared" si="14"/>
        <v>6.7400941551255205</v>
      </c>
      <c r="Q86">
        <f t="shared" si="15"/>
        <v>6.7400941551255205</v>
      </c>
      <c r="R86">
        <f t="shared" si="16"/>
        <v>11.809429124444437</v>
      </c>
      <c r="S86" s="6">
        <f t="shared" si="17"/>
        <v>12.11940362791608</v>
      </c>
      <c r="T86">
        <f t="shared" si="18"/>
        <v>0.30997450347164279</v>
      </c>
    </row>
    <row r="87" spans="4:20" x14ac:dyDescent="0.25">
      <c r="D87">
        <v>84</v>
      </c>
      <c r="E87">
        <f t="shared" si="11"/>
        <v>1.4660765716752369</v>
      </c>
      <c r="G87" t="e">
        <f t="shared" si="12"/>
        <v>#VALUE!</v>
      </c>
      <c r="N87">
        <v>75</v>
      </c>
      <c r="O87">
        <f t="shared" si="13"/>
        <v>1.3089969389957472</v>
      </c>
      <c r="P87" s="6">
        <f t="shared" si="14"/>
        <v>6.7871488890860672</v>
      </c>
      <c r="Q87">
        <f t="shared" si="15"/>
        <v>6.7871488890860672</v>
      </c>
      <c r="R87">
        <f t="shared" si="16"/>
        <v>12.204013026590193</v>
      </c>
      <c r="S87" s="6">
        <f t="shared" si="17"/>
        <v>12.516733713711183</v>
      </c>
      <c r="T87">
        <f t="shared" si="18"/>
        <v>0.31272068712099022</v>
      </c>
    </row>
    <row r="88" spans="4:20" x14ac:dyDescent="0.25">
      <c r="D88">
        <v>85</v>
      </c>
      <c r="E88">
        <f t="shared" si="11"/>
        <v>1.4835298641951802</v>
      </c>
      <c r="G88" t="e">
        <f t="shared" si="12"/>
        <v>#VALUE!</v>
      </c>
      <c r="N88">
        <v>76</v>
      </c>
      <c r="O88">
        <f t="shared" si="13"/>
        <v>1.3264502315156905</v>
      </c>
      <c r="P88" s="6">
        <f t="shared" si="14"/>
        <v>6.8345321270611183</v>
      </c>
      <c r="Q88">
        <f t="shared" si="15"/>
        <v>6.8345321270611183</v>
      </c>
      <c r="R88">
        <f t="shared" si="16"/>
        <v>12.604116999671039</v>
      </c>
      <c r="S88" s="6">
        <f t="shared" si="17"/>
        <v>12.919488612690685</v>
      </c>
      <c r="T88">
        <f t="shared" si="18"/>
        <v>0.31537161301964733</v>
      </c>
    </row>
    <row r="89" spans="4:20" x14ac:dyDescent="0.25">
      <c r="D89">
        <v>86</v>
      </c>
      <c r="E89">
        <f t="shared" si="11"/>
        <v>1.5009831567151235</v>
      </c>
      <c r="G89" t="e">
        <f t="shared" si="12"/>
        <v>#VALUE!</v>
      </c>
      <c r="N89">
        <v>77</v>
      </c>
      <c r="O89">
        <f t="shared" si="13"/>
        <v>1.3439035240356338</v>
      </c>
      <c r="P89" s="6">
        <f t="shared" si="14"/>
        <v>6.882246162441338</v>
      </c>
      <c r="Q89">
        <f t="shared" si="15"/>
        <v>6.882246162441338</v>
      </c>
      <c r="R89">
        <f t="shared" si="16"/>
        <v>13.009683658276833</v>
      </c>
      <c r="S89" s="6">
        <f t="shared" si="17"/>
        <v>13.327610131946738</v>
      </c>
      <c r="T89">
        <f t="shared" si="18"/>
        <v>0.31792647366990523</v>
      </c>
    </row>
    <row r="90" spans="4:20" x14ac:dyDescent="0.25">
      <c r="D90">
        <v>87</v>
      </c>
      <c r="E90">
        <f t="shared" si="11"/>
        <v>1.5184364492350666</v>
      </c>
      <c r="G90" t="e">
        <f t="shared" si="12"/>
        <v>#VALUE!</v>
      </c>
      <c r="N90">
        <v>78</v>
      </c>
      <c r="O90">
        <f t="shared" si="13"/>
        <v>1.3613568165555769</v>
      </c>
      <c r="P90" s="6">
        <f t="shared" si="14"/>
        <v>6.9302933046282762</v>
      </c>
      <c r="Q90">
        <f t="shared" si="15"/>
        <v>6.9302933046282762</v>
      </c>
      <c r="R90">
        <f t="shared" si="16"/>
        <v>13.420654403236588</v>
      </c>
      <c r="S90" s="6">
        <f t="shared" si="17"/>
        <v>13.741038894073048</v>
      </c>
      <c r="T90">
        <f t="shared" si="18"/>
        <v>0.32038449083646031</v>
      </c>
    </row>
    <row r="91" spans="4:20" x14ac:dyDescent="0.25">
      <c r="D91">
        <v>88</v>
      </c>
      <c r="E91">
        <f t="shared" si="11"/>
        <v>1.5358897417550099</v>
      </c>
      <c r="G91" t="e">
        <f t="shared" si="12"/>
        <v>#VALUE!</v>
      </c>
      <c r="N91">
        <v>79</v>
      </c>
      <c r="O91">
        <f t="shared" si="13"/>
        <v>1.3788101090755203</v>
      </c>
      <c r="P91" s="6">
        <f t="shared" si="14"/>
        <v>6.9786758791461487</v>
      </c>
      <c r="Q91">
        <f t="shared" si="15"/>
        <v>6.9786758791461487</v>
      </c>
      <c r="R91">
        <f t="shared" si="16"/>
        <v>13.836969442611519</v>
      </c>
      <c r="S91" s="6">
        <f t="shared" si="17"/>
        <v>14.159714358394991</v>
      </c>
      <c r="T91">
        <f t="shared" si="18"/>
        <v>0.32274491578347242</v>
      </c>
    </row>
    <row r="92" spans="4:20" x14ac:dyDescent="0.25">
      <c r="D92">
        <v>89</v>
      </c>
      <c r="E92">
        <f t="shared" si="11"/>
        <v>1.5533430342749532</v>
      </c>
      <c r="G92" t="e">
        <f t="shared" si="12"/>
        <v>#VALUE!</v>
      </c>
      <c r="N92">
        <v>80</v>
      </c>
      <c r="O92">
        <f t="shared" si="13"/>
        <v>1.3962634015954636</v>
      </c>
      <c r="P92" s="6">
        <f t="shared" si="14"/>
        <v>7.0273962277543927</v>
      </c>
      <c r="Q92">
        <f t="shared" si="15"/>
        <v>7.0273962277543927</v>
      </c>
      <c r="R92">
        <f t="shared" si="16"/>
        <v>14.258567813073356</v>
      </c>
      <c r="S92" s="6">
        <f t="shared" si="17"/>
        <v>14.583574842575992</v>
      </c>
      <c r="T92">
        <f t="shared" si="18"/>
        <v>0.32500702950263666</v>
      </c>
    </row>
    <row r="93" spans="4:20" x14ac:dyDescent="0.25">
      <c r="D93">
        <v>90</v>
      </c>
      <c r="E93">
        <f t="shared" si="11"/>
        <v>1.5707963267948966</v>
      </c>
      <c r="G93" t="e">
        <f t="shared" si="12"/>
        <v>#VALUE!</v>
      </c>
      <c r="N93">
        <v>81</v>
      </c>
      <c r="O93">
        <f t="shared" si="13"/>
        <v>1.4137166941154069</v>
      </c>
      <c r="P93" s="6">
        <f t="shared" si="14"/>
        <v>7.0764567085610102</v>
      </c>
      <c r="Q93">
        <f t="shared" si="15"/>
        <v>7.0764567085610102</v>
      </c>
      <c r="R93">
        <f t="shared" si="16"/>
        <v>14.685387401661577</v>
      </c>
      <c r="S93" s="6">
        <f t="shared" si="17"/>
        <v>15.012557544593777</v>
      </c>
      <c r="T93">
        <f t="shared" si="18"/>
        <v>0.32717014293220065</v>
      </c>
    </row>
    <row r="94" spans="4:20" x14ac:dyDescent="0.25">
      <c r="D94">
        <v>89</v>
      </c>
      <c r="E94">
        <f t="shared" si="11"/>
        <v>1.5533430342749532</v>
      </c>
      <c r="N94">
        <v>82</v>
      </c>
      <c r="O94">
        <f t="shared" si="13"/>
        <v>1.4311699866353502</v>
      </c>
      <c r="P94" s="6">
        <f t="shared" si="14"/>
        <v>7.1258596961367022</v>
      </c>
      <c r="Q94">
        <f t="shared" si="15"/>
        <v>7.1258596961367022</v>
      </c>
      <c r="R94">
        <f t="shared" si="16"/>
        <v>15.117364967913089</v>
      </c>
      <c r="S94" s="6">
        <f t="shared" si="17"/>
        <v>15.446598565079947</v>
      </c>
      <c r="T94">
        <f t="shared" si="18"/>
        <v>0.32923359716685913</v>
      </c>
    </row>
    <row r="95" spans="4:20" x14ac:dyDescent="0.25">
      <c r="D95">
        <v>88</v>
      </c>
      <c r="E95">
        <f t="shared" si="11"/>
        <v>1.5358897417550099</v>
      </c>
      <c r="N95">
        <v>83</v>
      </c>
      <c r="O95">
        <f t="shared" si="13"/>
        <v>1.4486232791552935</v>
      </c>
      <c r="P95" s="6">
        <f t="shared" si="14"/>
        <v>7.1756075816298015</v>
      </c>
      <c r="Q95">
        <f t="shared" si="15"/>
        <v>7.1756075816298015</v>
      </c>
      <c r="R95">
        <f t="shared" si="16"/>
        <v>15.554436166357737</v>
      </c>
      <c r="S95" s="6">
        <f t="shared" si="17"/>
        <v>15.8856329300162</v>
      </c>
      <c r="T95">
        <f t="shared" si="18"/>
        <v>0.33119676365846301</v>
      </c>
    </row>
    <row r="96" spans="4:20" x14ac:dyDescent="0.25">
      <c r="D96">
        <v>87</v>
      </c>
      <c r="E96">
        <f t="shared" si="11"/>
        <v>1.5184364492350666</v>
      </c>
      <c r="N96">
        <v>84</v>
      </c>
      <c r="O96">
        <f t="shared" si="13"/>
        <v>1.4660765716752369</v>
      </c>
      <c r="P96" s="6">
        <f t="shared" si="14"/>
        <v>7.2257027728820047</v>
      </c>
      <c r="Q96">
        <f t="shared" si="15"/>
        <v>7.2257027728820047</v>
      </c>
      <c r="R96">
        <f t="shared" si="16"/>
        <v>15.996535569373007</v>
      </c>
      <c r="S96" s="6">
        <f t="shared" si="17"/>
        <v>16.32959461378049</v>
      </c>
      <c r="T96">
        <f t="shared" si="18"/>
        <v>0.33305904440748157</v>
      </c>
    </row>
    <row r="97" spans="4:20" x14ac:dyDescent="0.25">
      <c r="D97">
        <v>86</v>
      </c>
      <c r="E97">
        <f t="shared" si="11"/>
        <v>1.5009831567151235</v>
      </c>
      <c r="N97">
        <v>85</v>
      </c>
      <c r="O97">
        <f t="shared" si="13"/>
        <v>1.4835298641951802</v>
      </c>
      <c r="P97" s="6">
        <f t="shared" si="14"/>
        <v>7.2761476945449148</v>
      </c>
      <c r="Q97">
        <f t="shared" si="15"/>
        <v>7.2761476945449148</v>
      </c>
      <c r="R97">
        <f t="shared" si="16"/>
        <v>16.44359669039105</v>
      </c>
      <c r="S97" s="6">
        <f t="shared" si="17"/>
        <v>16.778416562536208</v>
      </c>
      <c r="T97">
        <f t="shared" si="18"/>
        <v>0.33481987214515818</v>
      </c>
    </row>
    <row r="98" spans="4:20" x14ac:dyDescent="0.25">
      <c r="D98">
        <v>85</v>
      </c>
      <c r="E98">
        <f t="shared" si="11"/>
        <v>1.4835298641951802</v>
      </c>
      <c r="N98">
        <v>86</v>
      </c>
      <c r="O98">
        <f t="shared" si="13"/>
        <v>1.5009831567151235</v>
      </c>
      <c r="P98" s="6">
        <f t="shared" si="14"/>
        <v>7.3269447881973964</v>
      </c>
      <c r="Q98">
        <f t="shared" si="15"/>
        <v>7.3269447881973964</v>
      </c>
      <c r="R98">
        <f t="shared" si="16"/>
        <v>16.895552007451169</v>
      </c>
      <c r="S98" s="6">
        <f t="shared" si="17"/>
        <v>17.232030717957475</v>
      </c>
      <c r="T98">
        <f t="shared" si="18"/>
        <v>0.33647871050630634</v>
      </c>
    </row>
    <row r="99" spans="4:20" x14ac:dyDescent="0.25">
      <c r="D99">
        <v>84</v>
      </c>
      <c r="E99">
        <f t="shared" si="11"/>
        <v>1.4660765716752369</v>
      </c>
      <c r="N99">
        <v>87</v>
      </c>
      <c r="O99">
        <f t="shared" si="13"/>
        <v>1.5184364492350666</v>
      </c>
      <c r="P99" s="6">
        <f t="shared" si="14"/>
        <v>7.3780965124637499</v>
      </c>
      <c r="Q99">
        <f t="shared" si="15"/>
        <v>7.3780965124637499</v>
      </c>
      <c r="R99">
        <f t="shared" si="16"/>
        <v>17.35233298709074</v>
      </c>
      <c r="S99" s="6">
        <f t="shared" si="17"/>
        <v>17.690368041283431</v>
      </c>
      <c r="T99">
        <f t="shared" si="18"/>
        <v>0.33803505419269186</v>
      </c>
    </row>
    <row r="100" spans="4:20" x14ac:dyDescent="0.25">
      <c r="D100">
        <v>83</v>
      </c>
      <c r="E100">
        <f t="shared" si="11"/>
        <v>1.4486232791552935</v>
      </c>
      <c r="N100">
        <v>88</v>
      </c>
      <c r="O100">
        <f t="shared" si="13"/>
        <v>1.5358897417550099</v>
      </c>
      <c r="P100" s="6">
        <f t="shared" si="14"/>
        <v>7.4296053431327111</v>
      </c>
      <c r="Q100">
        <f t="shared" si="15"/>
        <v>7.4296053431327111</v>
      </c>
      <c r="R100">
        <f t="shared" si="16"/>
        <v>17.813870108567421</v>
      </c>
      <c r="S100" s="6">
        <f t="shared" si="17"/>
        <v>18.153358537694373</v>
      </c>
      <c r="T100">
        <f t="shared" si="18"/>
        <v>0.33948842912695126</v>
      </c>
    </row>
    <row r="101" spans="4:20" x14ac:dyDescent="0.25">
      <c r="D101">
        <v>82</v>
      </c>
      <c r="E101">
        <f t="shared" si="11"/>
        <v>1.4311699866353502</v>
      </c>
      <c r="N101">
        <v>89</v>
      </c>
      <c r="O101">
        <f t="shared" si="13"/>
        <v>1.5533430342749532</v>
      </c>
      <c r="P101" s="6">
        <f t="shared" si="14"/>
        <v>7.4814737732772825</v>
      </c>
      <c r="Q101">
        <f t="shared" si="15"/>
        <v>7.4814737732772825</v>
      </c>
      <c r="R101">
        <f t="shared" si="16"/>
        <v>18.280092888405491</v>
      </c>
      <c r="S101" s="6">
        <f t="shared" si="17"/>
        <v>18.620931281002491</v>
      </c>
      <c r="T101">
        <f t="shared" si="18"/>
        <v>0.34083839259700027</v>
      </c>
    </row>
    <row r="102" spans="4:20" ht="15.75" thickBot="1" x14ac:dyDescent="0.3">
      <c r="D102">
        <v>81</v>
      </c>
      <c r="E102">
        <f t="shared" si="11"/>
        <v>1.4137166941154069</v>
      </c>
      <c r="N102">
        <v>90</v>
      </c>
      <c r="O102">
        <f t="shared" si="13"/>
        <v>1.5707963267948966</v>
      </c>
      <c r="P102" s="6">
        <f t="shared" si="14"/>
        <v>7.5337043133753996</v>
      </c>
      <c r="Q102">
        <f xml:space="preserve"> P101*(1+(4*PI()*0.2)/360)</f>
        <v>7.5337043133753996</v>
      </c>
      <c r="R102">
        <f t="shared" si="16"/>
        <v>18.750929905258932</v>
      </c>
      <c r="S102" s="6">
        <f t="shared" si="17"/>
        <v>19.093014438649821</v>
      </c>
      <c r="T102">
        <f t="shared" si="18"/>
        <v>0.34208453339088862</v>
      </c>
    </row>
    <row r="103" spans="4:20" ht="15.75" thickTop="1" x14ac:dyDescent="0.25">
      <c r="D103">
        <v>80</v>
      </c>
      <c r="E103">
        <f t="shared" si="11"/>
        <v>1.3962634015954636</v>
      </c>
      <c r="N103" s="4">
        <v>89</v>
      </c>
      <c r="O103" s="4">
        <f t="shared" si="13"/>
        <v>1.5533430342749532</v>
      </c>
      <c r="P103" s="7">
        <f t="shared" si="14"/>
        <v>7.586299491431439</v>
      </c>
      <c r="Q103" s="4">
        <f xml:space="preserve"> P102*(1+(4*PI()*0.2)/360)</f>
        <v>7.586299491431439</v>
      </c>
      <c r="R103" s="4">
        <f xml:space="preserve"> S102*(1+(4*PI()*0.2)/360)</f>
        <v>19.226308825083922</v>
      </c>
      <c r="S103" s="7">
        <f t="shared" si="17"/>
        <v>19.569535297005981</v>
      </c>
      <c r="T103" s="4">
        <f xml:space="preserve"> (4*PI()*9.8*(SIN($O103)+(0.2*COS($O103))))/360</f>
        <v>0.34322647192205885</v>
      </c>
    </row>
    <row r="104" spans="4:20" x14ac:dyDescent="0.25">
      <c r="D104">
        <v>79</v>
      </c>
      <c r="E104">
        <f t="shared" si="11"/>
        <v>1.3788101090755203</v>
      </c>
      <c r="N104">
        <v>88</v>
      </c>
      <c r="O104" s="5">
        <f t="shared" si="13"/>
        <v>1.5358897417550099</v>
      </c>
      <c r="P104" s="8">
        <f t="shared" si="14"/>
        <v>7.6392618530985787</v>
      </c>
      <c r="Q104" s="5">
        <f xml:space="preserve"> P103*(1+(4*PI()*0.2)/360)</f>
        <v>7.6392618530985787</v>
      </c>
      <c r="R104" s="5">
        <f xml:space="preserve"> S103*(1+(4*PI()*0.2)/360)</f>
        <v>19.70615642661318</v>
      </c>
      <c r="S104" s="8">
        <f t="shared" si="17"/>
        <v>20.050420286958154</v>
      </c>
      <c r="T104" s="5">
        <f xml:space="preserve"> (4*PI()*9.8*(SIN($O104)+(0.2*COS($O104))))/360</f>
        <v>0.34426386034497208</v>
      </c>
    </row>
    <row r="105" spans="4:20" x14ac:dyDescent="0.25">
      <c r="D105">
        <v>78</v>
      </c>
      <c r="E105">
        <f t="shared" si="11"/>
        <v>1.3613568165555769</v>
      </c>
      <c r="N105">
        <v>87</v>
      </c>
      <c r="O105" s="5">
        <f t="shared" si="13"/>
        <v>1.5184364492350666</v>
      </c>
      <c r="P105" s="8">
        <f t="shared" si="14"/>
        <v>7.6925939618020083</v>
      </c>
      <c r="Q105" s="5">
        <f t="shared" ref="Q105:Q168" si="19" xml:space="preserve"> P104*(1+(4*PI()*0.2)/360)</f>
        <v>7.6925939618020083</v>
      </c>
      <c r="R105" s="5">
        <f t="shared" ref="R105:R168" si="20" xml:space="preserve"> S104*(1+(4*PI()*0.2)/360)</f>
        <v>20.190398627124587</v>
      </c>
      <c r="S105" s="8">
        <f t="shared" si="17"/>
        <v>20.535595009785652</v>
      </c>
      <c r="T105" s="5">
        <f t="shared" ref="T105:T168" si="21" xml:space="preserve"> (4*PI()*9.8*(SIN($O105)+(0.2*COS($O105))))/360</f>
        <v>0.34519638266106534</v>
      </c>
    </row>
    <row r="106" spans="4:20" x14ac:dyDescent="0.25">
      <c r="D106">
        <v>77</v>
      </c>
      <c r="E106">
        <f t="shared" si="11"/>
        <v>1.3439035240356338</v>
      </c>
      <c r="N106">
        <v>86</v>
      </c>
      <c r="O106" s="5">
        <f t="shared" si="13"/>
        <v>1.5009831567151235</v>
      </c>
      <c r="P106" s="8">
        <f t="shared" si="14"/>
        <v>7.7462983988630008</v>
      </c>
      <c r="Q106" s="5">
        <f t="shared" si="19"/>
        <v>7.7462983988630008</v>
      </c>
      <c r="R106" s="5">
        <f t="shared" si="20"/>
        <v>20.678960508496402</v>
      </c>
      <c r="S106" s="8">
        <f t="shared" si="17"/>
        <v>21.02498426331141</v>
      </c>
      <c r="T106" s="5">
        <f t="shared" si="21"/>
        <v>0.34602375481500747</v>
      </c>
    </row>
    <row r="107" spans="4:20" x14ac:dyDescent="0.25">
      <c r="D107">
        <v>76</v>
      </c>
      <c r="E107">
        <f t="shared" si="11"/>
        <v>1.3264502315156905</v>
      </c>
      <c r="N107">
        <v>85</v>
      </c>
      <c r="O107" s="5">
        <f t="shared" si="13"/>
        <v>1.4835298641951802</v>
      </c>
      <c r="P107" s="8">
        <f t="shared" si="14"/>
        <v>7.8003777636238505</v>
      </c>
      <c r="Q107" s="5">
        <f t="shared" si="19"/>
        <v>7.8003777636238505</v>
      </c>
      <c r="R107" s="5">
        <f t="shared" si="20"/>
        <v>21.171766343541321</v>
      </c>
      <c r="S107" s="8">
        <f t="shared" si="17"/>
        <v>21.518512068322547</v>
      </c>
      <c r="T107" s="5">
        <f t="shared" si="21"/>
        <v>0.34674572478122573</v>
      </c>
    </row>
    <row r="108" spans="4:20" x14ac:dyDescent="0.25">
      <c r="D108">
        <v>75</v>
      </c>
      <c r="E108">
        <f t="shared" si="11"/>
        <v>1.3089969389957472</v>
      </c>
      <c r="N108">
        <v>84</v>
      </c>
      <c r="O108" s="5">
        <f t="shared" si="13"/>
        <v>1.4660765716752369</v>
      </c>
      <c r="P108" s="8">
        <f t="shared" si="14"/>
        <v>7.854834673573686</v>
      </c>
      <c r="Q108" s="5">
        <f t="shared" si="19"/>
        <v>7.854834673573686</v>
      </c>
      <c r="R108" s="5">
        <f t="shared" si="20"/>
        <v>21.668739622611493</v>
      </c>
      <c r="S108" s="8">
        <f t="shared" si="17"/>
        <v>22.016101695252168</v>
      </c>
      <c r="T108" s="5">
        <f t="shared" si="21"/>
        <v>0.34736207264067431</v>
      </c>
    </row>
    <row r="109" spans="4:20" x14ac:dyDescent="0.25">
      <c r="D109">
        <v>74</v>
      </c>
      <c r="E109">
        <f t="shared" si="11"/>
        <v>1.2915436464758039</v>
      </c>
      <c r="N109">
        <v>83</v>
      </c>
      <c r="O109" s="5">
        <f t="shared" si="13"/>
        <v>1.4486232791552935</v>
      </c>
      <c r="P109" s="8">
        <f t="shared" si="14"/>
        <v>7.9096717644751564</v>
      </c>
      <c r="Q109" s="5">
        <f t="shared" si="19"/>
        <v>7.9096717644751564</v>
      </c>
      <c r="R109" s="5">
        <f t="shared" si="20"/>
        <v>22.16980308046659</v>
      </c>
      <c r="S109" s="8">
        <f t="shared" si="17"/>
        <v>22.517675691114416</v>
      </c>
      <c r="T109" s="5">
        <f t="shared" si="21"/>
        <v>0.34787261064782454</v>
      </c>
    </row>
    <row r="110" spans="4:20" x14ac:dyDescent="0.25">
      <c r="D110">
        <v>73</v>
      </c>
      <c r="E110">
        <f t="shared" si="11"/>
        <v>1.2740903539558606</v>
      </c>
      <c r="N110">
        <v>82</v>
      </c>
      <c r="O110" s="5">
        <f t="shared" si="13"/>
        <v>1.4311699866353502</v>
      </c>
      <c r="P110" s="8">
        <f t="shared" si="14"/>
        <v>7.9648916904920046</v>
      </c>
      <c r="Q110" s="5">
        <f t="shared" si="19"/>
        <v>7.9648916904920046</v>
      </c>
      <c r="R110" s="5">
        <f t="shared" si="20"/>
        <v>22.674878723396912</v>
      </c>
      <c r="S110" s="8">
        <f t="shared" si="17"/>
        <v>23.023155906684767</v>
      </c>
      <c r="T110" s="5">
        <f t="shared" si="21"/>
        <v>0.3482771832878539</v>
      </c>
    </row>
    <row r="111" spans="4:20" x14ac:dyDescent="0.25">
      <c r="D111">
        <v>72</v>
      </c>
      <c r="E111">
        <f t="shared" si="11"/>
        <v>1.2566370614359172</v>
      </c>
      <c r="N111">
        <v>81</v>
      </c>
      <c r="O111" s="5">
        <f t="shared" si="13"/>
        <v>1.4137166941154069</v>
      </c>
      <c r="P111" s="8">
        <f t="shared" si="14"/>
        <v>8.0204971243175329</v>
      </c>
      <c r="Q111" s="5">
        <f t="shared" si="19"/>
        <v>8.0204971243175329</v>
      </c>
      <c r="R111" s="5">
        <f t="shared" si="20"/>
        <v>23.183887856593419</v>
      </c>
      <c r="S111" s="8">
        <f t="shared" si="17"/>
        <v>23.532463523917436</v>
      </c>
      <c r="T111" s="5">
        <f t="shared" si="21"/>
        <v>0.34857566732401685</v>
      </c>
    </row>
    <row r="112" spans="4:20" x14ac:dyDescent="0.25">
      <c r="D112">
        <v>71</v>
      </c>
      <c r="E112">
        <f t="shared" si="11"/>
        <v>1.2391837689159739</v>
      </c>
      <c r="N112">
        <v>80</v>
      </c>
      <c r="O112" s="5">
        <f t="shared" si="13"/>
        <v>1.3962634015954636</v>
      </c>
      <c r="P112" s="8">
        <f t="shared" si="14"/>
        <v>8.076490757303965</v>
      </c>
      <c r="Q112" s="5">
        <f t="shared" si="19"/>
        <v>8.076490757303965</v>
      </c>
      <c r="R112" s="5">
        <f t="shared" si="20"/>
        <v>23.696751111756566</v>
      </c>
      <c r="S112" s="8">
        <f t="shared" si="17"/>
        <v>24.045519083591749</v>
      </c>
      <c r="T112" s="5">
        <f t="shared" si="21"/>
        <v>0.34876797183518465</v>
      </c>
    </row>
    <row r="113" spans="4:20" x14ac:dyDescent="0.25">
      <c r="D113">
        <v>70</v>
      </c>
      <c r="E113">
        <f t="shared" si="11"/>
        <v>1.2217304763960306</v>
      </c>
      <c r="N113">
        <v>79</v>
      </c>
      <c r="O113" s="5">
        <f t="shared" si="13"/>
        <v>1.3788101090755203</v>
      </c>
      <c r="P113" s="8">
        <f t="shared" si="14"/>
        <v>8.1328752995927029</v>
      </c>
      <c r="Q113" s="5">
        <f t="shared" si="19"/>
        <v>8.1328752995927029</v>
      </c>
      <c r="R113" s="5">
        <f t="shared" si="20"/>
        <v>24.213388474935673</v>
      </c>
      <c r="S113" s="8">
        <f t="shared" si="17"/>
        <v>24.562242513179214</v>
      </c>
      <c r="T113" s="5">
        <f t="shared" si="21"/>
        <v>0.34885403824354022</v>
      </c>
    </row>
    <row r="114" spans="4:20" x14ac:dyDescent="0.25">
      <c r="D114">
        <v>69</v>
      </c>
      <c r="E114">
        <f t="shared" si="11"/>
        <v>1.2042771838760873</v>
      </c>
      <c r="N114">
        <v>78</v>
      </c>
      <c r="O114" s="5">
        <f t="shared" si="13"/>
        <v>1.3613568165555769</v>
      </c>
      <c r="P114" s="8">
        <f t="shared" si="14"/>
        <v>8.189653480245509</v>
      </c>
      <c r="Q114" s="5">
        <f t="shared" si="19"/>
        <v>8.189653480245509</v>
      </c>
      <c r="R114" s="5">
        <f t="shared" si="20"/>
        <v>24.733719314590537</v>
      </c>
      <c r="S114" s="8">
        <f t="shared" si="17"/>
        <v>25.082553154922959</v>
      </c>
      <c r="T114" s="5">
        <f t="shared" si="21"/>
        <v>0.34883384033242193</v>
      </c>
    </row>
    <row r="115" spans="4:20" x14ac:dyDescent="0.25">
      <c r="D115">
        <v>68</v>
      </c>
      <c r="E115">
        <f t="shared" si="11"/>
        <v>1.1868238913561442</v>
      </c>
      <c r="N115">
        <v>77</v>
      </c>
      <c r="O115" s="5">
        <f t="shared" si="13"/>
        <v>1.3439035240356338</v>
      </c>
      <c r="P115" s="8">
        <f t="shared" si="14"/>
        <v>8.2468280473765869</v>
      </c>
      <c r="Q115" s="5">
        <f t="shared" si="19"/>
        <v>8.2468280473765869</v>
      </c>
      <c r="R115" s="5">
        <f t="shared" si="20"/>
        <v>25.257662409866917</v>
      </c>
      <c r="S115" s="8">
        <f t="shared" si="17"/>
        <v>25.606369794121225</v>
      </c>
      <c r="T115" s="5">
        <f t="shared" si="21"/>
        <v>0.34870738425430903</v>
      </c>
    </row>
    <row r="116" spans="4:20" x14ac:dyDescent="0.25">
      <c r="D116">
        <v>67</v>
      </c>
      <c r="E116">
        <f t="shared" si="11"/>
        <v>1.1693705988362009</v>
      </c>
      <c r="N116">
        <v>76</v>
      </c>
      <c r="O116" s="5">
        <f t="shared" si="13"/>
        <v>1.3264502315156905</v>
      </c>
      <c r="P116" s="8">
        <f t="shared" si="14"/>
        <v>8.3044017682856008</v>
      </c>
      <c r="Q116" s="5">
        <f t="shared" si="19"/>
        <v>8.3044017682856008</v>
      </c>
      <c r="R116" s="5">
        <f t="shared" si="20"/>
        <v>25.785135979077481</v>
      </c>
      <c r="S116" s="8">
        <f t="shared" si="17"/>
        <v>26.133610687606428</v>
      </c>
      <c r="T116" s="5">
        <f t="shared" si="21"/>
        <v>0.34847470852894796</v>
      </c>
    </row>
    <row r="117" spans="4:20" x14ac:dyDescent="0.25">
      <c r="D117">
        <v>66</v>
      </c>
      <c r="E117">
        <f t="shared" si="11"/>
        <v>1.1519173063162575</v>
      </c>
      <c r="N117">
        <v>75</v>
      </c>
      <c r="O117" s="5">
        <f t="shared" si="13"/>
        <v>1.3089969389957472</v>
      </c>
      <c r="P117" s="8">
        <f t="shared" si="14"/>
        <v>8.3623774295916107</v>
      </c>
      <c r="Q117" s="5">
        <f t="shared" si="19"/>
        <v>8.3623774295916107</v>
      </c>
      <c r="R117" s="5">
        <f t="shared" si="20"/>
        <v>26.316057708379674</v>
      </c>
      <c r="S117" s="8">
        <f t="shared" si="17"/>
        <v>26.664193592411294</v>
      </c>
      <c r="T117" s="5">
        <f t="shared" si="21"/>
        <v>0.34813588403161866</v>
      </c>
    </row>
    <row r="118" spans="4:20" x14ac:dyDescent="0.25">
      <c r="D118">
        <v>65</v>
      </c>
      <c r="E118">
        <f t="shared" si="11"/>
        <v>1.1344640137963142</v>
      </c>
      <c r="N118">
        <v>74</v>
      </c>
      <c r="O118" s="5">
        <f t="shared" si="13"/>
        <v>1.2915436464758039</v>
      </c>
      <c r="P118" s="8">
        <f t="shared" si="14"/>
        <v>8.4207578373679439</v>
      </c>
      <c r="Q118" s="5">
        <f t="shared" si="19"/>
        <v>8.4207578373679439</v>
      </c>
      <c r="R118" s="5">
        <f t="shared" si="20"/>
        <v>26.850344780641997</v>
      </c>
      <c r="S118" s="8">
        <f t="shared" si="17"/>
        <v>27.198035794613542</v>
      </c>
      <c r="T118" s="5">
        <f t="shared" si="21"/>
        <v>0.34769101397154534</v>
      </c>
    </row>
    <row r="119" spans="4:20" x14ac:dyDescent="0.25">
      <c r="D119">
        <v>64</v>
      </c>
      <c r="E119">
        <f t="shared" si="11"/>
        <v>1.1170107212763709</v>
      </c>
      <c r="N119">
        <v>73</v>
      </c>
      <c r="O119" s="5">
        <f t="shared" si="13"/>
        <v>1.2740903539558606</v>
      </c>
      <c r="P119" s="8">
        <f t="shared" si="14"/>
        <v>8.4795458172780194</v>
      </c>
      <c r="Q119" s="5">
        <f t="shared" si="19"/>
        <v>8.4795458172780194</v>
      </c>
      <c r="R119" s="5">
        <f t="shared" si="20"/>
        <v>27.387913904490055</v>
      </c>
      <c r="S119" s="8">
        <f t="shared" si="17"/>
        <v>27.735054138350513</v>
      </c>
      <c r="T119" s="5">
        <f t="shared" si="21"/>
        <v>0.34714023386045778</v>
      </c>
    </row>
    <row r="120" spans="4:20" x14ac:dyDescent="0.25">
      <c r="D120">
        <v>63</v>
      </c>
      <c r="E120">
        <f t="shared" si="11"/>
        <v>1.0995574287564276</v>
      </c>
      <c r="N120">
        <v>72</v>
      </c>
      <c r="O120" s="5">
        <f t="shared" si="13"/>
        <v>1.2566370614359172</v>
      </c>
      <c r="P120" s="8">
        <f t="shared" si="14"/>
        <v>8.5387442147121053</v>
      </c>
      <c r="Q120" s="5">
        <f t="shared" si="19"/>
        <v>8.5387442147121053</v>
      </c>
      <c r="R120" s="5">
        <f t="shared" si="20"/>
        <v>27.928681343523753</v>
      </c>
      <c r="S120" s="8">
        <f t="shared" si="17"/>
        <v>28.275165054995067</v>
      </c>
      <c r="T120" s="5">
        <f t="shared" si="21"/>
        <v>0.3464837114713134</v>
      </c>
    </row>
    <row r="121" spans="4:20" x14ac:dyDescent="0.25">
      <c r="D121">
        <v>62</v>
      </c>
      <c r="E121">
        <f t="shared" si="11"/>
        <v>1.0821041362364843</v>
      </c>
      <c r="N121">
        <v>71</v>
      </c>
      <c r="O121" s="5">
        <f t="shared" si="13"/>
        <v>1.2391837689159739</v>
      </c>
      <c r="P121" s="8">
        <f t="shared" si="14"/>
        <v>8.5983558949250423</v>
      </c>
      <c r="Q121" s="5">
        <f t="shared" si="19"/>
        <v>8.5983558949250423</v>
      </c>
      <c r="R121" s="5">
        <f t="shared" si="20"/>
        <v>28.472562945696872</v>
      </c>
      <c r="S121" s="8">
        <f t="shared" si="17"/>
        <v>28.818284592484062</v>
      </c>
      <c r="T121" s="5">
        <f t="shared" si="21"/>
        <v>0.34572164678719175</v>
      </c>
    </row>
    <row r="122" spans="4:20" x14ac:dyDescent="0.25">
      <c r="D122">
        <v>61</v>
      </c>
      <c r="E122">
        <f t="shared" si="11"/>
        <v>1.064650843716541</v>
      </c>
      <c r="N122">
        <v>70</v>
      </c>
      <c r="O122" s="5">
        <f t="shared" si="13"/>
        <v>1.2217304763960306</v>
      </c>
      <c r="P122" s="8">
        <f t="shared" si="14"/>
        <v>8.6583837431749249</v>
      </c>
      <c r="Q122" s="5">
        <f t="shared" si="19"/>
        <v>8.6583837431749249</v>
      </c>
      <c r="R122" s="5">
        <f t="shared" si="20"/>
        <v>29.019474172850302</v>
      </c>
      <c r="S122" s="8">
        <f t="shared" si="17"/>
        <v>29.364328444790679</v>
      </c>
      <c r="T122" s="5">
        <f t="shared" si="21"/>
        <v>0.34485427194037799</v>
      </c>
    </row>
    <row r="123" spans="4:20" x14ac:dyDescent="0.25">
      <c r="D123">
        <v>60</v>
      </c>
      <c r="E123">
        <f t="shared" si="11"/>
        <v>1.0471975511965976</v>
      </c>
      <c r="N123">
        <v>69</v>
      </c>
      <c r="O123" s="5">
        <f t="shared" si="13"/>
        <v>1.2042771838760873</v>
      </c>
      <c r="P123" s="8">
        <f t="shared" si="14"/>
        <v>8.7188306648627467</v>
      </c>
      <c r="Q123" s="5">
        <f t="shared" si="19"/>
        <v>8.7188306648627467</v>
      </c>
      <c r="R123" s="5">
        <f t="shared" si="20"/>
        <v>29.569330130390128</v>
      </c>
      <c r="S123" s="8">
        <f t="shared" si="17"/>
        <v>29.913211981531781</v>
      </c>
      <c r="T123" s="5">
        <f t="shared" si="21"/>
        <v>0.34388185114165276</v>
      </c>
    </row>
    <row r="124" spans="4:20" x14ac:dyDescent="0.25">
      <c r="D124">
        <v>59</v>
      </c>
      <c r="E124">
        <f t="shared" si="11"/>
        <v>1.0297442586766545</v>
      </c>
      <c r="N124">
        <v>68</v>
      </c>
      <c r="O124" s="5">
        <f t="shared" si="13"/>
        <v>1.1868238913561442</v>
      </c>
      <c r="P124" s="8">
        <f t="shared" si="14"/>
        <v>8.7796995856730273</v>
      </c>
      <c r="Q124" s="5">
        <f t="shared" si="19"/>
        <v>8.7796995856730273</v>
      </c>
      <c r="R124" s="5">
        <f t="shared" si="20"/>
        <v>30.122045597101678</v>
      </c>
      <c r="S124" s="8">
        <f t="shared" si="17"/>
        <v>30.46485027770149</v>
      </c>
      <c r="T124" s="5">
        <f t="shared" si="21"/>
        <v>0.34280468059981151</v>
      </c>
    </row>
    <row r="125" spans="4:20" x14ac:dyDescent="0.25">
      <c r="D125">
        <v>58</v>
      </c>
      <c r="E125">
        <f t="shared" si="11"/>
        <v>1.0122909661567112</v>
      </c>
      <c r="N125">
        <v>67</v>
      </c>
      <c r="O125" s="5">
        <f t="shared" si="13"/>
        <v>1.1693705988362009</v>
      </c>
      <c r="P125" s="8">
        <f t="shared" si="14"/>
        <v>8.8409934517154181</v>
      </c>
      <c r="Q125" s="5">
        <f t="shared" si="19"/>
        <v>8.8409934517154181</v>
      </c>
      <c r="R125" s="5">
        <f t="shared" si="20"/>
        <v>30.67753505509069</v>
      </c>
      <c r="S125" s="8">
        <f t="shared" si="17"/>
        <v>31.019158143522127</v>
      </c>
      <c r="T125" s="5">
        <f t="shared" si="21"/>
        <v>0.34162308843143613</v>
      </c>
    </row>
    <row r="126" spans="4:20" x14ac:dyDescent="0.25">
      <c r="D126">
        <v>57</v>
      </c>
      <c r="E126">
        <f t="shared" si="11"/>
        <v>0.99483767363676789</v>
      </c>
      <c r="N126">
        <v>66</v>
      </c>
      <c r="O126" s="5">
        <f t="shared" si="13"/>
        <v>1.1519173063162575</v>
      </c>
      <c r="P126" s="8">
        <f t="shared" si="14"/>
        <v>8.9027152296672956</v>
      </c>
      <c r="Q126" s="5">
        <f t="shared" si="19"/>
        <v>8.9027152296672956</v>
      </c>
      <c r="R126" s="5">
        <f t="shared" si="20"/>
        <v>31.235712719842635</v>
      </c>
      <c r="S126" s="8">
        <f t="shared" si="17"/>
        <v>31.576050154403582</v>
      </c>
      <c r="T126" s="5">
        <f t="shared" si="21"/>
        <v>0.34033743456094723</v>
      </c>
    </row>
    <row r="127" spans="4:20" x14ac:dyDescent="0.25">
      <c r="D127">
        <v>56</v>
      </c>
      <c r="E127">
        <f t="shared" si="11"/>
        <v>0.97738438111682457</v>
      </c>
      <c r="N127">
        <v>65</v>
      </c>
      <c r="O127" s="5">
        <f t="shared" si="13"/>
        <v>1.1344640137963142</v>
      </c>
      <c r="P127" s="8">
        <f t="shared" si="14"/>
        <v>8.96486790691735</v>
      </c>
      <c r="Q127" s="5">
        <f t="shared" si="19"/>
        <v>8.96486790691735</v>
      </c>
      <c r="R127" s="5">
        <f t="shared" si="20"/>
        <v>31.796492570391266</v>
      </c>
      <c r="S127" s="8">
        <f t="shared" si="17"/>
        <v>32.135440681002237</v>
      </c>
      <c r="T127" s="5">
        <f t="shared" si="21"/>
        <v>0.33894811061096836</v>
      </c>
    </row>
    <row r="128" spans="4:20" x14ac:dyDescent="0.25">
      <c r="D128">
        <v>55</v>
      </c>
      <c r="E128">
        <f t="shared" si="11"/>
        <v>0.95993108859688125</v>
      </c>
      <c r="N128">
        <v>64</v>
      </c>
      <c r="O128" s="5">
        <f t="shared" si="13"/>
        <v>1.1170107212763709</v>
      </c>
      <c r="P128" s="8">
        <f t="shared" si="14"/>
        <v>9.0274544917101824</v>
      </c>
      <c r="Q128" s="5">
        <f t="shared" si="19"/>
        <v>9.0274544917101824</v>
      </c>
      <c r="R128" s="5">
        <f t="shared" si="20"/>
        <v>32.359788379587364</v>
      </c>
      <c r="S128" s="8">
        <f t="shared" si="17"/>
        <v>32.697243919370401</v>
      </c>
      <c r="T128" s="5">
        <f t="shared" si="21"/>
        <v>0.33745553978303333</v>
      </c>
    </row>
    <row r="129" spans="4:20" x14ac:dyDescent="0.25">
      <c r="D129">
        <v>54</v>
      </c>
      <c r="E129">
        <f t="shared" si="11"/>
        <v>0.94247779607693793</v>
      </c>
      <c r="N129">
        <v>63</v>
      </c>
      <c r="O129" s="5">
        <f t="shared" si="13"/>
        <v>1.0995574287564276</v>
      </c>
      <c r="P129" s="8">
        <f t="shared" si="14"/>
        <v>9.0904780132919001</v>
      </c>
      <c r="Q129" s="5">
        <f t="shared" si="19"/>
        <v>9.0904780132919001</v>
      </c>
      <c r="R129" s="5">
        <f t="shared" si="20"/>
        <v>32.925513744458684</v>
      </c>
      <c r="S129" s="8">
        <f t="shared" si="17"/>
        <v>33.261373921187356</v>
      </c>
      <c r="T129" s="5">
        <f t="shared" si="21"/>
        <v>0.33586017672867513</v>
      </c>
    </row>
    <row r="130" spans="4:20" x14ac:dyDescent="0.25">
      <c r="D130">
        <v>53</v>
      </c>
      <c r="E130">
        <f t="shared" si="11"/>
        <v>0.92502450355699462</v>
      </c>
      <c r="N130">
        <v>62</v>
      </c>
      <c r="O130" s="5">
        <f t="shared" si="13"/>
        <v>1.0821041362364843</v>
      </c>
      <c r="P130" s="8">
        <f t="shared" si="14"/>
        <v>9.1539415220567388</v>
      </c>
      <c r="Q130" s="5">
        <f t="shared" si="19"/>
        <v>9.1539415220567388</v>
      </c>
      <c r="R130" s="5">
        <f t="shared" si="20"/>
        <v>33.493582116652036</v>
      </c>
      <c r="S130" s="8">
        <f t="shared" si="17"/>
        <v>33.827744624062973</v>
      </c>
      <c r="T130" s="5">
        <f t="shared" si="21"/>
        <v>0.33416250741093484</v>
      </c>
    </row>
    <row r="131" spans="4:20" x14ac:dyDescent="0.25">
      <c r="D131">
        <v>52</v>
      </c>
      <c r="E131">
        <f t="shared" si="11"/>
        <v>0.90757121103705141</v>
      </c>
      <c r="N131">
        <v>61</v>
      </c>
      <c r="O131" s="5">
        <f t="shared" si="13"/>
        <v>1.064650843716541</v>
      </c>
      <c r="P131" s="8">
        <f t="shared" si="14"/>
        <v>9.2178480896947033</v>
      </c>
      <c r="Q131" s="5">
        <f t="shared" si="19"/>
        <v>9.2178480896947033</v>
      </c>
      <c r="R131" s="5">
        <f t="shared" si="20"/>
        <v>34.063906832948454</v>
      </c>
      <c r="S131" s="8">
        <f t="shared" si="17"/>
        <v>34.396269881904786</v>
      </c>
      <c r="T131" s="5">
        <f t="shared" si="21"/>
        <v>0.33236304895633229</v>
      </c>
    </row>
    <row r="132" spans="4:20" x14ac:dyDescent="0.25">
      <c r="D132">
        <v>51</v>
      </c>
      <c r="E132">
        <f t="shared" ref="E132:E183" si="22">RADIANS(D132)</f>
        <v>0.89011791851710809</v>
      </c>
      <c r="N132">
        <v>60</v>
      </c>
      <c r="O132" s="5">
        <f t="shared" si="13"/>
        <v>1.0471975511965976</v>
      </c>
      <c r="P132" s="8">
        <f t="shared" si="14"/>
        <v>9.2822008093402406</v>
      </c>
      <c r="Q132" s="5">
        <f t="shared" si="19"/>
        <v>9.2822008093402406</v>
      </c>
      <c r="R132" s="5">
        <f t="shared" si="20"/>
        <v>34.636401145842306</v>
      </c>
      <c r="S132" s="8">
        <f t="shared" si="17"/>
        <v>34.966863495339652</v>
      </c>
      <c r="T132" s="5">
        <f t="shared" si="21"/>
        <v>0.33046234949734449</v>
      </c>
    </row>
    <row r="133" spans="4:20" x14ac:dyDescent="0.25">
      <c r="D133">
        <v>50</v>
      </c>
      <c r="E133">
        <f t="shared" si="22"/>
        <v>0.87266462599716477</v>
      </c>
      <c r="N133">
        <v>59</v>
      </c>
      <c r="O133" s="5">
        <f t="shared" si="13"/>
        <v>1.0297442586766545</v>
      </c>
      <c r="P133" s="8">
        <f t="shared" si="14"/>
        <v>9.3470027957219486</v>
      </c>
      <c r="Q133" s="5">
        <f t="shared" si="19"/>
        <v>9.3470027957219486</v>
      </c>
      <c r="R133" s="5">
        <f t="shared" si="20"/>
        <v>35.210978254175288</v>
      </c>
      <c r="S133" s="8">
        <f t="shared" si="17"/>
        <v>35.539439242180727</v>
      </c>
      <c r="T133" s="5">
        <f t="shared" si="21"/>
        <v>0.3284609880054391</v>
      </c>
    </row>
    <row r="134" spans="4:20" x14ac:dyDescent="0.25">
      <c r="D134">
        <v>49</v>
      </c>
      <c r="E134">
        <f t="shared" si="22"/>
        <v>0.85521133347722145</v>
      </c>
      <c r="N134">
        <v>58</v>
      </c>
      <c r="O134" s="5">
        <f t="shared" si="13"/>
        <v>1.0122909661567112</v>
      </c>
      <c r="P134" s="8">
        <f t="shared" si="14"/>
        <v>9.412257185313333</v>
      </c>
      <c r="Q134" s="5">
        <f t="shared" si="19"/>
        <v>9.412257185313333</v>
      </c>
      <c r="R134" s="5">
        <f t="shared" si="20"/>
        <v>35.78755133381614</v>
      </c>
      <c r="S134" s="8">
        <f t="shared" si="17"/>
        <v>36.113910907930851</v>
      </c>
      <c r="T134" s="5">
        <f t="shared" si="21"/>
        <v>0.32635957411471422</v>
      </c>
    </row>
    <row r="135" spans="4:20" x14ac:dyDescent="0.25">
      <c r="D135">
        <v>48</v>
      </c>
      <c r="E135">
        <f t="shared" si="22"/>
        <v>0.83775804095727824</v>
      </c>
      <c r="N135">
        <v>57</v>
      </c>
      <c r="O135" s="5">
        <f t="shared" si="13"/>
        <v>0.99483767363676789</v>
      </c>
      <c r="P135" s="8">
        <f t="shared" si="14"/>
        <v>9.477967136484617</v>
      </c>
      <c r="Q135" s="5">
        <f t="shared" si="19"/>
        <v>9.477967136484617</v>
      </c>
      <c r="R135" s="5">
        <f t="shared" si="20"/>
        <v>36.36603356837697</v>
      </c>
      <c r="S135" s="8">
        <f t="shared" si="17"/>
        <v>36.690192316313166</v>
      </c>
      <c r="T135" s="5">
        <f t="shared" si="21"/>
        <v>0.32415874793619781</v>
      </c>
    </row>
    <row r="136" spans="4:20" x14ac:dyDescent="0.25">
      <c r="D136">
        <v>47</v>
      </c>
      <c r="E136">
        <f t="shared" si="22"/>
        <v>0.82030474843733492</v>
      </c>
      <c r="N136">
        <v>56</v>
      </c>
      <c r="O136" s="5">
        <f t="shared" si="13"/>
        <v>0.97738438111682457</v>
      </c>
      <c r="P136" s="8">
        <f t="shared" si="14"/>
        <v>9.5441358296556071</v>
      </c>
      <c r="Q136" s="5">
        <f t="shared" si="19"/>
        <v>9.5441358296556071</v>
      </c>
      <c r="R136" s="5">
        <f t="shared" si="20"/>
        <v>36.946338179957003</v>
      </c>
      <c r="S136" s="8">
        <f t="shared" si="17"/>
        <v>37.268197359819865</v>
      </c>
      <c r="T136" s="5">
        <f t="shared" si="21"/>
        <v>0.32185917986286378</v>
      </c>
    </row>
    <row r="137" spans="4:20" x14ac:dyDescent="0.25">
      <c r="D137">
        <v>46</v>
      </c>
      <c r="E137">
        <f t="shared" si="22"/>
        <v>0.8028514559173916</v>
      </c>
      <c r="N137">
        <v>55</v>
      </c>
      <c r="O137" s="5">
        <f t="shared" si="13"/>
        <v>0.95993108859688125</v>
      </c>
      <c r="P137" s="8">
        <f t="shared" si="14"/>
        <v>9.6107664674496274</v>
      </c>
      <c r="Q137" s="5">
        <f t="shared" si="19"/>
        <v>9.6107664674496274</v>
      </c>
      <c r="R137" s="5">
        <f t="shared" si="20"/>
        <v>37.52837845990463</v>
      </c>
      <c r="S137" s="8">
        <f t="shared" si="17"/>
        <v>37.847840030270056</v>
      </c>
      <c r="T137" s="5">
        <f t="shared" si="21"/>
        <v>0.31946157036542355</v>
      </c>
    </row>
    <row r="138" spans="4:20" x14ac:dyDescent="0.25">
      <c r="D138">
        <v>45</v>
      </c>
      <c r="E138">
        <f t="shared" si="22"/>
        <v>0.78539816339744828</v>
      </c>
      <c r="N138">
        <v>54</v>
      </c>
      <c r="O138" s="5">
        <f t="shared" si="13"/>
        <v>0.94247779607693793</v>
      </c>
      <c r="P138" s="8">
        <f t="shared" si="14"/>
        <v>9.6778622748485308</v>
      </c>
      <c r="Q138" s="5">
        <f t="shared" si="19"/>
        <v>9.6778622748485308</v>
      </c>
      <c r="R138" s="5">
        <f t="shared" si="20"/>
        <v>38.112067799588587</v>
      </c>
      <c r="S138" s="8">
        <f t="shared" si="17"/>
        <v>38.429034449367542</v>
      </c>
      <c r="T138" s="5">
        <f t="shared" si="21"/>
        <v>0.31696664977895639</v>
      </c>
    </row>
    <row r="139" spans="4:20" x14ac:dyDescent="0.25">
      <c r="D139">
        <v>44</v>
      </c>
      <c r="E139">
        <f t="shared" si="22"/>
        <v>0.76794487087750496</v>
      </c>
      <c r="N139">
        <v>53</v>
      </c>
      <c r="O139" s="5">
        <f t="shared" si="13"/>
        <v>0.92502450355699462</v>
      </c>
      <c r="P139" s="8">
        <f t="shared" si="14"/>
        <v>9.7454264993487936</v>
      </c>
      <c r="Q139" s="5">
        <f t="shared" si="19"/>
        <v>9.7454264993487936</v>
      </c>
      <c r="R139" s="5">
        <f t="shared" si="20"/>
        <v>38.697319721169059</v>
      </c>
      <c r="S139" s="8">
        <f t="shared" si="17"/>
        <v>39.011694899249498</v>
      </c>
      <c r="T139" s="5">
        <f t="shared" si="21"/>
        <v>0.31437517808044163</v>
      </c>
    </row>
    <row r="140" spans="4:20" x14ac:dyDescent="0.25">
      <c r="D140">
        <v>43</v>
      </c>
      <c r="E140">
        <f t="shared" si="22"/>
        <v>0.75049157835756175</v>
      </c>
      <c r="N140">
        <v>52</v>
      </c>
      <c r="O140" s="5">
        <f t="shared" si="13"/>
        <v>0.90757121103705141</v>
      </c>
      <c r="P140" s="8">
        <f t="shared" si="14"/>
        <v>9.8134624111186906</v>
      </c>
      <c r="Q140" s="5">
        <f t="shared" si="19"/>
        <v>9.8134624111186906</v>
      </c>
      <c r="R140" s="5">
        <f t="shared" si="20"/>
        <v>39.284047908359653</v>
      </c>
      <c r="S140" s="8">
        <f t="shared" si="17"/>
        <v>39.595735853016919</v>
      </c>
      <c r="T140" s="5">
        <f t="shared" si="21"/>
        <v>0.31168794465726279</v>
      </c>
    </row>
    <row r="141" spans="4:20" x14ac:dyDescent="0.25">
      <c r="D141">
        <v>42</v>
      </c>
      <c r="E141">
        <f t="shared" si="22"/>
        <v>0.73303828583761843</v>
      </c>
      <c r="N141">
        <v>51</v>
      </c>
      <c r="O141" s="5">
        <f t="shared" ref="O141:O192" si="23">RADIANS(N141)</f>
        <v>0.89011791851710809</v>
      </c>
      <c r="P141" s="8">
        <f t="shared" ref="P141:P192" si="24">Q141</f>
        <v>9.8819733031565793</v>
      </c>
      <c r="Q141" s="5">
        <f t="shared" si="19"/>
        <v>9.8819733031565793</v>
      </c>
      <c r="R141" s="5">
        <f t="shared" si="20"/>
        <v>39.872166237170966</v>
      </c>
      <c r="S141" s="8">
        <f t="shared" ref="S141:S192" si="25">T141+R141</f>
        <v>40.181072005237716</v>
      </c>
      <c r="T141" s="5">
        <f t="shared" si="21"/>
        <v>0.30890576806675241</v>
      </c>
    </row>
    <row r="142" spans="4:20" x14ac:dyDescent="0.25">
      <c r="D142">
        <v>41</v>
      </c>
      <c r="E142">
        <f t="shared" si="22"/>
        <v>0.71558499331767511</v>
      </c>
      <c r="N142">
        <v>50</v>
      </c>
      <c r="O142" s="5">
        <f t="shared" si="23"/>
        <v>0.87266462599716477</v>
      </c>
      <c r="P142" s="8">
        <f t="shared" si="24"/>
        <v>9.9509624914502837</v>
      </c>
      <c r="Q142" s="5">
        <f t="shared" si="19"/>
        <v>9.9509624914502837</v>
      </c>
      <c r="R142" s="5">
        <f t="shared" si="20"/>
        <v>40.461588806626644</v>
      </c>
      <c r="S142" s="8">
        <f t="shared" si="25"/>
        <v>40.767618302413496</v>
      </c>
      <c r="T142" s="5">
        <f t="shared" si="21"/>
        <v>0.30602949578685162</v>
      </c>
    </row>
    <row r="143" spans="4:20" x14ac:dyDescent="0.25">
      <c r="D143">
        <v>40</v>
      </c>
      <c r="E143">
        <f t="shared" si="22"/>
        <v>0.69813170079773179</v>
      </c>
      <c r="N143">
        <v>49</v>
      </c>
      <c r="O143" s="5">
        <f t="shared" si="23"/>
        <v>0.85521133347722145</v>
      </c>
      <c r="P143" s="8">
        <f t="shared" si="24"/>
        <v>10.02043331513759</v>
      </c>
      <c r="Q143" s="5">
        <f t="shared" si="19"/>
        <v>10.02043331513759</v>
      </c>
      <c r="R143" s="5">
        <f t="shared" si="20"/>
        <v>41.052229969442863</v>
      </c>
      <c r="S143" s="8">
        <f t="shared" si="25"/>
        <v>41.355289973400822</v>
      </c>
      <c r="T143" s="5">
        <f t="shared" si="21"/>
        <v>0.30306000395795984</v>
      </c>
    </row>
    <row r="144" spans="4:20" x14ac:dyDescent="0.25">
      <c r="D144">
        <v>39</v>
      </c>
      <c r="E144">
        <f t="shared" si="22"/>
        <v>0.68067840827778847</v>
      </c>
      <c r="N144">
        <v>48</v>
      </c>
      <c r="O144" s="5">
        <f t="shared" si="23"/>
        <v>0.83775804095727824</v>
      </c>
      <c r="P144" s="8">
        <f t="shared" si="24"/>
        <v>10.090389136667863</v>
      </c>
      <c r="Q144" s="5">
        <f t="shared" si="19"/>
        <v>10.090389136667863</v>
      </c>
      <c r="R144" s="5">
        <f t="shared" si="20"/>
        <v>41.64400436266196</v>
      </c>
      <c r="S144" s="8">
        <f t="shared" si="25"/>
        <v>41.944002559778014</v>
      </c>
      <c r="T144" s="5">
        <f t="shared" si="21"/>
        <v>0.29999819711605424</v>
      </c>
    </row>
    <row r="145" spans="4:20" x14ac:dyDescent="0.25">
      <c r="D145">
        <v>38</v>
      </c>
      <c r="E145">
        <f t="shared" si="22"/>
        <v>0.66322511575784526</v>
      </c>
      <c r="N145">
        <v>47</v>
      </c>
      <c r="O145" s="5">
        <f t="shared" si="23"/>
        <v>0.82030474843733492</v>
      </c>
      <c r="P145" s="8">
        <f t="shared" si="24"/>
        <v>10.160833341964793</v>
      </c>
      <c r="Q145" s="5">
        <f t="shared" si="19"/>
        <v>10.160833341964793</v>
      </c>
      <c r="R145" s="5">
        <f t="shared" si="20"/>
        <v>42.236826938231239</v>
      </c>
      <c r="S145" s="8">
        <f t="shared" si="25"/>
        <v>42.533671946148395</v>
      </c>
      <c r="T145" s="5">
        <f t="shared" si="21"/>
        <v>0.29684500791715929</v>
      </c>
    </row>
    <row r="146" spans="4:20" x14ac:dyDescent="0.25">
      <c r="D146">
        <v>37</v>
      </c>
      <c r="E146">
        <f t="shared" si="22"/>
        <v>0.64577182323790194</v>
      </c>
      <c r="N146">
        <v>46</v>
      </c>
      <c r="O146" s="5">
        <f t="shared" si="23"/>
        <v>0.8028514559173916</v>
      </c>
      <c r="P146" s="8">
        <f t="shared" si="24"/>
        <v>10.231769340590274</v>
      </c>
      <c r="Q146" s="5">
        <f t="shared" si="19"/>
        <v>10.231769340590274</v>
      </c>
      <c r="R146" s="5">
        <f t="shared" si="20"/>
        <v>42.830612993517768</v>
      </c>
      <c r="S146" s="8">
        <f t="shared" si="25"/>
        <v>43.124214390371016</v>
      </c>
      <c r="T146" s="5">
        <f t="shared" si="21"/>
        <v>0.29360139685325065</v>
      </c>
    </row>
    <row r="147" spans="4:20" x14ac:dyDescent="0.25">
      <c r="D147">
        <v>36</v>
      </c>
      <c r="E147">
        <f t="shared" si="22"/>
        <v>0.62831853071795862</v>
      </c>
      <c r="N147">
        <v>45</v>
      </c>
      <c r="O147" s="5">
        <f t="shared" si="23"/>
        <v>0.78539816339744828</v>
      </c>
      <c r="P147" s="8">
        <f t="shared" si="24"/>
        <v>10.303200565909439</v>
      </c>
      <c r="Q147" s="5">
        <f t="shared" si="19"/>
        <v>10.303200565909439</v>
      </c>
      <c r="R147" s="5">
        <f t="shared" si="20"/>
        <v>43.425278201750174</v>
      </c>
      <c r="S147" s="8">
        <f t="shared" si="25"/>
        <v>43.715546553709856</v>
      </c>
      <c r="T147" s="5">
        <f t="shared" si="21"/>
        <v>0.29026835195967993</v>
      </c>
    </row>
    <row r="148" spans="4:20" x14ac:dyDescent="0.25">
      <c r="D148">
        <v>35</v>
      </c>
      <c r="E148">
        <f t="shared" si="22"/>
        <v>0.6108652381980153</v>
      </c>
      <c r="N148">
        <v>44</v>
      </c>
      <c r="O148" s="5">
        <f t="shared" si="23"/>
        <v>0.76794487087750496</v>
      </c>
      <c r="P148" s="8">
        <f t="shared" si="24"/>
        <v>10.375130475256825</v>
      </c>
      <c r="Q148" s="5">
        <f t="shared" si="19"/>
        <v>10.375130475256825</v>
      </c>
      <c r="R148" s="5">
        <f t="shared" si="20"/>
        <v>44.020738642378298</v>
      </c>
      <c r="S148" s="8">
        <f t="shared" si="25"/>
        <v>44.30758553089251</v>
      </c>
      <c r="T148" s="5">
        <f t="shared" si="21"/>
        <v>0.28684688851420964</v>
      </c>
    </row>
    <row r="149" spans="4:20" x14ac:dyDescent="0.25">
      <c r="D149">
        <v>34</v>
      </c>
      <c r="E149">
        <f t="shared" si="22"/>
        <v>0.59341194567807209</v>
      </c>
      <c r="N149">
        <v>43</v>
      </c>
      <c r="O149" s="5">
        <f t="shared" si="23"/>
        <v>0.75049157835756175</v>
      </c>
      <c r="P149" s="8">
        <f t="shared" si="24"/>
        <v>10.447562550103719</v>
      </c>
      <c r="Q149" s="5">
        <f t="shared" si="19"/>
        <v>10.447562550103719</v>
      </c>
      <c r="R149" s="5">
        <f t="shared" si="20"/>
        <v>44.616910831341741</v>
      </c>
      <c r="S149" s="8">
        <f t="shared" si="25"/>
        <v>44.900248880069491</v>
      </c>
      <c r="T149" s="5">
        <f t="shared" si="21"/>
        <v>0.2833380487277497</v>
      </c>
    </row>
    <row r="150" spans="4:20" x14ac:dyDescent="0.25">
      <c r="D150">
        <v>33</v>
      </c>
      <c r="E150">
        <f t="shared" si="22"/>
        <v>0.57595865315812877</v>
      </c>
      <c r="N150">
        <v>42</v>
      </c>
      <c r="O150" s="5">
        <f t="shared" si="23"/>
        <v>0.73303828583761843</v>
      </c>
      <c r="P150" s="8">
        <f t="shared" si="24"/>
        <v>10.520500296226665</v>
      </c>
      <c r="Q150" s="5">
        <f t="shared" si="19"/>
        <v>10.520500296226665</v>
      </c>
      <c r="R150" s="5">
        <f t="shared" si="20"/>
        <v>45.213711751238336</v>
      </c>
      <c r="S150" s="8">
        <f t="shared" si="25"/>
        <v>45.493454652665228</v>
      </c>
      <c r="T150" s="5">
        <f t="shared" si="21"/>
        <v>0.27974290142688996</v>
      </c>
    </row>
    <row r="151" spans="4:20" x14ac:dyDescent="0.25">
      <c r="D151">
        <v>32</v>
      </c>
      <c r="E151">
        <f t="shared" si="22"/>
        <v>0.55850536063818546</v>
      </c>
      <c r="N151">
        <v>41</v>
      </c>
      <c r="O151" s="5">
        <f t="shared" si="23"/>
        <v>0.71558499331767511</v>
      </c>
      <c r="P151" s="8">
        <f t="shared" si="24"/>
        <v>10.593947243877142</v>
      </c>
      <c r="Q151" s="5">
        <f t="shared" si="19"/>
        <v>10.593947243877142</v>
      </c>
      <c r="R151" s="5">
        <f t="shared" si="20"/>
        <v>45.811058881383524</v>
      </c>
      <c r="S151" s="8">
        <f t="shared" si="25"/>
        <v>46.087121423111846</v>
      </c>
      <c r="T151" s="5">
        <f t="shared" si="21"/>
        <v>0.27606254172832523</v>
      </c>
    </row>
    <row r="152" spans="4:20" x14ac:dyDescent="0.25">
      <c r="D152">
        <v>31</v>
      </c>
      <c r="E152">
        <f t="shared" si="22"/>
        <v>0.54105206811824214</v>
      </c>
      <c r="N152">
        <v>40</v>
      </c>
      <c r="O152" s="5">
        <f t="shared" si="23"/>
        <v>0.69813170079773179</v>
      </c>
      <c r="P152" s="8">
        <f t="shared" si="24"/>
        <v>10.667906947952437</v>
      </c>
      <c r="Q152" s="5">
        <f t="shared" si="19"/>
        <v>10.667906947952437</v>
      </c>
      <c r="R152" s="5">
        <f t="shared" si="20"/>
        <v>46.408870227751734</v>
      </c>
      <c r="S152" s="8">
        <f t="shared" si="25"/>
        <v>46.681168318457004</v>
      </c>
      <c r="T152" s="5">
        <f t="shared" si="21"/>
        <v>0.27229809070527222</v>
      </c>
    </row>
    <row r="153" spans="4:20" x14ac:dyDescent="0.25">
      <c r="D153">
        <v>30</v>
      </c>
      <c r="E153">
        <f t="shared" si="22"/>
        <v>0.52359877559829882</v>
      </c>
      <c r="N153">
        <v>39</v>
      </c>
      <c r="O153" s="5">
        <f t="shared" si="23"/>
        <v>0.68067840827778847</v>
      </c>
      <c r="P153" s="8">
        <f t="shared" si="24"/>
        <v>10.742382988167696</v>
      </c>
      <c r="Q153" s="5">
        <f t="shared" si="19"/>
        <v>10.742382988167696</v>
      </c>
      <c r="R153" s="5">
        <f t="shared" si="20"/>
        <v>47.007064352790898</v>
      </c>
      <c r="S153" s="8">
        <f t="shared" si="25"/>
        <v>47.275515047836876</v>
      </c>
      <c r="T153" s="5">
        <f t="shared" si="21"/>
        <v>0.26845069504597946</v>
      </c>
    </row>
    <row r="154" spans="4:20" x14ac:dyDescent="0.25">
      <c r="D154">
        <v>29</v>
      </c>
      <c r="E154">
        <f t="shared" si="22"/>
        <v>0.50614548307835561</v>
      </c>
      <c r="N154">
        <v>38</v>
      </c>
      <c r="O154" s="5">
        <f t="shared" si="23"/>
        <v>0.66322511575784526</v>
      </c>
      <c r="P154" s="8">
        <f t="shared" si="24"/>
        <v>10.817378969229198</v>
      </c>
      <c r="Q154" s="5">
        <f t="shared" si="19"/>
        <v>10.817378969229198</v>
      </c>
      <c r="R154" s="5">
        <f t="shared" si="20"/>
        <v>47.60556040510123</v>
      </c>
      <c r="S154" s="8">
        <f t="shared" si="25"/>
        <v>47.870081931805665</v>
      </c>
      <c r="T154" s="5">
        <f t="shared" si="21"/>
        <v>0.26452152670443552</v>
      </c>
    </row>
    <row r="155" spans="4:20" x14ac:dyDescent="0.25">
      <c r="D155">
        <v>28</v>
      </c>
      <c r="E155">
        <f t="shared" si="22"/>
        <v>0.48869219055841229</v>
      </c>
      <c r="N155">
        <v>37</v>
      </c>
      <c r="O155" s="5">
        <f t="shared" si="23"/>
        <v>0.64577182323790194</v>
      </c>
      <c r="P155" s="8">
        <f t="shared" si="24"/>
        <v>10.892898521008814</v>
      </c>
      <c r="Q155" s="5">
        <f t="shared" si="19"/>
        <v>10.892898521008814</v>
      </c>
      <c r="R155" s="5">
        <f t="shared" si="20"/>
        <v>48.204278148969451</v>
      </c>
      <c r="S155" s="8">
        <f t="shared" si="25"/>
        <v>48.464789931512833</v>
      </c>
      <c r="T155" s="5">
        <f t="shared" si="21"/>
        <v>0.26051178254337976</v>
      </c>
    </row>
    <row r="156" spans="4:20" x14ac:dyDescent="0.25">
      <c r="D156">
        <v>27</v>
      </c>
      <c r="E156">
        <f t="shared" si="22"/>
        <v>0.47123889803846897</v>
      </c>
      <c r="N156">
        <v>36</v>
      </c>
      <c r="O156" s="5">
        <f t="shared" si="23"/>
        <v>0.62831853071795862</v>
      </c>
      <c r="P156" s="8">
        <f t="shared" si="24"/>
        <v>10.968945298719703</v>
      </c>
      <c r="Q156" s="5">
        <f t="shared" si="19"/>
        <v>10.968945298719703</v>
      </c>
      <c r="R156" s="5">
        <f t="shared" si="20"/>
        <v>48.80313799374975</v>
      </c>
      <c r="S156" s="8">
        <f t="shared" si="25"/>
        <v>49.059560677719475</v>
      </c>
      <c r="T156" s="5">
        <f t="shared" si="21"/>
        <v>0.25642268396972706</v>
      </c>
    </row>
    <row r="157" spans="4:20" x14ac:dyDescent="0.25">
      <c r="D157">
        <v>26</v>
      </c>
      <c r="E157">
        <f t="shared" si="22"/>
        <v>0.4537856055185257</v>
      </c>
      <c r="N157">
        <v>35</v>
      </c>
      <c r="O157" s="5">
        <f t="shared" si="23"/>
        <v>0.6108652381980153</v>
      </c>
      <c r="P157" s="8">
        <f t="shared" si="24"/>
        <v>11.045522983093228</v>
      </c>
      <c r="Q157" s="5">
        <f t="shared" si="19"/>
        <v>11.045522983093228</v>
      </c>
      <c r="R157" s="5">
        <f t="shared" si="20"/>
        <v>49.40206102308273</v>
      </c>
      <c r="S157" s="8">
        <f t="shared" si="25"/>
        <v>49.654316499645248</v>
      </c>
      <c r="T157" s="5">
        <f t="shared" si="21"/>
        <v>0.25225547656251479</v>
      </c>
    </row>
    <row r="158" spans="4:20" x14ac:dyDescent="0.25">
      <c r="D158">
        <v>25</v>
      </c>
      <c r="E158">
        <f t="shared" si="22"/>
        <v>0.43633231299858238</v>
      </c>
      <c r="N158">
        <v>34</v>
      </c>
      <c r="O158" s="5">
        <f t="shared" si="23"/>
        <v>0.59341194567807209</v>
      </c>
      <c r="P158" s="8">
        <f t="shared" si="24"/>
        <v>11.122635280557102</v>
      </c>
      <c r="Q158" s="5">
        <f t="shared" si="19"/>
        <v>11.122635280557102</v>
      </c>
      <c r="R158" s="5">
        <f t="shared" si="20"/>
        <v>50.000969023943711</v>
      </c>
      <c r="S158" s="8">
        <f t="shared" si="25"/>
        <v>50.248980453637202</v>
      </c>
      <c r="T158" s="5">
        <f t="shared" si="21"/>
        <v>0.24801142969348797</v>
      </c>
    </row>
    <row r="159" spans="4:20" x14ac:dyDescent="0.25">
      <c r="D159">
        <v>24</v>
      </c>
      <c r="E159">
        <f t="shared" si="22"/>
        <v>0.41887902047863912</v>
      </c>
      <c r="N159">
        <v>33</v>
      </c>
      <c r="O159" s="5">
        <f t="shared" si="23"/>
        <v>0.57595865315812877</v>
      </c>
      <c r="P159" s="8">
        <f t="shared" si="24"/>
        <v>11.200285923414784</v>
      </c>
      <c r="Q159" s="5">
        <f t="shared" si="19"/>
        <v>11.200285923414784</v>
      </c>
      <c r="R159" s="5">
        <f t="shared" si="20"/>
        <v>50.599784515511701</v>
      </c>
      <c r="S159" s="8">
        <f t="shared" si="25"/>
        <v>50.843476351652136</v>
      </c>
      <c r="T159" s="5">
        <f t="shared" si="21"/>
        <v>0.2436918361404358</v>
      </c>
    </row>
    <row r="160" spans="4:20" x14ac:dyDescent="0.25">
      <c r="D160">
        <v>23</v>
      </c>
      <c r="E160">
        <f t="shared" si="22"/>
        <v>0.4014257279586958</v>
      </c>
      <c r="N160">
        <v>32</v>
      </c>
      <c r="O160" s="5">
        <f t="shared" si="23"/>
        <v>0.55850536063818546</v>
      </c>
      <c r="P160" s="8">
        <f t="shared" si="24"/>
        <v>11.278478670026129</v>
      </c>
      <c r="Q160" s="5">
        <f t="shared" si="19"/>
        <v>11.278478670026129</v>
      </c>
      <c r="R160" s="5">
        <f t="shared" si="20"/>
        <v>51.198430777850618</v>
      </c>
      <c r="S160" s="8">
        <f t="shared" si="25"/>
        <v>51.437728789544018</v>
      </c>
      <c r="T160" s="5">
        <f t="shared" si="21"/>
        <v>0.23929801169339943</v>
      </c>
    </row>
    <row r="161" spans="4:20" x14ac:dyDescent="0.25">
      <c r="D161">
        <v>22</v>
      </c>
      <c r="E161">
        <f t="shared" si="22"/>
        <v>0.38397243543875248</v>
      </c>
      <c r="N161">
        <v>31</v>
      </c>
      <c r="O161" s="5">
        <f t="shared" si="23"/>
        <v>0.54105206811824214</v>
      </c>
      <c r="P161" s="8">
        <f t="shared" si="24"/>
        <v>11.357217304989291</v>
      </c>
      <c r="Q161" s="5">
        <f t="shared" si="19"/>
        <v>11.357217304989291</v>
      </c>
      <c r="R161" s="5">
        <f t="shared" si="20"/>
        <v>51.796831880394187</v>
      </c>
      <c r="S161" s="8">
        <f t="shared" si="25"/>
        <v>52.031663175148054</v>
      </c>
      <c r="T161" s="5">
        <f t="shared" si="21"/>
        <v>0.23483129475386935</v>
      </c>
    </row>
    <row r="162" spans="4:20" x14ac:dyDescent="0.25">
      <c r="D162">
        <v>21</v>
      </c>
      <c r="E162">
        <f t="shared" si="22"/>
        <v>0.36651914291880922</v>
      </c>
      <c r="N162">
        <v>30</v>
      </c>
      <c r="O162" s="5">
        <f t="shared" si="23"/>
        <v>0.52359877559829882</v>
      </c>
      <c r="P162" s="8">
        <f t="shared" si="24"/>
        <v>11.436505639323908</v>
      </c>
      <c r="Q162" s="5">
        <f t="shared" si="19"/>
        <v>11.436505639323908</v>
      </c>
      <c r="R162" s="5">
        <f t="shared" si="20"/>
        <v>52.394912710226066</v>
      </c>
      <c r="S162" s="8">
        <f t="shared" si="25"/>
        <v>52.625205756153164</v>
      </c>
      <c r="T162" s="5">
        <f t="shared" si="21"/>
        <v>0.2302930459270954</v>
      </c>
    </row>
    <row r="163" spans="4:20" x14ac:dyDescent="0.25">
      <c r="D163">
        <v>20</v>
      </c>
      <c r="E163">
        <f t="shared" si="22"/>
        <v>0.3490658503988659</v>
      </c>
      <c r="N163">
        <v>29</v>
      </c>
      <c r="O163" s="5">
        <f t="shared" si="23"/>
        <v>0.50614548307835561</v>
      </c>
      <c r="P163" s="8">
        <f t="shared" si="24"/>
        <v>11.516347510655548</v>
      </c>
      <c r="Q163" s="5">
        <f t="shared" si="19"/>
        <v>11.516347510655548</v>
      </c>
      <c r="R163" s="5">
        <f t="shared" si="20"/>
        <v>52.992599000146903</v>
      </c>
      <c r="S163" s="8">
        <f t="shared" si="25"/>
        <v>53.218283647754539</v>
      </c>
      <c r="T163" s="5">
        <f t="shared" si="21"/>
        <v>0.22568464760763327</v>
      </c>
    </row>
    <row r="164" spans="4:20" x14ac:dyDescent="0.25">
      <c r="D164">
        <v>19</v>
      </c>
      <c r="E164">
        <f t="shared" si="22"/>
        <v>0.33161255787892263</v>
      </c>
      <c r="N164">
        <v>28</v>
      </c>
      <c r="O164" s="5">
        <f t="shared" si="23"/>
        <v>0.48869219055841229</v>
      </c>
      <c r="P164" s="8">
        <f t="shared" si="24"/>
        <v>11.596746783401464</v>
      </c>
      <c r="Q164" s="5">
        <f t="shared" si="19"/>
        <v>11.596746783401464</v>
      </c>
      <c r="R164" s="5">
        <f t="shared" si="20"/>
        <v>53.589817356519973</v>
      </c>
      <c r="S164" s="8">
        <f t="shared" si="25"/>
        <v>53.810824860078228</v>
      </c>
      <c r="T164" s="5">
        <f t="shared" si="21"/>
        <v>0.22100750355825355</v>
      </c>
    </row>
    <row r="165" spans="4:20" x14ac:dyDescent="0.25">
      <c r="D165">
        <v>18</v>
      </c>
      <c r="E165">
        <f t="shared" si="22"/>
        <v>0.31415926535897931</v>
      </c>
      <c r="N165">
        <v>27</v>
      </c>
      <c r="O165" s="5">
        <f t="shared" si="23"/>
        <v>0.47123889803846897</v>
      </c>
      <c r="P165" s="8">
        <f t="shared" si="24"/>
        <v>11.677707348957631</v>
      </c>
      <c r="Q165" s="5">
        <f t="shared" si="19"/>
        <v>11.677707348957631</v>
      </c>
      <c r="R165" s="5">
        <f t="shared" si="20"/>
        <v>54.18649528688718</v>
      </c>
      <c r="S165" s="8">
        <f t="shared" si="25"/>
        <v>54.402758325369518</v>
      </c>
      <c r="T165" s="5">
        <f t="shared" si="21"/>
        <v>0.21626303848234227</v>
      </c>
    </row>
    <row r="166" spans="4:20" x14ac:dyDescent="0.25">
      <c r="D166">
        <v>17</v>
      </c>
      <c r="E166">
        <f t="shared" si="22"/>
        <v>0.29670597283903605</v>
      </c>
      <c r="N166">
        <v>26</v>
      </c>
      <c r="O166" s="5">
        <f t="shared" si="23"/>
        <v>0.4537856055185257</v>
      </c>
      <c r="P166" s="8">
        <f t="shared" si="24"/>
        <v>11.759233125887091</v>
      </c>
      <c r="Q166" s="5">
        <f t="shared" si="19"/>
        <v>11.759233125887091</v>
      </c>
      <c r="R166" s="5">
        <f t="shared" si="20"/>
        <v>54.782561227347301</v>
      </c>
      <c r="S166" s="8">
        <f t="shared" si="25"/>
        <v>54.994013924937221</v>
      </c>
      <c r="T166" s="5">
        <f t="shared" si="21"/>
        <v>0.21145269758992213</v>
      </c>
    </row>
    <row r="167" spans="4:20" x14ac:dyDescent="0.25">
      <c r="D167">
        <v>16</v>
      </c>
      <c r="E167">
        <f t="shared" si="22"/>
        <v>0.27925268031909273</v>
      </c>
      <c r="N167">
        <v>25</v>
      </c>
      <c r="O167" s="5">
        <f t="shared" si="23"/>
        <v>0.43633231299858238</v>
      </c>
      <c r="P167" s="8">
        <f t="shared" si="24"/>
        <v>11.841328060109618</v>
      </c>
      <c r="Q167" s="5">
        <f t="shared" si="19"/>
        <v>11.841328060109618</v>
      </c>
      <c r="R167" s="5">
        <f t="shared" si="20"/>
        <v>55.377944569688324</v>
      </c>
      <c r="S167" s="8">
        <f t="shared" si="25"/>
        <v>55.584522515845755</v>
      </c>
      <c r="T167" s="5">
        <f t="shared" si="21"/>
        <v>0.20657794615742786</v>
      </c>
    </row>
    <row r="168" spans="4:20" x14ac:dyDescent="0.25">
      <c r="D168">
        <v>15</v>
      </c>
      <c r="E168">
        <f t="shared" si="22"/>
        <v>0.26179938779914941</v>
      </c>
      <c r="N168">
        <v>24</v>
      </c>
      <c r="O168" s="5">
        <f t="shared" si="23"/>
        <v>0.41887902047863912</v>
      </c>
      <c r="P168" s="8">
        <f t="shared" si="24"/>
        <v>11.9239961250927</v>
      </c>
      <c r="Q168" s="5">
        <f t="shared" si="19"/>
        <v>11.9239961250927</v>
      </c>
      <c r="R168" s="5">
        <f t="shared" si="20"/>
        <v>55.972575688265927</v>
      </c>
      <c r="S168" s="8">
        <f t="shared" si="25"/>
        <v>56.174215957347293</v>
      </c>
      <c r="T168" s="5">
        <f t="shared" si="21"/>
        <v>0.20164026908136851</v>
      </c>
    </row>
    <row r="169" spans="4:20" x14ac:dyDescent="0.25">
      <c r="D169">
        <v>14</v>
      </c>
      <c r="E169">
        <f t="shared" si="22"/>
        <v>0.24434609527920614</v>
      </c>
      <c r="N169">
        <v>23</v>
      </c>
      <c r="O169" s="5">
        <f t="shared" si="23"/>
        <v>0.4014257279586958</v>
      </c>
      <c r="P169" s="8">
        <f t="shared" si="24"/>
        <v>12.007241322043866</v>
      </c>
      <c r="Q169" s="5">
        <f t="shared" ref="Q169:Q192" si="26" xml:space="preserve"> P168*(1+(4*PI()*0.2)/360)</f>
        <v>12.007241322043866</v>
      </c>
      <c r="R169" s="5">
        <f t="shared" ref="R169:R192" si="27" xml:space="preserve"> S168*(1+(4*PI()*0.2)/360)</f>
        <v>56.566385966620111</v>
      </c>
      <c r="S169" s="8">
        <f t="shared" si="25"/>
        <v>56.763027137046123</v>
      </c>
      <c r="T169" s="5">
        <f t="shared" ref="T169:T192" si="28" xml:space="preserve"> (4*PI()*9.8*(SIN($O169)+(0.2*COS($O169))))/360</f>
        <v>0.19664117042601387</v>
      </c>
    </row>
    <row r="170" spans="4:20" x14ac:dyDescent="0.25">
      <c r="D170">
        <v>13</v>
      </c>
      <c r="E170">
        <f t="shared" si="22"/>
        <v>0.22689280275926285</v>
      </c>
      <c r="N170">
        <v>22</v>
      </c>
      <c r="O170" s="5">
        <f t="shared" si="23"/>
        <v>0.38397243543875248</v>
      </c>
      <c r="P170" s="8">
        <f t="shared" si="24"/>
        <v>12.09106768010434</v>
      </c>
      <c r="Q170" s="5">
        <f t="shared" si="26"/>
        <v>12.09106768010434</v>
      </c>
      <c r="R170" s="5">
        <f t="shared" si="27"/>
        <v>57.15930782382226</v>
      </c>
      <c r="S170" s="8">
        <f t="shared" si="25"/>
        <v>57.350889996787501</v>
      </c>
      <c r="T170" s="5">
        <f t="shared" si="28"/>
        <v>0.19158217296524158</v>
      </c>
    </row>
    <row r="171" spans="4:20" x14ac:dyDescent="0.25">
      <c r="D171">
        <v>12</v>
      </c>
      <c r="E171">
        <f t="shared" si="22"/>
        <v>0.20943951023931956</v>
      </c>
      <c r="N171">
        <v>21</v>
      </c>
      <c r="O171" s="5">
        <f t="shared" si="23"/>
        <v>0.36651914291880922</v>
      </c>
      <c r="P171" s="8">
        <f t="shared" si="24"/>
        <v>12.175479256544056</v>
      </c>
      <c r="Q171" s="5">
        <f t="shared" si="26"/>
        <v>12.175479256544056</v>
      </c>
      <c r="R171" s="5">
        <f t="shared" si="27"/>
        <v>57.751274740544709</v>
      </c>
      <c r="S171" s="8">
        <f t="shared" si="25"/>
        <v>57.937739558263395</v>
      </c>
      <c r="T171" s="5">
        <f t="shared" si="28"/>
        <v>0.186464817718686</v>
      </c>
    </row>
    <row r="172" spans="4:20" x14ac:dyDescent="0.25">
      <c r="D172">
        <v>11</v>
      </c>
      <c r="E172">
        <f t="shared" si="22"/>
        <v>0.19198621771937624</v>
      </c>
      <c r="N172">
        <v>20</v>
      </c>
      <c r="O172" s="5">
        <f t="shared" si="23"/>
        <v>0.3490658503988659</v>
      </c>
      <c r="P172" s="8">
        <f t="shared" si="24"/>
        <v>12.260480136958043</v>
      </c>
      <c r="Q172" s="5">
        <f t="shared" si="26"/>
        <v>12.260480136958043</v>
      </c>
      <c r="R172" s="5">
        <f t="shared" si="27"/>
        <v>58.342221284845259</v>
      </c>
      <c r="S172" s="8">
        <f t="shared" si="25"/>
        <v>58.523511948327588</v>
      </c>
      <c r="T172" s="5">
        <f t="shared" si="28"/>
        <v>0.18129066348232797</v>
      </c>
    </row>
    <row r="173" spans="4:20" x14ac:dyDescent="0.25">
      <c r="D173">
        <v>10</v>
      </c>
      <c r="E173">
        <f t="shared" si="22"/>
        <v>0.17453292519943295</v>
      </c>
      <c r="N173">
        <v>19</v>
      </c>
      <c r="O173" s="5">
        <f t="shared" si="23"/>
        <v>0.33161255787892263</v>
      </c>
      <c r="P173" s="8">
        <f t="shared" si="24"/>
        <v>12.346074435464155</v>
      </c>
      <c r="Q173" s="5">
        <f t="shared" si="26"/>
        <v>12.346074435464155</v>
      </c>
      <c r="R173" s="5">
        <f t="shared" si="27"/>
        <v>58.932083137659014</v>
      </c>
      <c r="S173" s="8">
        <f t="shared" si="25"/>
        <v>59.108144424012686</v>
      </c>
      <c r="T173" s="5">
        <f t="shared" si="28"/>
        <v>0.17606128635367119</v>
      </c>
    </row>
    <row r="174" spans="4:20" x14ac:dyDescent="0.25">
      <c r="D174">
        <v>9</v>
      </c>
      <c r="E174">
        <f t="shared" si="22"/>
        <v>0.15707963267948966</v>
      </c>
      <c r="N174">
        <v>18</v>
      </c>
      <c r="O174" s="5">
        <f t="shared" si="23"/>
        <v>0.31415926535897931</v>
      </c>
      <c r="P174" s="8">
        <f t="shared" si="24"/>
        <v>12.432266294902215</v>
      </c>
      <c r="Q174" s="5">
        <f t="shared" si="26"/>
        <v>12.432266294902215</v>
      </c>
      <c r="R174" s="5">
        <f t="shared" si="27"/>
        <v>59.520797117990028</v>
      </c>
      <c r="S174" s="8">
        <f t="shared" si="25"/>
        <v>59.691575397241678</v>
      </c>
      <c r="T174" s="5">
        <f t="shared" si="28"/>
        <v>0.17077827925164707</v>
      </c>
    </row>
    <row r="175" spans="4:20" x14ac:dyDescent="0.25">
      <c r="D175">
        <v>8</v>
      </c>
      <c r="E175">
        <f t="shared" si="22"/>
        <v>0.13962634015954636</v>
      </c>
      <c r="N175">
        <v>17</v>
      </c>
      <c r="O175" s="5">
        <f t="shared" si="23"/>
        <v>0.29670597283903605</v>
      </c>
      <c r="P175" s="8">
        <f t="shared" si="24"/>
        <v>12.519059887034519</v>
      </c>
      <c r="Q175" s="5">
        <f t="shared" si="26"/>
        <v>12.519059887034519</v>
      </c>
      <c r="R175" s="5">
        <f t="shared" si="27"/>
        <v>60.1083012077954</v>
      </c>
      <c r="S175" s="8">
        <f t="shared" si="25"/>
        <v>60.273744459226798</v>
      </c>
      <c r="T175" s="5">
        <f t="shared" si="28"/>
        <v>0.1654432514313966</v>
      </c>
    </row>
    <row r="176" spans="4:20" x14ac:dyDescent="0.25">
      <c r="D176">
        <v>7</v>
      </c>
      <c r="E176">
        <f t="shared" si="22"/>
        <v>0.12217304763960307</v>
      </c>
      <c r="N176">
        <v>16</v>
      </c>
      <c r="O176" s="5">
        <f t="shared" si="23"/>
        <v>0.27925268031909273</v>
      </c>
      <c r="P176" s="8">
        <f t="shared" si="24"/>
        <v>12.60645941274776</v>
      </c>
      <c r="Q176" s="5">
        <f t="shared" si="26"/>
        <v>12.60645941274776</v>
      </c>
      <c r="R176" s="5">
        <f t="shared" si="27"/>
        <v>60.694534576554474</v>
      </c>
      <c r="S176" s="8">
        <f t="shared" si="25"/>
        <v>60.854592404548548</v>
      </c>
      <c r="T176" s="5">
        <f t="shared" si="28"/>
        <v>0.16005782799407531</v>
      </c>
    </row>
    <row r="177" spans="4:20" x14ac:dyDescent="0.25">
      <c r="D177">
        <v>6</v>
      </c>
      <c r="E177">
        <f t="shared" si="22"/>
        <v>0.10471975511965978</v>
      </c>
      <c r="N177">
        <v>15</v>
      </c>
      <c r="O177" s="5">
        <f t="shared" si="23"/>
        <v>0.26179938779914941</v>
      </c>
      <c r="P177" s="8">
        <f t="shared" si="24"/>
        <v>12.694469102256352</v>
      </c>
      <c r="Q177" s="5">
        <f t="shared" si="26"/>
        <v>12.694469102256352</v>
      </c>
      <c r="R177" s="5">
        <f t="shared" si="27"/>
        <v>61.279437605515952</v>
      </c>
      <c r="S177" s="8">
        <f t="shared" si="25"/>
        <v>61.434061254907782</v>
      </c>
      <c r="T177" s="5">
        <f t="shared" si="28"/>
        <v>0.15462364939183207</v>
      </c>
    </row>
    <row r="178" spans="4:20" x14ac:dyDescent="0.25">
      <c r="D178">
        <v>5</v>
      </c>
      <c r="E178">
        <f t="shared" si="22"/>
        <v>8.7266462599716474E-2</v>
      </c>
      <c r="N178">
        <v>14</v>
      </c>
      <c r="O178" s="5">
        <f t="shared" si="23"/>
        <v>0.24434609527920614</v>
      </c>
      <c r="P178" s="8">
        <f t="shared" si="24"/>
        <v>12.783093215307177</v>
      </c>
      <c r="Q178" s="5">
        <f t="shared" si="26"/>
        <v>12.783093215307177</v>
      </c>
      <c r="R178" s="5">
        <f t="shared" si="27"/>
        <v>61.862951911615788</v>
      </c>
      <c r="S178" s="8">
        <f t="shared" si="25"/>
        <v>62.012094282543899</v>
      </c>
      <c r="T178" s="5">
        <f t="shared" si="28"/>
        <v>0.14914237092811114</v>
      </c>
    </row>
    <row r="179" spans="4:20" x14ac:dyDescent="0.25">
      <c r="D179">
        <v>4</v>
      </c>
      <c r="E179">
        <f t="shared" si="22"/>
        <v>6.9813170079773182E-2</v>
      </c>
      <c r="N179">
        <v>13</v>
      </c>
      <c r="O179" s="5">
        <f t="shared" si="23"/>
        <v>0.22689280275926285</v>
      </c>
      <c r="P179" s="8">
        <f t="shared" si="24"/>
        <v>12.872336041385761</v>
      </c>
      <c r="Q179" s="5">
        <f t="shared" si="26"/>
        <v>12.872336041385761</v>
      </c>
      <c r="R179" s="5">
        <f t="shared" si="27"/>
        <v>62.445020371058916</v>
      </c>
      <c r="S179" s="8">
        <f t="shared" si="25"/>
        <v>62.588636033312348</v>
      </c>
      <c r="T179" s="5">
        <f t="shared" si="28"/>
        <v>0.14361566225343092</v>
      </c>
    </row>
    <row r="180" spans="4:20" x14ac:dyDescent="0.25">
      <c r="D180">
        <v>3</v>
      </c>
      <c r="E180">
        <f t="shared" si="22"/>
        <v>5.235987755982989E-2</v>
      </c>
      <c r="N180">
        <v>12</v>
      </c>
      <c r="O180" s="5">
        <f t="shared" si="23"/>
        <v>0.20943951023931956</v>
      </c>
      <c r="P180" s="8">
        <f t="shared" si="24"/>
        <v>12.962201899923887</v>
      </c>
      <c r="Q180" s="5">
        <f t="shared" si="26"/>
        <v>12.962201899923887</v>
      </c>
      <c r="R180" s="5">
        <f t="shared" si="27"/>
        <v>63.025587142557811</v>
      </c>
      <c r="S180" s="8">
        <f t="shared" si="25"/>
        <v>63.163632349414605</v>
      </c>
      <c r="T180" s="5">
        <f t="shared" si="28"/>
        <v>0.13804520685679214</v>
      </c>
    </row>
    <row r="181" spans="4:20" x14ac:dyDescent="0.25">
      <c r="D181">
        <v>2</v>
      </c>
      <c r="E181">
        <f t="shared" si="22"/>
        <v>3.4906585039886591E-2</v>
      </c>
      <c r="N181">
        <v>11</v>
      </c>
      <c r="O181" s="5">
        <f t="shared" si="23"/>
        <v>0.19198621771937624</v>
      </c>
      <c r="P181" s="8">
        <f t="shared" si="24"/>
        <v>13.052695140508661</v>
      </c>
      <c r="Q181" s="5">
        <f t="shared" si="26"/>
        <v>13.052695140508661</v>
      </c>
      <c r="R181" s="5">
        <f t="shared" si="27"/>
        <v>63.604597690221198</v>
      </c>
      <c r="S181" s="8">
        <f t="shared" si="25"/>
        <v>63.73703039177407</v>
      </c>
      <c r="T181" s="5">
        <f t="shared" si="28"/>
        <v>0.13243270155287082</v>
      </c>
    </row>
    <row r="182" spans="4:20" x14ac:dyDescent="0.25">
      <c r="D182">
        <v>1</v>
      </c>
      <c r="E182">
        <f t="shared" si="22"/>
        <v>1.7453292519943295E-2</v>
      </c>
      <c r="N182">
        <v>10</v>
      </c>
      <c r="O182" s="5">
        <f t="shared" si="23"/>
        <v>0.17453292519943295</v>
      </c>
      <c r="P182" s="8">
        <f t="shared" si="24"/>
        <v>13.143820143093036</v>
      </c>
      <c r="Q182" s="5">
        <f t="shared" si="26"/>
        <v>13.143820143093036</v>
      </c>
      <c r="R182" s="5">
        <f t="shared" si="27"/>
        <v>64.181998806086128</v>
      </c>
      <c r="S182" s="8">
        <f t="shared" si="25"/>
        <v>64.308778662051282</v>
      </c>
      <c r="T182" s="5">
        <f t="shared" si="28"/>
        <v>0.12677985596515212</v>
      </c>
    </row>
    <row r="183" spans="4:20" x14ac:dyDescent="0.25">
      <c r="D183">
        <v>0</v>
      </c>
      <c r="E183">
        <f t="shared" si="22"/>
        <v>0</v>
      </c>
      <c r="N183">
        <v>9</v>
      </c>
      <c r="O183" s="5">
        <f t="shared" si="23"/>
        <v>0.15707963267948966</v>
      </c>
      <c r="P183" s="8">
        <f t="shared" si="24"/>
        <v>13.235581318207807</v>
      </c>
      <c r="Q183" s="5">
        <f t="shared" si="26"/>
        <v>13.235581318207807</v>
      </c>
      <c r="R183" s="5">
        <f t="shared" si="27"/>
        <v>64.757738632286916</v>
      </c>
      <c r="S183" s="8">
        <f t="shared" si="25"/>
        <v>64.878827024292079</v>
      </c>
      <c r="T183" s="5">
        <f t="shared" si="28"/>
        <v>0.12108839200516243</v>
      </c>
    </row>
    <row r="184" spans="4:20" x14ac:dyDescent="0.25">
      <c r="N184">
        <v>8</v>
      </c>
      <c r="O184" s="5">
        <f t="shared" si="23"/>
        <v>0.13962634015954636</v>
      </c>
      <c r="P184" s="8">
        <f t="shared" si="24"/>
        <v>13.327983107175077</v>
      </c>
      <c r="Q184" s="5">
        <f t="shared" si="26"/>
        <v>13.327983107175077</v>
      </c>
      <c r="R184" s="5">
        <f t="shared" si="27"/>
        <v>65.331766682854393</v>
      </c>
      <c r="S184" s="8">
        <f t="shared" si="25"/>
        <v>65.447126726202356</v>
      </c>
      <c r="T184" s="5">
        <f t="shared" si="28"/>
        <v>0.11536004334795831</v>
      </c>
    </row>
    <row r="185" spans="4:20" x14ac:dyDescent="0.25">
      <c r="N185">
        <v>7</v>
      </c>
      <c r="O185" s="5">
        <f t="shared" si="23"/>
        <v>0.12217304763960307</v>
      </c>
      <c r="P185" s="8">
        <f t="shared" si="24"/>
        <v>13.421029982323233</v>
      </c>
      <c r="Q185" s="5">
        <f t="shared" si="26"/>
        <v>13.421029982323233</v>
      </c>
      <c r="R185" s="5">
        <f t="shared" si="27"/>
        <v>65.90403386513924</v>
      </c>
      <c r="S185" s="8">
        <f t="shared" si="25"/>
        <v>66.01363042004327</v>
      </c>
      <c r="T185" s="5">
        <f t="shared" si="28"/>
        <v>0.10959655490403261</v>
      </c>
    </row>
    <row r="186" spans="4:20" x14ac:dyDescent="0.25">
      <c r="N186">
        <v>6</v>
      </c>
      <c r="O186" s="5">
        <f t="shared" si="23"/>
        <v>0.10471975511965978</v>
      </c>
      <c r="P186" s="8">
        <f t="shared" si="24"/>
        <v>13.514726447203401</v>
      </c>
      <c r="Q186" s="5">
        <f t="shared" si="26"/>
        <v>13.514726447203401</v>
      </c>
      <c r="R186" s="5">
        <f t="shared" si="27"/>
        <v>66.474492500853046</v>
      </c>
      <c r="S186" s="8">
        <f t="shared" si="25"/>
        <v>66.578292183140846</v>
      </c>
      <c r="T186" s="5">
        <f t="shared" si="28"/>
        <v>0.10379968228779747</v>
      </c>
    </row>
    <row r="187" spans="4:20" x14ac:dyDescent="0.25">
      <c r="N187">
        <v>5</v>
      </c>
      <c r="O187" s="5">
        <f t="shared" si="23"/>
        <v>8.7266462599716474E-2</v>
      </c>
      <c r="P187" s="8">
        <f t="shared" si="24"/>
        <v>13.609077036807424</v>
      </c>
      <c r="Q187" s="5">
        <f t="shared" si="26"/>
        <v>13.609077036807424</v>
      </c>
      <c r="R187" s="5">
        <f t="shared" si="27"/>
        <v>67.043096346721086</v>
      </c>
      <c r="S187" s="8">
        <f t="shared" si="25"/>
        <v>67.141067538003895</v>
      </c>
      <c r="T187" s="5">
        <f t="shared" si="28"/>
        <v>9.7971191282807374E-2</v>
      </c>
    </row>
    <row r="188" spans="4:20" x14ac:dyDescent="0.25">
      <c r="N188">
        <v>4</v>
      </c>
      <c r="O188" s="5">
        <f t="shared" si="23"/>
        <v>6.9813170079773182E-2</v>
      </c>
      <c r="P188" s="8">
        <f t="shared" si="24"/>
        <v>13.704086317787361</v>
      </c>
      <c r="Q188" s="5">
        <f t="shared" si="26"/>
        <v>13.704086317787361</v>
      </c>
      <c r="R188" s="5">
        <f t="shared" si="27"/>
        <v>67.60980061474072</v>
      </c>
      <c r="S188" s="8">
        <f t="shared" si="25"/>
        <v>67.701913472044609</v>
      </c>
      <c r="T188" s="5">
        <f t="shared" si="28"/>
        <v>9.2112857303884271E-2</v>
      </c>
    </row>
    <row r="189" spans="4:20" x14ac:dyDescent="0.25">
      <c r="N189">
        <v>3</v>
      </c>
      <c r="O189" s="5">
        <f t="shared" si="23"/>
        <v>5.235987755982989E-2</v>
      </c>
      <c r="P189" s="8">
        <f t="shared" si="24"/>
        <v>13.79975888867652</v>
      </c>
      <c r="Q189" s="5">
        <f t="shared" si="26"/>
        <v>13.79975888867652</v>
      </c>
      <c r="R189" s="5">
        <f t="shared" si="27"/>
        <v>68.1745619920396</v>
      </c>
      <c r="S189" s="8">
        <f t="shared" si="25"/>
        <v>68.260788456895909</v>
      </c>
      <c r="T189" s="5">
        <f t="shared" si="28"/>
        <v>8.6226464856309123E-2</v>
      </c>
    </row>
    <row r="190" spans="4:20" x14ac:dyDescent="0.25">
      <c r="N190">
        <v>2</v>
      </c>
      <c r="O190" s="5">
        <f t="shared" si="23"/>
        <v>3.4906585039886591E-2</v>
      </c>
      <c r="P190" s="8">
        <f t="shared" si="24"/>
        <v>13.896099380112023</v>
      </c>
      <c r="Q190" s="5">
        <f t="shared" si="26"/>
        <v>13.896099380112023</v>
      </c>
      <c r="R190" s="5">
        <f t="shared" si="27"/>
        <v>68.737338660327978</v>
      </c>
      <c r="S190" s="8">
        <f t="shared" si="25"/>
        <v>68.817652467320229</v>
      </c>
      <c r="T190" s="5">
        <f t="shared" si="28"/>
        <v>8.0313806992244247E-2</v>
      </c>
    </row>
    <row r="191" spans="4:20" x14ac:dyDescent="0.25">
      <c r="N191">
        <v>1</v>
      </c>
      <c r="O191" s="5">
        <f t="shared" si="23"/>
        <v>1.7453292519943295E-2</v>
      </c>
      <c r="P191" s="8">
        <f t="shared" si="24"/>
        <v>13.993112455058942</v>
      </c>
      <c r="Q191" s="5">
        <f t="shared" si="26"/>
        <v>13.993112455058942</v>
      </c>
      <c r="R191" s="5">
        <f t="shared" si="27"/>
        <v>69.298090314939401</v>
      </c>
      <c r="S191" s="8">
        <f t="shared" si="25"/>
        <v>69.37246699970396</v>
      </c>
      <c r="T191" s="5">
        <f t="shared" si="28"/>
        <v>7.4376684764552184E-2</v>
      </c>
    </row>
    <row r="192" spans="4:20" x14ac:dyDescent="0.25">
      <c r="N192">
        <v>0</v>
      </c>
      <c r="O192" s="5">
        <f t="shared" si="23"/>
        <v>0</v>
      </c>
      <c r="P192" s="8">
        <f t="shared" si="24"/>
        <v>14.090802809035983</v>
      </c>
      <c r="Q192" s="5">
        <f t="shared" si="26"/>
        <v>14.090802809035983</v>
      </c>
      <c r="R192" s="5">
        <f t="shared" si="27"/>
        <v>69.856778183454338</v>
      </c>
      <c r="S192" s="8">
        <f t="shared" si="25"/>
        <v>69.925195090132519</v>
      </c>
      <c r="T192" s="5">
        <f t="shared" si="28"/>
        <v>6.8416906678177722E-2</v>
      </c>
    </row>
    <row r="1048576" spans="20:20" x14ac:dyDescent="0.25">
      <c r="T1048576" s="1">
        <f>2*(-9.8*COS($E1048576))*((2*PI())/360)</f>
        <v>-0.34208453339088862</v>
      </c>
    </row>
  </sheetData>
  <mergeCells count="2">
    <mergeCell ref="P9:R9"/>
    <mergeCell ref="S9:T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Nandor Dobo</dc:creator>
  <cp:lastModifiedBy>Nandor Dobo</cp:lastModifiedBy>
  <dcterms:created xsi:type="dcterms:W3CDTF">2024-01-18T15:41:58Z</dcterms:created>
  <dcterms:modified xsi:type="dcterms:W3CDTF">2024-01-19T14:35:11Z</dcterms:modified>
</cp:coreProperties>
</file>