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ebecher/Desktop/"/>
    </mc:Choice>
  </mc:AlternateContent>
  <xr:revisionPtr revIDLastSave="0" documentId="13_ncr:1_{A45B5B1F-9827-D14E-9D64-9C2806907E33}" xr6:coauthVersionLast="47" xr6:coauthVersionMax="47" xr10:uidLastSave="{00000000-0000-0000-0000-000000000000}"/>
  <bookViews>
    <workbookView xWindow="25600" yWindow="500" windowWidth="18080" windowHeight="19660" activeTab="2" xr2:uid="{DF36E913-3491-B349-95EA-E963B28A84BE}"/>
  </bookViews>
  <sheets>
    <sheet name="viktor-input-sheet" sheetId="1" r:id="rId1"/>
    <sheet name="calculation-sheet" sheetId="2" r:id="rId2"/>
    <sheet name="viktor-output-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B27" i="2"/>
  <c r="B14" i="2"/>
  <c r="B13" i="2"/>
  <c r="B4" i="2"/>
  <c r="B23" i="2" s="1"/>
  <c r="D6" i="3" s="1"/>
  <c r="B3" i="2"/>
  <c r="B25" i="2" s="1"/>
  <c r="D8" i="3" s="1"/>
  <c r="B2" i="2"/>
  <c r="B19" i="2" s="1"/>
  <c r="B20" i="2" l="1"/>
  <c r="D2" i="3"/>
  <c r="D3" i="3"/>
  <c r="B21" i="2"/>
  <c r="D4" i="3" s="1"/>
  <c r="B24" i="2"/>
  <c r="D7" i="3" s="1"/>
</calcChain>
</file>

<file path=xl/sharedStrings.xml><?xml version="1.0" encoding="utf-8"?>
<sst xmlns="http://schemas.openxmlformats.org/spreadsheetml/2006/main" count="45" uniqueCount="28">
  <si>
    <t>Parameters</t>
  </si>
  <si>
    <t>Unit</t>
  </si>
  <si>
    <t>Comment</t>
  </si>
  <si>
    <t>Values</t>
  </si>
  <si>
    <t>Fläche BIPV</t>
  </si>
  <si>
    <t>m2</t>
  </si>
  <si>
    <t>Anzahl Personen im Haushalt</t>
  </si>
  <si>
    <t>Wohnfläche</t>
  </si>
  <si>
    <t>Inputs as defined on the viktor-input-sheet and set parameters</t>
  </si>
  <si>
    <t>spezifischer Jährlicher Ertrag</t>
  </si>
  <si>
    <t>Leistung je m2</t>
  </si>
  <si>
    <t>spezifischer Heizwärmebedarf</t>
  </si>
  <si>
    <t>Trinkwassererwärmung</t>
  </si>
  <si>
    <t>Haushaltsstrom</t>
  </si>
  <si>
    <t>Outputs für the viktoroutput sheet</t>
  </si>
  <si>
    <t>Solare Erträge (elektrisch)</t>
  </si>
  <si>
    <t>Einspeisung</t>
  </si>
  <si>
    <t>Nutzbar (30%)</t>
  </si>
  <si>
    <t>Heizwärmebedarf</t>
  </si>
  <si>
    <t>Energiebedarf TWW</t>
  </si>
  <si>
    <t>Energiebedarf Haushaltsstrom</t>
  </si>
  <si>
    <t>kWh</t>
  </si>
  <si>
    <t>input_key1</t>
  </si>
  <si>
    <t>input_key2</t>
  </si>
  <si>
    <t>example input 1</t>
  </si>
  <si>
    <t>example input 2</t>
  </si>
  <si>
    <t xml:space="preserve">example output 1 </t>
  </si>
  <si>
    <t>output_key1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</si>
</sst>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5D61-7AE2-F740-A391-C1BA122420C3}">
  <dimension ref="A1:E5"/>
  <sheetViews>
    <sheetView workbookViewId="0">
      <selection activeCell="B6" sqref="B6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">
      <c r="A2" t="s">
        <v>22</v>
      </c>
      <c r="B2" t="s">
        <v>5</v>
      </c>
      <c r="D2">
        <v>10</v>
      </c>
    </row>
    <row r="3" spans="1:5" x14ac:dyDescent="0.2">
      <c r="A3" t="s">
        <v>23</v>
      </c>
      <c r="D3">
        <v>1</v>
      </c>
    </row>
    <row r="5" spans="1:5" x14ac:dyDescent="0.2">
      <c r="A5" t="s">
        <v>7</v>
      </c>
      <c r="B5" t="s">
        <v>5</v>
      </c>
      <c r="D5">
        <v>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BBB0-F514-0F45-A85E-8205C9EC0005}">
  <dimension ref="A1:B27"/>
  <sheetViews>
    <sheetView workbookViewId="0">
      <selection activeCell="A27" sqref="A27"/>
    </sheetView>
  </sheetViews>
  <sheetFormatPr baseColWidth="10" defaultRowHeight="16" x14ac:dyDescent="0.2"/>
  <cols>
    <col min="1" max="1" width="26" customWidth="1"/>
  </cols>
  <sheetData>
    <row r="1" spans="1:2" x14ac:dyDescent="0.2">
      <c r="A1" s="1" t="s">
        <v>8</v>
      </c>
    </row>
    <row r="2" spans="1:2" x14ac:dyDescent="0.2">
      <c r="A2" t="s">
        <v>4</v>
      </c>
      <c r="B2">
        <f>'viktor-input-sheet'!D2</f>
        <v>10</v>
      </c>
    </row>
    <row r="3" spans="1:2" x14ac:dyDescent="0.2">
      <c r="A3" t="s">
        <v>6</v>
      </c>
      <c r="B3">
        <f>'viktor-input-sheet'!D3</f>
        <v>1</v>
      </c>
    </row>
    <row r="4" spans="1:2" x14ac:dyDescent="0.2">
      <c r="A4" t="s">
        <v>7</v>
      </c>
      <c r="B4">
        <f>'viktor-input-sheet'!D5</f>
        <v>50</v>
      </c>
    </row>
    <row r="6" spans="1:2" x14ac:dyDescent="0.2">
      <c r="A6" t="s">
        <v>9</v>
      </c>
      <c r="B6">
        <v>1000</v>
      </c>
    </row>
    <row r="7" spans="1:2" x14ac:dyDescent="0.2">
      <c r="A7" t="s">
        <v>10</v>
      </c>
      <c r="B7">
        <v>0.2</v>
      </c>
    </row>
    <row r="9" spans="1:2" x14ac:dyDescent="0.2">
      <c r="A9" t="s">
        <v>11</v>
      </c>
      <c r="B9">
        <v>45</v>
      </c>
    </row>
    <row r="10" spans="1:2" x14ac:dyDescent="0.2">
      <c r="A10" t="s">
        <v>12</v>
      </c>
      <c r="B10">
        <v>500</v>
      </c>
    </row>
    <row r="11" spans="1:2" x14ac:dyDescent="0.2">
      <c r="A11" t="s">
        <v>13</v>
      </c>
      <c r="B11">
        <v>2000</v>
      </c>
    </row>
    <row r="13" spans="1:2" x14ac:dyDescent="0.2">
      <c r="A13" t="s">
        <v>24</v>
      </c>
      <c r="B13">
        <f>'viktor-input-sheet'!D2</f>
        <v>10</v>
      </c>
    </row>
    <row r="14" spans="1:2" x14ac:dyDescent="0.2">
      <c r="A14" t="s">
        <v>25</v>
      </c>
      <c r="B14">
        <f>'viktor-input-sheet'!D3</f>
        <v>1</v>
      </c>
    </row>
    <row r="18" spans="1:2" x14ac:dyDescent="0.2">
      <c r="A18" s="1" t="s">
        <v>14</v>
      </c>
    </row>
    <row r="19" spans="1:2" x14ac:dyDescent="0.2">
      <c r="A19" t="s">
        <v>15</v>
      </c>
      <c r="B19">
        <f>B2*B6*B7</f>
        <v>2000</v>
      </c>
    </row>
    <row r="20" spans="1:2" x14ac:dyDescent="0.2">
      <c r="A20" t="s">
        <v>17</v>
      </c>
      <c r="B20">
        <f>B19*0.3</f>
        <v>600</v>
      </c>
    </row>
    <row r="21" spans="1:2" x14ac:dyDescent="0.2">
      <c r="A21" t="s">
        <v>16</v>
      </c>
      <c r="B21">
        <f>B19-B20</f>
        <v>1400</v>
      </c>
    </row>
    <row r="23" spans="1:2" x14ac:dyDescent="0.2">
      <c r="A23" t="s">
        <v>18</v>
      </c>
      <c r="B23">
        <f>B9*B4</f>
        <v>2250</v>
      </c>
    </row>
    <row r="24" spans="1:2" x14ac:dyDescent="0.2">
      <c r="A24" t="s">
        <v>19</v>
      </c>
      <c r="B24">
        <f>B10*B3</f>
        <v>500</v>
      </c>
    </row>
    <row r="25" spans="1:2" x14ac:dyDescent="0.2">
      <c r="A25" t="s">
        <v>20</v>
      </c>
      <c r="B25">
        <f>B11*B3</f>
        <v>2000</v>
      </c>
    </row>
    <row r="27" spans="1:2" x14ac:dyDescent="0.2">
      <c r="A27" t="s">
        <v>26</v>
      </c>
      <c r="B27">
        <f>(B13+B14)*2</f>
        <v>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FB06-1334-EF43-9D50-5F07245A61CD}">
  <dimension ref="A1:D10"/>
  <sheetViews>
    <sheetView tabSelected="1" workbookViewId="0">
      <selection activeCell="A11" sqref="A11"/>
    </sheetView>
  </sheetViews>
  <sheetFormatPr baseColWidth="10" defaultRowHeight="16" x14ac:dyDescent="0.2"/>
  <cols>
    <col min="1" max="1" width="26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15</v>
      </c>
      <c r="B2" t="s">
        <v>21</v>
      </c>
      <c r="D2">
        <f>'calculation-sheet'!B19</f>
        <v>2000</v>
      </c>
    </row>
    <row r="3" spans="1:4" x14ac:dyDescent="0.2">
      <c r="A3" t="s">
        <v>17</v>
      </c>
      <c r="B3" t="s">
        <v>21</v>
      </c>
      <c r="D3">
        <f>'calculation-sheet'!B20</f>
        <v>600</v>
      </c>
    </row>
    <row r="4" spans="1:4" x14ac:dyDescent="0.2">
      <c r="A4" t="s">
        <v>16</v>
      </c>
      <c r="B4" t="s">
        <v>21</v>
      </c>
      <c r="D4">
        <f>'calculation-sheet'!B21</f>
        <v>1400</v>
      </c>
    </row>
    <row r="6" spans="1:4" x14ac:dyDescent="0.2">
      <c r="A6" t="s">
        <v>18</v>
      </c>
      <c r="B6" t="s">
        <v>21</v>
      </c>
      <c r="D6">
        <f>'calculation-sheet'!B23</f>
        <v>2250</v>
      </c>
    </row>
    <row r="7" spans="1:4" x14ac:dyDescent="0.2">
      <c r="A7" t="s">
        <v>19</v>
      </c>
      <c r="B7" t="s">
        <v>21</v>
      </c>
      <c r="D7">
        <f>'calculation-sheet'!B24</f>
        <v>500</v>
      </c>
    </row>
    <row r="8" spans="1:4" x14ac:dyDescent="0.2">
      <c r="A8" t="s">
        <v>20</v>
      </c>
      <c r="B8" t="s">
        <v>21</v>
      </c>
      <c r="D8">
        <f>'calculation-sheet'!B25</f>
        <v>2000</v>
      </c>
    </row>
    <row r="10" spans="1:4" x14ac:dyDescent="0.2">
      <c r="A10" t="s">
        <v>27</v>
      </c>
      <c r="D10">
        <f>'calculation-sheet'!B27</f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viktor-input-sheet</vt:lpstr>
      <vt:lpstr>calculation-sheet</vt:lpstr>
      <vt:lpstr>viktor-output-sheet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Nane Becher</dc:creator>
  <cp:lastModifiedBy>Nane Becher</cp:lastModifiedBy>
  <dcterms:created xsi:type="dcterms:W3CDTF">2023-09-20T09:16:55Z</dcterms:created>
  <dcterms:modified xsi:type="dcterms:W3CDTF">2023-09-25T10:00:56Z</dcterms:modified>
</cp:coreProperties>
</file>