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anderbilt365-my.sharepoint.com/personal/sparsh_r_amarnani_vanderbilt_edu/Documents/Obsidian/WDS-research/code/input/"/>
    </mc:Choice>
  </mc:AlternateContent>
  <xr:revisionPtr revIDLastSave="219" documentId="8_{B7EE7840-3779-4309-9194-B93BB8C94635}" xr6:coauthVersionLast="47" xr6:coauthVersionMax="47" xr10:uidLastSave="{DE9F68D3-3A91-42F9-8710-57A8E618BFD3}"/>
  <bookViews>
    <workbookView xWindow="1008" yWindow="1200" windowWidth="17280" windowHeight="9888" xr2:uid="{BB6BC4D8-1AE2-434D-A87B-C3AF93D29A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0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" i="1"/>
  <c r="D70" i="1"/>
  <c r="D61" i="1"/>
  <c r="D52" i="1"/>
</calcChain>
</file>

<file path=xl/sharedStrings.xml><?xml version="1.0" encoding="utf-8"?>
<sst xmlns="http://schemas.openxmlformats.org/spreadsheetml/2006/main" count="74" uniqueCount="73">
  <si>
    <t>NODE RESULTS</t>
  </si>
  <si>
    <t>Node ID</t>
  </si>
  <si>
    <t>Node Name</t>
  </si>
  <si>
    <t>Demand</t>
  </si>
  <si>
    <t>Elevation</t>
  </si>
  <si>
    <t>Min. Pressure</t>
  </si>
  <si>
    <t>Kiniste</t>
  </si>
  <si>
    <t>Udhale</t>
  </si>
  <si>
    <t xml:space="preserve">Jogalwadi </t>
  </si>
  <si>
    <t xml:space="preserve">Khodala </t>
  </si>
  <si>
    <t>Sayade</t>
  </si>
  <si>
    <t xml:space="preserve">Gomghar </t>
  </si>
  <si>
    <t xml:space="preserve">Shirasgaon </t>
  </si>
  <si>
    <t>Dolhare</t>
  </si>
  <si>
    <t xml:space="preserve">Nashera </t>
  </si>
  <si>
    <t>Adoshi</t>
  </si>
  <si>
    <t xml:space="preserve">Dhamanshet </t>
  </si>
  <si>
    <t>Palsunde</t>
  </si>
  <si>
    <t>Pathardi</t>
  </si>
  <si>
    <t xml:space="preserve">Kochale </t>
  </si>
  <si>
    <t>Ashramshala</t>
  </si>
  <si>
    <t>Karegaon</t>
  </si>
  <si>
    <t>Kaduchiwadi</t>
  </si>
  <si>
    <t>Source node</t>
  </si>
  <si>
    <t>PIPE DATA</t>
  </si>
  <si>
    <t>Pipe ID</t>
  </si>
  <si>
    <t>Start Node</t>
  </si>
  <si>
    <t>End Node</t>
  </si>
  <si>
    <t>Length</t>
  </si>
  <si>
    <t>Diameter</t>
  </si>
  <si>
    <t>Roughness 'C'</t>
  </si>
  <si>
    <t>Parallel Allowed</t>
  </si>
  <si>
    <t>Cost Rs</t>
  </si>
  <si>
    <t>ESR COST DATA</t>
  </si>
  <si>
    <t>Minimum Capacity</t>
  </si>
  <si>
    <t>Maximum Capacity</t>
  </si>
  <si>
    <t>Base Cost</t>
  </si>
  <si>
    <t>Unit Cost</t>
  </si>
  <si>
    <t>ESR GENERAL DATA</t>
  </si>
  <si>
    <t>ESR Enabled</t>
  </si>
  <si>
    <t>Secondary Supply Hours</t>
  </si>
  <si>
    <t>ESR Capacity Factor</t>
  </si>
  <si>
    <t>Maximum ESR Height</t>
  </si>
  <si>
    <t>Allow ESRs at zero demand nodes</t>
  </si>
  <si>
    <t>Nodes that must have ESRs</t>
  </si>
  <si>
    <t/>
  </si>
  <si>
    <t>Nodes that must not have ESRs</t>
  </si>
  <si>
    <t>4;7</t>
  </si>
  <si>
    <t>Demand lps</t>
  </si>
  <si>
    <t>COMMERCIAL PIPE DATA</t>
  </si>
  <si>
    <t>Roughness</t>
  </si>
  <si>
    <t>Daily Water Use Pattern</t>
  </si>
  <si>
    <t>Demand Period</t>
  </si>
  <si>
    <t>Start Time</t>
  </si>
  <si>
    <t>End Time</t>
  </si>
  <si>
    <t>Demand Factor</t>
  </si>
  <si>
    <t>elc_prices</t>
  </si>
  <si>
    <t>Pump Efficiency</t>
  </si>
  <si>
    <t>PUMP GENERAL DATA</t>
  </si>
  <si>
    <t>Pump Enabled</t>
  </si>
  <si>
    <t>Minimum Pump Size</t>
  </si>
  <si>
    <t>Capital Cost per kW</t>
  </si>
  <si>
    <t>Energy Cost per kWh</t>
  </si>
  <si>
    <t>Design Lifetime</t>
  </si>
  <si>
    <t>Discount Rate</t>
  </si>
  <si>
    <t>Inflation Rate</t>
  </si>
  <si>
    <t>Pipes that must not have Pumps</t>
  </si>
  <si>
    <t>10</t>
  </si>
  <si>
    <t>Source Head</t>
  </si>
  <si>
    <t>source elevation</t>
  </si>
  <si>
    <t>source node</t>
  </si>
  <si>
    <t>Head required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</si>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</sst>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1"/>
      <color theme="1"/>
      <name val="Aptos Narrow"/>
      <family val="2"/>
      <scheme val="minor"/>
    </font>
    <font>
      <b/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4" fontId="0" fillId="0" borderId="2" xfId="0" applyNumberFormat="1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  <xf numFmtId="4" fontId="0" fillId="0" borderId="7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/>
    <xf numFmtId="20" fontId="0" fillId="0" borderId="0" xfId="0" applyNumberFormat="1"/>
    <xf numFmtId="21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7"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FBD3D-0D7A-4D8F-9D90-DC12C615E038}">
  <dimension ref="A1:G144"/>
  <sheetViews>
    <sheetView tabSelected="1" topLeftCell="A83" workbookViewId="0">
      <selection activeCell="A88" sqref="A88"/>
    </sheetView>
  </sheetViews>
  <sheetFormatPr defaultRowHeight="15" x14ac:dyDescent="0.25"/>
  <cols>
    <col min="2" max="2" width="12.85546875" bestFit="1" customWidth="1"/>
    <col min="3" max="3" width="11.42578125" bestFit="1" customWidth="1"/>
  </cols>
  <sheetData>
    <row r="1" spans="1:7" x14ac:dyDescent="0.25">
      <c r="A1" s="14" t="s">
        <v>0</v>
      </c>
      <c r="B1" s="14"/>
      <c r="C1" s="14"/>
      <c r="D1" s="14"/>
      <c r="E1" s="14"/>
    </row>
    <row r="2" spans="1:7" ht="25.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0" t="s">
        <v>48</v>
      </c>
      <c r="G2" s="18" t="s">
        <v>71</v>
      </c>
    </row>
    <row r="3" spans="1:7" x14ac:dyDescent="0.25">
      <c r="A3">
        <v>1</v>
      </c>
      <c r="C3">
        <v>0</v>
      </c>
      <c r="D3">
        <v>434</v>
      </c>
      <c r="E3">
        <v>7</v>
      </c>
      <c r="F3">
        <f>$C3/3600</f>
        <v>0</v>
      </c>
    </row>
    <row r="4" spans="1:7" x14ac:dyDescent="0.25">
      <c r="A4">
        <v>2</v>
      </c>
      <c r="C4">
        <v>0</v>
      </c>
      <c r="D4">
        <v>434</v>
      </c>
      <c r="E4">
        <v>7</v>
      </c>
      <c r="F4">
        <f>$C4/3600</f>
        <v>0</v>
      </c>
    </row>
    <row r="5" spans="1:7" x14ac:dyDescent="0.25">
      <c r="A5">
        <v>3</v>
      </c>
      <c r="C5">
        <v>0</v>
      </c>
      <c r="D5">
        <v>434</v>
      </c>
      <c r="E5">
        <v>7</v>
      </c>
      <c r="F5">
        <f>$C5/3600</f>
        <v>0</v>
      </c>
    </row>
    <row r="6" spans="1:7" x14ac:dyDescent="0.25">
      <c r="A6">
        <v>4</v>
      </c>
      <c r="C6">
        <v>0</v>
      </c>
      <c r="D6">
        <v>434</v>
      </c>
      <c r="E6">
        <v>7</v>
      </c>
      <c r="F6">
        <f>$C6/3600</f>
        <v>0</v>
      </c>
    </row>
    <row r="7" spans="1:7" x14ac:dyDescent="0.25">
      <c r="A7" s="2">
        <v>5</v>
      </c>
      <c r="B7" s="2" t="s">
        <v>10</v>
      </c>
      <c r="C7" s="3">
        <v>120240</v>
      </c>
      <c r="D7" s="4">
        <v>420</v>
      </c>
      <c r="E7" s="2">
        <v>7</v>
      </c>
      <c r="F7">
        <f>$C7/3600</f>
        <v>33.4</v>
      </c>
    </row>
    <row r="8" spans="1:7" x14ac:dyDescent="0.25">
      <c r="A8" s="2">
        <v>6</v>
      </c>
      <c r="B8" s="2" t="s">
        <v>11</v>
      </c>
      <c r="C8" s="3">
        <v>61440</v>
      </c>
      <c r="D8" s="4">
        <v>419</v>
      </c>
      <c r="E8" s="2">
        <v>7</v>
      </c>
      <c r="F8">
        <f>$C8/3600</f>
        <v>17.066666666666666</v>
      </c>
    </row>
    <row r="9" spans="1:7" x14ac:dyDescent="0.25">
      <c r="A9" s="2">
        <v>7</v>
      </c>
      <c r="B9" s="2" t="s">
        <v>12</v>
      </c>
      <c r="C9" s="3">
        <v>58160</v>
      </c>
      <c r="D9" s="4">
        <v>243</v>
      </c>
      <c r="E9" s="2">
        <v>7</v>
      </c>
      <c r="F9">
        <f>$C9/3600</f>
        <v>16.155555555555555</v>
      </c>
    </row>
    <row r="10" spans="1:7" x14ac:dyDescent="0.25">
      <c r="A10" s="7">
        <v>8</v>
      </c>
      <c r="B10" s="2" t="s">
        <v>13</v>
      </c>
      <c r="C10" s="3">
        <v>73520</v>
      </c>
      <c r="D10" s="4">
        <v>380</v>
      </c>
      <c r="E10" s="2">
        <v>7</v>
      </c>
      <c r="F10">
        <f>$C10/3600</f>
        <v>20.422222222222221</v>
      </c>
    </row>
    <row r="11" spans="1:7" x14ac:dyDescent="0.25">
      <c r="A11" s="2">
        <v>9</v>
      </c>
      <c r="B11" s="2" t="s">
        <v>14</v>
      </c>
      <c r="C11" s="3">
        <v>167160</v>
      </c>
      <c r="D11" s="4">
        <v>354</v>
      </c>
      <c r="E11" s="2">
        <v>7</v>
      </c>
      <c r="F11">
        <f>$C11/3600</f>
        <v>46.43333333333333</v>
      </c>
    </row>
    <row r="12" spans="1:7" x14ac:dyDescent="0.25">
      <c r="A12" s="2">
        <v>10</v>
      </c>
      <c r="B12" s="7" t="s">
        <v>15</v>
      </c>
      <c r="C12" s="5">
        <v>42400</v>
      </c>
      <c r="D12" s="6">
        <v>202</v>
      </c>
      <c r="E12" s="2">
        <v>7</v>
      </c>
      <c r="F12">
        <f>$C12/3600</f>
        <v>11.777777777777779</v>
      </c>
    </row>
    <row r="13" spans="1:7" x14ac:dyDescent="0.25">
      <c r="A13" s="2">
        <v>11</v>
      </c>
      <c r="B13" t="s">
        <v>16</v>
      </c>
      <c r="C13" s="5">
        <v>137240</v>
      </c>
      <c r="D13" s="6">
        <v>384</v>
      </c>
      <c r="E13" s="2">
        <v>7</v>
      </c>
      <c r="F13">
        <f>$C13/3600</f>
        <v>38.12222222222222</v>
      </c>
    </row>
    <row r="14" spans="1:7" x14ac:dyDescent="0.25">
      <c r="A14" s="2">
        <v>12</v>
      </c>
      <c r="B14" t="s">
        <v>17</v>
      </c>
      <c r="C14" s="5">
        <v>150960</v>
      </c>
      <c r="D14" s="6">
        <v>393</v>
      </c>
      <c r="E14" s="2">
        <v>7</v>
      </c>
      <c r="F14">
        <f>$C14/3600</f>
        <v>41.93333333333333</v>
      </c>
    </row>
    <row r="15" spans="1:7" x14ac:dyDescent="0.25">
      <c r="A15" s="2">
        <v>13</v>
      </c>
      <c r="B15" t="s">
        <v>18</v>
      </c>
      <c r="C15" s="5">
        <v>166120</v>
      </c>
      <c r="D15" s="6">
        <v>192</v>
      </c>
      <c r="E15" s="2">
        <v>7</v>
      </c>
      <c r="F15">
        <f>$C15/3600</f>
        <v>46.144444444444446</v>
      </c>
    </row>
    <row r="16" spans="1:7" x14ac:dyDescent="0.25">
      <c r="A16" s="2">
        <v>14</v>
      </c>
      <c r="B16" t="s">
        <v>19</v>
      </c>
      <c r="C16" s="5">
        <v>67360</v>
      </c>
      <c r="D16" s="6">
        <v>345</v>
      </c>
      <c r="E16" s="2">
        <v>7</v>
      </c>
      <c r="F16">
        <f>$C16/3600</f>
        <v>18.711111111111112</v>
      </c>
    </row>
    <row r="17" spans="1:6" x14ac:dyDescent="0.25">
      <c r="A17" s="2">
        <v>15</v>
      </c>
      <c r="B17" t="s">
        <v>20</v>
      </c>
      <c r="C17" s="5">
        <v>82920</v>
      </c>
      <c r="D17" s="6">
        <v>350</v>
      </c>
      <c r="E17" s="2">
        <v>7</v>
      </c>
      <c r="F17">
        <f>$C17/3600</f>
        <v>23.033333333333335</v>
      </c>
    </row>
    <row r="18" spans="1:6" x14ac:dyDescent="0.25">
      <c r="A18" s="2">
        <v>16</v>
      </c>
      <c r="B18" t="s">
        <v>21</v>
      </c>
      <c r="C18" s="5">
        <v>132240</v>
      </c>
      <c r="D18" s="6">
        <v>350</v>
      </c>
      <c r="E18" s="2">
        <v>7</v>
      </c>
      <c r="F18">
        <f>$C18/3600</f>
        <v>36.733333333333334</v>
      </c>
    </row>
    <row r="19" spans="1:6" x14ac:dyDescent="0.25">
      <c r="A19" s="2">
        <v>17</v>
      </c>
      <c r="B19" t="s">
        <v>22</v>
      </c>
      <c r="C19" s="5">
        <v>68360</v>
      </c>
      <c r="D19" s="6">
        <v>350</v>
      </c>
      <c r="E19" s="2">
        <v>7</v>
      </c>
      <c r="F19">
        <f>$C19/3600</f>
        <v>18.988888888888887</v>
      </c>
    </row>
    <row r="20" spans="1:6" x14ac:dyDescent="0.25">
      <c r="A20" s="2">
        <v>18</v>
      </c>
      <c r="B20" s="2" t="s">
        <v>6</v>
      </c>
      <c r="C20" s="3">
        <v>118280</v>
      </c>
      <c r="D20" s="4">
        <v>460</v>
      </c>
      <c r="E20" s="2">
        <v>7</v>
      </c>
      <c r="F20">
        <f>$C20/3600</f>
        <v>32.855555555555554</v>
      </c>
    </row>
    <row r="21" spans="1:6" x14ac:dyDescent="0.25">
      <c r="A21" s="2">
        <v>19</v>
      </c>
      <c r="B21" s="2" t="s">
        <v>7</v>
      </c>
      <c r="C21" s="3">
        <v>91240</v>
      </c>
      <c r="D21" s="4">
        <v>422</v>
      </c>
      <c r="E21" s="2">
        <v>7</v>
      </c>
      <c r="F21">
        <f>$C21/3600</f>
        <v>25.344444444444445</v>
      </c>
    </row>
    <row r="22" spans="1:6" x14ac:dyDescent="0.25">
      <c r="A22" s="2">
        <v>20</v>
      </c>
      <c r="B22" s="2" t="s">
        <v>8</v>
      </c>
      <c r="C22" s="3">
        <v>89800</v>
      </c>
      <c r="D22" s="4">
        <v>426</v>
      </c>
      <c r="E22" s="2">
        <v>7</v>
      </c>
      <c r="F22">
        <f>$C22/3600</f>
        <v>24.944444444444443</v>
      </c>
    </row>
    <row r="23" spans="1:6" ht="15" customHeight="1" x14ac:dyDescent="0.25">
      <c r="A23" s="7">
        <v>21</v>
      </c>
      <c r="C23">
        <v>0</v>
      </c>
      <c r="D23" s="6">
        <v>434</v>
      </c>
      <c r="E23" s="2">
        <v>7</v>
      </c>
      <c r="F23">
        <f>$C23/3600</f>
        <v>0</v>
      </c>
    </row>
    <row r="24" spans="1:6" x14ac:dyDescent="0.25">
      <c r="A24" s="7">
        <v>22</v>
      </c>
      <c r="C24">
        <v>0</v>
      </c>
      <c r="D24" s="6">
        <v>434</v>
      </c>
      <c r="E24" s="2">
        <v>7</v>
      </c>
      <c r="F24">
        <f>$C24/3600</f>
        <v>0</v>
      </c>
    </row>
    <row r="25" spans="1:6" x14ac:dyDescent="0.25">
      <c r="A25" s="7">
        <v>23</v>
      </c>
      <c r="C25">
        <v>0</v>
      </c>
      <c r="D25" s="6">
        <v>380</v>
      </c>
      <c r="E25" s="2">
        <v>7</v>
      </c>
      <c r="F25">
        <f>$C25/3600</f>
        <v>0</v>
      </c>
    </row>
    <row r="26" spans="1:6" x14ac:dyDescent="0.25">
      <c r="A26" s="7">
        <v>24</v>
      </c>
      <c r="C26">
        <v>0</v>
      </c>
      <c r="D26" s="9">
        <v>380</v>
      </c>
      <c r="E26" s="2">
        <v>7</v>
      </c>
      <c r="F26">
        <f>$C26/3600</f>
        <v>0</v>
      </c>
    </row>
    <row r="27" spans="1:6" x14ac:dyDescent="0.25">
      <c r="A27" s="7">
        <v>25</v>
      </c>
      <c r="C27">
        <v>0</v>
      </c>
      <c r="D27">
        <v>202</v>
      </c>
      <c r="E27" s="2">
        <v>7</v>
      </c>
      <c r="F27">
        <f>$C27/3600</f>
        <v>0</v>
      </c>
    </row>
    <row r="28" spans="1:6" x14ac:dyDescent="0.25">
      <c r="A28" s="7">
        <v>26</v>
      </c>
      <c r="C28">
        <v>0</v>
      </c>
      <c r="D28" s="9">
        <v>380</v>
      </c>
      <c r="E28" s="2">
        <v>7</v>
      </c>
      <c r="F28">
        <f>$C28/3600</f>
        <v>0</v>
      </c>
    </row>
    <row r="29" spans="1:6" x14ac:dyDescent="0.25">
      <c r="A29" s="2">
        <v>27</v>
      </c>
      <c r="B29" s="2" t="s">
        <v>9</v>
      </c>
      <c r="C29" s="3">
        <v>308840</v>
      </c>
      <c r="D29" s="4">
        <v>434</v>
      </c>
      <c r="E29" s="2">
        <v>7</v>
      </c>
      <c r="F29">
        <f>$C29/3600</f>
        <v>85.788888888888891</v>
      </c>
    </row>
    <row r="30" spans="1:6" x14ac:dyDescent="0.25">
      <c r="A30" s="7">
        <v>28</v>
      </c>
      <c r="C30">
        <v>0</v>
      </c>
      <c r="D30" s="9">
        <v>0</v>
      </c>
      <c r="E30" s="2">
        <v>7</v>
      </c>
      <c r="F30">
        <f>$C30/3600</f>
        <v>0</v>
      </c>
    </row>
    <row r="31" spans="1:6" x14ac:dyDescent="0.25">
      <c r="A31" s="7">
        <v>29</v>
      </c>
      <c r="C31">
        <v>0</v>
      </c>
      <c r="D31" s="9">
        <v>434</v>
      </c>
      <c r="E31" s="2">
        <v>7</v>
      </c>
      <c r="F31">
        <f>$C31/3600</f>
        <v>0</v>
      </c>
    </row>
    <row r="32" spans="1:6" x14ac:dyDescent="0.25">
      <c r="A32" s="7">
        <v>30</v>
      </c>
      <c r="C32">
        <v>0</v>
      </c>
      <c r="D32" s="9">
        <v>434</v>
      </c>
      <c r="E32" s="2">
        <v>7</v>
      </c>
      <c r="F32">
        <f>$C32/3600</f>
        <v>0</v>
      </c>
    </row>
    <row r="33" spans="1:7" x14ac:dyDescent="0.25">
      <c r="A33" s="7">
        <v>31</v>
      </c>
      <c r="C33">
        <v>0</v>
      </c>
      <c r="D33" s="9">
        <v>434</v>
      </c>
      <c r="E33" s="2">
        <v>7</v>
      </c>
      <c r="F33">
        <f>$C33/3600</f>
        <v>0</v>
      </c>
    </row>
    <row r="34" spans="1:7" x14ac:dyDescent="0.25">
      <c r="A34" s="7">
        <v>32</v>
      </c>
      <c r="C34">
        <v>0</v>
      </c>
      <c r="D34" s="9">
        <v>434</v>
      </c>
      <c r="E34" s="2">
        <v>7</v>
      </c>
      <c r="F34">
        <f>$C34/3600</f>
        <v>0</v>
      </c>
    </row>
    <row r="35" spans="1:7" x14ac:dyDescent="0.25">
      <c r="A35" s="2">
        <v>33</v>
      </c>
      <c r="B35" t="s">
        <v>23</v>
      </c>
      <c r="C35" s="5">
        <v>0</v>
      </c>
      <c r="D35" s="6">
        <v>603</v>
      </c>
      <c r="E35" s="7">
        <v>0</v>
      </c>
      <c r="F35">
        <f>$C35/3600</f>
        <v>0</v>
      </c>
      <c r="G35">
        <v>640</v>
      </c>
    </row>
    <row r="37" spans="1:7" x14ac:dyDescent="0.25">
      <c r="A37" t="s">
        <v>68</v>
      </c>
      <c r="B37">
        <v>640</v>
      </c>
    </row>
    <row r="38" spans="1:7" x14ac:dyDescent="0.25">
      <c r="A38" t="s">
        <v>70</v>
      </c>
      <c r="B38">
        <v>32</v>
      </c>
    </row>
    <row r="39" spans="1:7" x14ac:dyDescent="0.25">
      <c r="A39" t="s">
        <v>69</v>
      </c>
      <c r="B39">
        <v>603</v>
      </c>
    </row>
    <row r="40" spans="1:7" x14ac:dyDescent="0.25">
      <c r="A40" t="s">
        <v>72</v>
      </c>
      <c r="B40">
        <v>18</v>
      </c>
    </row>
    <row r="48" spans="1:7" x14ac:dyDescent="0.25">
      <c r="A48" s="15" t="s">
        <v>24</v>
      </c>
      <c r="B48" s="16"/>
      <c r="C48" s="16"/>
      <c r="D48" s="16"/>
      <c r="E48" s="16"/>
      <c r="F48" s="16"/>
      <c r="G48" s="17"/>
    </row>
    <row r="49" spans="1:7" ht="25.5" x14ac:dyDescent="0.25">
      <c r="A49" s="1" t="s">
        <v>25</v>
      </c>
      <c r="B49" s="1" t="s">
        <v>26</v>
      </c>
      <c r="C49" s="1" t="s">
        <v>27</v>
      </c>
      <c r="D49" s="1" t="s">
        <v>28</v>
      </c>
      <c r="E49" s="1" t="s">
        <v>29</v>
      </c>
      <c r="F49" s="1" t="s">
        <v>30</v>
      </c>
      <c r="G49" s="1" t="s">
        <v>31</v>
      </c>
    </row>
    <row r="50" spans="1:7" x14ac:dyDescent="0.25">
      <c r="A50" s="2">
        <v>1</v>
      </c>
      <c r="B50" s="2">
        <v>33</v>
      </c>
      <c r="C50" s="2">
        <v>27</v>
      </c>
      <c r="D50" s="2">
        <f>4595+5316</f>
        <v>9911</v>
      </c>
      <c r="E50" s="2">
        <v>110</v>
      </c>
      <c r="F50" s="2"/>
      <c r="G50" s="2" t="b">
        <v>1</v>
      </c>
    </row>
    <row r="51" spans="1:7" x14ac:dyDescent="0.25">
      <c r="A51" s="2">
        <v>2</v>
      </c>
      <c r="B51" s="2">
        <v>27</v>
      </c>
      <c r="C51" s="2">
        <v>3</v>
      </c>
      <c r="D51" s="2">
        <v>3130</v>
      </c>
      <c r="E51" s="2"/>
      <c r="F51" s="2"/>
      <c r="G51" s="2"/>
    </row>
    <row r="52" spans="1:7" x14ac:dyDescent="0.25">
      <c r="A52" s="2">
        <v>3</v>
      </c>
      <c r="B52" s="2">
        <v>3</v>
      </c>
      <c r="C52" s="2">
        <v>2</v>
      </c>
      <c r="D52" s="2">
        <f>1137+1455</f>
        <v>2592</v>
      </c>
      <c r="E52" s="2"/>
      <c r="F52" s="2"/>
      <c r="G52" s="2"/>
    </row>
    <row r="53" spans="1:7" x14ac:dyDescent="0.25">
      <c r="A53" s="2">
        <v>4</v>
      </c>
      <c r="B53" s="2">
        <v>2</v>
      </c>
      <c r="C53" s="2">
        <v>19</v>
      </c>
      <c r="D53" s="2">
        <v>577</v>
      </c>
      <c r="E53" s="2"/>
      <c r="F53" s="2"/>
      <c r="G53" s="2"/>
    </row>
    <row r="54" spans="1:7" x14ac:dyDescent="0.25">
      <c r="A54" s="2">
        <v>5</v>
      </c>
      <c r="B54" s="2">
        <v>2</v>
      </c>
      <c r="C54" s="2">
        <v>1</v>
      </c>
      <c r="D54" s="2">
        <v>950</v>
      </c>
      <c r="E54" s="2"/>
      <c r="F54" s="2"/>
      <c r="G54" s="2"/>
    </row>
    <row r="55" spans="1:7" x14ac:dyDescent="0.25">
      <c r="A55" s="2">
        <v>6</v>
      </c>
      <c r="B55" s="2">
        <v>3</v>
      </c>
      <c r="C55" s="2">
        <v>20</v>
      </c>
      <c r="D55" s="2">
        <v>284</v>
      </c>
      <c r="E55" s="2"/>
      <c r="F55" s="2"/>
      <c r="G55" s="2"/>
    </row>
    <row r="56" spans="1:7" x14ac:dyDescent="0.25">
      <c r="A56" s="2">
        <v>7</v>
      </c>
      <c r="B56" s="2">
        <v>27</v>
      </c>
      <c r="C56" s="2">
        <v>21</v>
      </c>
      <c r="D56" s="2">
        <v>626</v>
      </c>
      <c r="E56" s="2"/>
      <c r="F56" s="2"/>
      <c r="G56" s="2"/>
    </row>
    <row r="57" spans="1:7" x14ac:dyDescent="0.25">
      <c r="A57" s="2">
        <v>8</v>
      </c>
      <c r="B57" s="2">
        <v>21</v>
      </c>
      <c r="C57" s="2">
        <v>6</v>
      </c>
      <c r="D57" s="7">
        <v>2430</v>
      </c>
      <c r="E57" s="2"/>
      <c r="F57" s="2"/>
      <c r="G57" s="2"/>
    </row>
    <row r="58" spans="1:7" x14ac:dyDescent="0.25">
      <c r="A58" s="2">
        <v>9</v>
      </c>
      <c r="B58" s="2">
        <v>27</v>
      </c>
      <c r="C58" s="2">
        <v>7</v>
      </c>
      <c r="D58" s="7">
        <v>3747</v>
      </c>
      <c r="E58" s="2"/>
      <c r="F58" s="2"/>
      <c r="G58" s="2"/>
    </row>
    <row r="59" spans="1:7" x14ac:dyDescent="0.25">
      <c r="A59" s="2">
        <v>10</v>
      </c>
      <c r="B59" s="7">
        <v>7</v>
      </c>
      <c r="C59" s="7">
        <v>10</v>
      </c>
      <c r="D59" s="7">
        <v>2675</v>
      </c>
    </row>
    <row r="60" spans="1:7" x14ac:dyDescent="0.25">
      <c r="A60" s="2">
        <v>11</v>
      </c>
      <c r="B60" s="7">
        <v>10</v>
      </c>
      <c r="C60" s="7">
        <v>25</v>
      </c>
      <c r="D60" s="7">
        <v>2500</v>
      </c>
    </row>
    <row r="61" spans="1:7" x14ac:dyDescent="0.25">
      <c r="A61" s="2">
        <v>12</v>
      </c>
      <c r="B61" s="7">
        <v>25</v>
      </c>
      <c r="C61" s="7">
        <v>13</v>
      </c>
      <c r="D61" s="7">
        <f>2000+1181</f>
        <v>3181</v>
      </c>
    </row>
    <row r="62" spans="1:7" x14ac:dyDescent="0.25">
      <c r="A62" s="2">
        <v>13</v>
      </c>
      <c r="B62" s="7">
        <v>27</v>
      </c>
      <c r="C62" s="7">
        <v>4</v>
      </c>
      <c r="D62" s="7">
        <v>1000</v>
      </c>
    </row>
    <row r="63" spans="1:7" x14ac:dyDescent="0.25">
      <c r="A63" s="2">
        <v>14</v>
      </c>
      <c r="B63" s="7">
        <v>4</v>
      </c>
      <c r="C63" s="7">
        <v>22</v>
      </c>
      <c r="D63" s="7">
        <v>4700</v>
      </c>
    </row>
    <row r="64" spans="1:7" x14ac:dyDescent="0.25">
      <c r="A64" s="2">
        <v>15</v>
      </c>
      <c r="B64" s="7">
        <v>22</v>
      </c>
      <c r="C64" s="7">
        <v>9</v>
      </c>
      <c r="D64" s="7">
        <v>788</v>
      </c>
    </row>
    <row r="65" spans="1:4" x14ac:dyDescent="0.25">
      <c r="A65" s="2">
        <v>16</v>
      </c>
      <c r="B65" s="7">
        <v>4</v>
      </c>
      <c r="C65" s="7">
        <v>8</v>
      </c>
      <c r="D65" s="7">
        <v>5568</v>
      </c>
    </row>
    <row r="66" spans="1:4" x14ac:dyDescent="0.25">
      <c r="A66" s="2">
        <v>17</v>
      </c>
      <c r="B66" s="7">
        <v>8</v>
      </c>
      <c r="C66" s="7">
        <v>24</v>
      </c>
      <c r="D66" s="7">
        <v>2010</v>
      </c>
    </row>
    <row r="67" spans="1:4" x14ac:dyDescent="0.25">
      <c r="A67" s="2">
        <v>18</v>
      </c>
      <c r="B67" s="7">
        <v>24</v>
      </c>
      <c r="C67" s="7">
        <v>26</v>
      </c>
      <c r="D67" s="7">
        <v>1453</v>
      </c>
    </row>
    <row r="68" spans="1:4" x14ac:dyDescent="0.25">
      <c r="A68" s="2">
        <v>19</v>
      </c>
      <c r="B68" s="7">
        <v>26</v>
      </c>
      <c r="C68" s="7">
        <v>12</v>
      </c>
      <c r="D68" s="7">
        <v>2000</v>
      </c>
    </row>
    <row r="69" spans="1:4" x14ac:dyDescent="0.25">
      <c r="A69" s="2">
        <v>20</v>
      </c>
      <c r="B69" s="7">
        <v>1</v>
      </c>
      <c r="C69" s="7">
        <v>5</v>
      </c>
      <c r="D69" s="7">
        <v>3160</v>
      </c>
    </row>
    <row r="70" spans="1:4" x14ac:dyDescent="0.25">
      <c r="A70" s="2">
        <v>21</v>
      </c>
      <c r="B70" s="7">
        <v>1</v>
      </c>
      <c r="C70" s="7">
        <v>29</v>
      </c>
      <c r="D70">
        <f>1214+246</f>
        <v>1460</v>
      </c>
    </row>
    <row r="71" spans="1:4" x14ac:dyDescent="0.25">
      <c r="A71" s="2">
        <v>22</v>
      </c>
      <c r="B71" s="7">
        <v>29</v>
      </c>
      <c r="C71" s="7">
        <v>30</v>
      </c>
      <c r="D71" s="8">
        <v>1391</v>
      </c>
    </row>
    <row r="72" spans="1:4" x14ac:dyDescent="0.25">
      <c r="A72" s="2">
        <v>23</v>
      </c>
      <c r="B72" s="7">
        <v>30</v>
      </c>
      <c r="C72" s="7">
        <v>18</v>
      </c>
      <c r="D72" s="8">
        <v>1110</v>
      </c>
    </row>
    <row r="73" spans="1:4" x14ac:dyDescent="0.25">
      <c r="A73" s="2">
        <v>24</v>
      </c>
      <c r="B73" s="7">
        <v>30</v>
      </c>
      <c r="C73" s="7">
        <v>32</v>
      </c>
      <c r="D73" s="8">
        <v>600</v>
      </c>
    </row>
    <row r="74" spans="1:4" x14ac:dyDescent="0.25">
      <c r="A74" s="2">
        <v>25</v>
      </c>
      <c r="B74" s="7">
        <v>32</v>
      </c>
      <c r="C74" s="7">
        <v>14</v>
      </c>
      <c r="D74" s="8">
        <v>2000</v>
      </c>
    </row>
    <row r="75" spans="1:4" x14ac:dyDescent="0.25">
      <c r="A75" s="2">
        <v>26</v>
      </c>
      <c r="B75" s="7">
        <v>29</v>
      </c>
      <c r="C75" s="7">
        <v>31</v>
      </c>
      <c r="D75" s="8">
        <v>2100</v>
      </c>
    </row>
    <row r="76" spans="1:4" x14ac:dyDescent="0.25">
      <c r="A76" s="2">
        <v>27</v>
      </c>
      <c r="B76" s="7">
        <v>31</v>
      </c>
      <c r="C76" s="7">
        <v>15</v>
      </c>
      <c r="D76" s="8">
        <v>250</v>
      </c>
    </row>
    <row r="77" spans="1:4" x14ac:dyDescent="0.25">
      <c r="A77" s="2">
        <v>28</v>
      </c>
      <c r="B77" s="7">
        <v>31</v>
      </c>
      <c r="C77" s="7">
        <v>16</v>
      </c>
      <c r="D77" s="8">
        <v>2000</v>
      </c>
    </row>
    <row r="78" spans="1:4" x14ac:dyDescent="0.25">
      <c r="A78" s="2">
        <v>29</v>
      </c>
      <c r="B78" s="7">
        <v>31</v>
      </c>
      <c r="C78" s="7">
        <v>17</v>
      </c>
      <c r="D78" s="8">
        <v>400</v>
      </c>
    </row>
    <row r="79" spans="1:4" x14ac:dyDescent="0.25">
      <c r="A79" s="2">
        <v>30</v>
      </c>
      <c r="B79" s="7">
        <v>8</v>
      </c>
      <c r="C79" s="7">
        <v>23</v>
      </c>
      <c r="D79" s="8">
        <v>2000</v>
      </c>
    </row>
    <row r="80" spans="1:4" x14ac:dyDescent="0.25">
      <c r="A80" s="2">
        <v>31</v>
      </c>
      <c r="B80" s="7">
        <v>23</v>
      </c>
      <c r="C80" s="7">
        <v>11</v>
      </c>
      <c r="D80" s="8">
        <v>1800</v>
      </c>
    </row>
    <row r="82" spans="1:4" x14ac:dyDescent="0.25">
      <c r="A82" s="14"/>
      <c r="B82" s="14"/>
      <c r="C82" s="14"/>
      <c r="D82" s="2"/>
    </row>
    <row r="86" spans="1:4" x14ac:dyDescent="0.25">
      <c r="A86" s="14" t="s">
        <v>33</v>
      </c>
      <c r="B86" s="14"/>
      <c r="C86" s="14"/>
      <c r="D86" s="14"/>
    </row>
    <row r="87" spans="1:4" ht="38.25" x14ac:dyDescent="0.25">
      <c r="A87" s="1" t="s">
        <v>34</v>
      </c>
      <c r="B87" s="1" t="s">
        <v>35</v>
      </c>
      <c r="C87" s="1" t="s">
        <v>36</v>
      </c>
      <c r="D87" s="1" t="s">
        <v>37</v>
      </c>
    </row>
    <row r="88" spans="1:4" x14ac:dyDescent="0.25">
      <c r="A88" s="2">
        <v>0</v>
      </c>
      <c r="B88" s="2">
        <v>25000</v>
      </c>
      <c r="C88" s="2">
        <v>0</v>
      </c>
      <c r="D88" s="4">
        <v>24.47</v>
      </c>
    </row>
    <row r="89" spans="1:4" x14ac:dyDescent="0.25">
      <c r="A89" s="2">
        <v>25000</v>
      </c>
      <c r="B89" s="2">
        <v>50000</v>
      </c>
      <c r="C89" s="2">
        <v>611750</v>
      </c>
      <c r="D89" s="4">
        <v>12.96</v>
      </c>
    </row>
    <row r="90" spans="1:4" x14ac:dyDescent="0.25">
      <c r="A90" s="2">
        <v>50000</v>
      </c>
      <c r="B90" s="2">
        <v>75000</v>
      </c>
      <c r="C90" s="2">
        <v>935750</v>
      </c>
      <c r="D90" s="4">
        <v>9.64</v>
      </c>
    </row>
    <row r="91" spans="1:4" x14ac:dyDescent="0.25">
      <c r="A91" s="2">
        <v>75000</v>
      </c>
      <c r="B91" s="2">
        <v>100000</v>
      </c>
      <c r="C91" s="2">
        <v>1176750</v>
      </c>
      <c r="D91" s="4">
        <v>8.64</v>
      </c>
    </row>
    <row r="92" spans="1:4" x14ac:dyDescent="0.25">
      <c r="A92" s="2">
        <v>100000</v>
      </c>
      <c r="B92" s="2">
        <v>150000</v>
      </c>
      <c r="C92" s="2">
        <v>1392750</v>
      </c>
      <c r="D92" s="4">
        <v>7.23</v>
      </c>
    </row>
    <row r="93" spans="1:4" x14ac:dyDescent="0.25">
      <c r="A93" s="2">
        <v>150000</v>
      </c>
      <c r="B93" s="2">
        <v>200000</v>
      </c>
      <c r="C93" s="2">
        <v>1754250</v>
      </c>
      <c r="D93" s="4">
        <v>6.03</v>
      </c>
    </row>
    <row r="94" spans="1:4" x14ac:dyDescent="0.25">
      <c r="A94" s="2">
        <v>200000</v>
      </c>
      <c r="B94" s="2">
        <v>300000</v>
      </c>
      <c r="C94" s="2">
        <v>2055750</v>
      </c>
      <c r="D94" s="4">
        <v>5.4</v>
      </c>
    </row>
    <row r="95" spans="1:4" x14ac:dyDescent="0.25">
      <c r="A95" s="2">
        <v>300000</v>
      </c>
      <c r="B95" s="2">
        <v>400000</v>
      </c>
      <c r="C95" s="2">
        <v>2595750</v>
      </c>
      <c r="D95" s="4">
        <v>5.12</v>
      </c>
    </row>
    <row r="96" spans="1:4" x14ac:dyDescent="0.25">
      <c r="A96" s="2">
        <v>400000</v>
      </c>
      <c r="B96" s="2">
        <v>1500000</v>
      </c>
      <c r="C96" s="2">
        <v>3107750</v>
      </c>
      <c r="D96" s="4">
        <v>4.32</v>
      </c>
    </row>
    <row r="97" spans="1:4" x14ac:dyDescent="0.25">
      <c r="A97" s="2">
        <v>1500000</v>
      </c>
      <c r="B97" s="2">
        <v>2000000</v>
      </c>
      <c r="C97" s="2">
        <v>7859750</v>
      </c>
      <c r="D97" s="4">
        <v>3.92</v>
      </c>
    </row>
    <row r="99" spans="1:4" x14ac:dyDescent="0.25">
      <c r="A99" s="14" t="s">
        <v>38</v>
      </c>
      <c r="B99" s="14"/>
      <c r="C99" s="14"/>
      <c r="D99" s="14"/>
    </row>
    <row r="100" spans="1:4" x14ac:dyDescent="0.25">
      <c r="A100" s="14" t="s">
        <v>39</v>
      </c>
      <c r="B100" s="14"/>
      <c r="C100" s="14"/>
      <c r="D100" s="2" t="b">
        <v>1</v>
      </c>
    </row>
    <row r="101" spans="1:4" x14ac:dyDescent="0.25">
      <c r="A101" s="14" t="s">
        <v>40</v>
      </c>
      <c r="B101" s="14"/>
      <c r="C101" s="14"/>
      <c r="D101" s="2">
        <v>6</v>
      </c>
    </row>
    <row r="102" spans="1:4" x14ac:dyDescent="0.25">
      <c r="A102" s="14" t="s">
        <v>41</v>
      </c>
      <c r="B102" s="14"/>
      <c r="C102" s="14"/>
      <c r="D102" s="4">
        <v>0.5</v>
      </c>
    </row>
    <row r="103" spans="1:4" x14ac:dyDescent="0.25">
      <c r="A103" s="14" t="s">
        <v>42</v>
      </c>
      <c r="B103" s="14"/>
      <c r="C103" s="14"/>
      <c r="D103" s="2">
        <v>15</v>
      </c>
    </row>
    <row r="104" spans="1:4" x14ac:dyDescent="0.25">
      <c r="A104" s="14" t="s">
        <v>43</v>
      </c>
      <c r="B104" s="14"/>
      <c r="C104" s="14"/>
      <c r="D104" s="2" t="b">
        <v>1</v>
      </c>
    </row>
    <row r="105" spans="1:4" x14ac:dyDescent="0.25">
      <c r="A105" s="14" t="s">
        <v>44</v>
      </c>
      <c r="B105" s="14"/>
      <c r="C105" s="14"/>
      <c r="D105" s="2" t="s">
        <v>45</v>
      </c>
    </row>
    <row r="106" spans="1:4" x14ac:dyDescent="0.25">
      <c r="A106" s="14" t="s">
        <v>46</v>
      </c>
      <c r="B106" s="14"/>
      <c r="C106" s="14"/>
      <c r="D106" s="2" t="s">
        <v>47</v>
      </c>
    </row>
    <row r="108" spans="1:4" x14ac:dyDescent="0.25">
      <c r="A108" s="14" t="s">
        <v>49</v>
      </c>
      <c r="B108" s="14"/>
      <c r="C108" s="14"/>
    </row>
    <row r="109" spans="1:4" ht="25.5" x14ac:dyDescent="0.25">
      <c r="A109" s="1" t="s">
        <v>29</v>
      </c>
      <c r="B109" s="1" t="s">
        <v>50</v>
      </c>
      <c r="C109" s="1" t="s">
        <v>32</v>
      </c>
    </row>
    <row r="110" spans="1:4" x14ac:dyDescent="0.25">
      <c r="A110" s="2">
        <v>63</v>
      </c>
      <c r="B110" s="2">
        <v>140</v>
      </c>
      <c r="C110" s="2">
        <v>116</v>
      </c>
    </row>
    <row r="111" spans="1:4" x14ac:dyDescent="0.25">
      <c r="A111" s="2">
        <v>75</v>
      </c>
      <c r="B111" s="2">
        <v>140</v>
      </c>
      <c r="C111" s="2">
        <v>172</v>
      </c>
    </row>
    <row r="112" spans="1:4" x14ac:dyDescent="0.25">
      <c r="A112" s="2">
        <v>90</v>
      </c>
      <c r="B112" s="2">
        <v>140</v>
      </c>
      <c r="C112" s="2">
        <v>231</v>
      </c>
    </row>
    <row r="113" spans="1:5" x14ac:dyDescent="0.25">
      <c r="A113" s="2">
        <v>110</v>
      </c>
      <c r="B113" s="2">
        <v>140</v>
      </c>
      <c r="C113" s="2">
        <v>340</v>
      </c>
    </row>
    <row r="114" spans="1:5" x14ac:dyDescent="0.25">
      <c r="A114" s="2">
        <v>125</v>
      </c>
      <c r="B114" s="2">
        <v>140</v>
      </c>
      <c r="C114" s="2">
        <v>461</v>
      </c>
    </row>
    <row r="115" spans="1:5" x14ac:dyDescent="0.25">
      <c r="A115" s="2">
        <v>140</v>
      </c>
      <c r="B115" s="2">
        <v>140</v>
      </c>
      <c r="C115" s="2">
        <v>576</v>
      </c>
    </row>
    <row r="116" spans="1:5" x14ac:dyDescent="0.25">
      <c r="A116" s="2">
        <v>160</v>
      </c>
      <c r="B116" s="2">
        <v>140</v>
      </c>
      <c r="C116" s="2">
        <v>750</v>
      </c>
    </row>
    <row r="117" spans="1:5" x14ac:dyDescent="0.25">
      <c r="A117" s="2">
        <v>180</v>
      </c>
      <c r="B117" s="2">
        <v>140</v>
      </c>
      <c r="C117" s="2">
        <v>945</v>
      </c>
    </row>
    <row r="118" spans="1:5" x14ac:dyDescent="0.25">
      <c r="A118" s="2">
        <v>200</v>
      </c>
      <c r="B118" s="2">
        <v>140</v>
      </c>
      <c r="C118" s="2">
        <v>1113</v>
      </c>
    </row>
    <row r="119" spans="1:5" x14ac:dyDescent="0.25">
      <c r="A119" s="2">
        <v>225</v>
      </c>
      <c r="B119" s="2">
        <v>140</v>
      </c>
      <c r="C119" s="2">
        <v>1430</v>
      </c>
    </row>
    <row r="120" spans="1:5" x14ac:dyDescent="0.25">
      <c r="A120" s="2">
        <v>250</v>
      </c>
      <c r="B120" s="2">
        <v>140</v>
      </c>
      <c r="C120" s="2">
        <v>1762</v>
      </c>
    </row>
    <row r="121" spans="1:5" x14ac:dyDescent="0.25">
      <c r="A121" s="2">
        <v>280</v>
      </c>
      <c r="B121" s="2">
        <v>140</v>
      </c>
      <c r="C121" s="2">
        <v>2210</v>
      </c>
    </row>
    <row r="122" spans="1:5" x14ac:dyDescent="0.25">
      <c r="A122" s="2">
        <v>315</v>
      </c>
      <c r="B122" s="2">
        <v>140</v>
      </c>
      <c r="C122" s="2">
        <v>2794</v>
      </c>
    </row>
    <row r="124" spans="1:5" x14ac:dyDescent="0.25">
      <c r="B124" t="s">
        <v>51</v>
      </c>
    </row>
    <row r="125" spans="1:5" x14ac:dyDescent="0.25">
      <c r="A125" t="s">
        <v>52</v>
      </c>
      <c r="B125" t="s">
        <v>53</v>
      </c>
      <c r="C125" t="s">
        <v>54</v>
      </c>
      <c r="D125" t="s">
        <v>55</v>
      </c>
      <c r="E125" s="11" t="s">
        <v>56</v>
      </c>
    </row>
    <row r="126" spans="1:5" x14ac:dyDescent="0.25">
      <c r="A126">
        <v>1</v>
      </c>
      <c r="B126" s="12">
        <v>0</v>
      </c>
      <c r="C126" s="12">
        <v>0.125</v>
      </c>
      <c r="D126">
        <v>0.7</v>
      </c>
      <c r="E126">
        <v>47.865308749999997</v>
      </c>
    </row>
    <row r="127" spans="1:5" x14ac:dyDescent="0.25">
      <c r="A127">
        <v>2</v>
      </c>
      <c r="B127" s="12">
        <v>0.125</v>
      </c>
      <c r="C127" s="12">
        <v>0.25</v>
      </c>
      <c r="D127">
        <v>0.6</v>
      </c>
      <c r="E127">
        <v>56.537657250000002</v>
      </c>
    </row>
    <row r="128" spans="1:5" x14ac:dyDescent="0.25">
      <c r="A128">
        <v>3</v>
      </c>
      <c r="B128" s="12">
        <v>0.25</v>
      </c>
      <c r="C128" s="12">
        <v>0.375</v>
      </c>
      <c r="D128">
        <v>1.2</v>
      </c>
      <c r="E128">
        <v>57.026892250000003</v>
      </c>
    </row>
    <row r="129" spans="1:5" x14ac:dyDescent="0.25">
      <c r="A129">
        <v>4</v>
      </c>
      <c r="B129" s="12">
        <v>0.375</v>
      </c>
      <c r="C129" s="12">
        <v>0.5</v>
      </c>
      <c r="D129">
        <v>1.3</v>
      </c>
      <c r="E129">
        <v>32.38284075</v>
      </c>
    </row>
    <row r="130" spans="1:5" x14ac:dyDescent="0.25">
      <c r="A130">
        <v>5</v>
      </c>
      <c r="B130" s="12">
        <v>0.5</v>
      </c>
      <c r="C130" s="12">
        <v>0.625</v>
      </c>
      <c r="D130">
        <v>1.2</v>
      </c>
      <c r="E130">
        <v>28.607739749999997</v>
      </c>
    </row>
    <row r="131" spans="1:5" x14ac:dyDescent="0.25">
      <c r="A131">
        <v>6</v>
      </c>
      <c r="B131" s="12">
        <v>0.625</v>
      </c>
      <c r="C131" s="12">
        <v>0.75</v>
      </c>
      <c r="D131">
        <v>1.1000000000000001</v>
      </c>
      <c r="E131">
        <v>50.739394250000004</v>
      </c>
    </row>
    <row r="132" spans="1:5" x14ac:dyDescent="0.25">
      <c r="A132">
        <v>7</v>
      </c>
      <c r="B132" s="12">
        <v>0.75</v>
      </c>
      <c r="C132" s="12">
        <v>0.875</v>
      </c>
      <c r="D132">
        <v>1</v>
      </c>
      <c r="E132">
        <v>73.152569499999998</v>
      </c>
    </row>
    <row r="133" spans="1:5" x14ac:dyDescent="0.25">
      <c r="A133">
        <v>8</v>
      </c>
      <c r="B133" s="12">
        <v>0.875</v>
      </c>
      <c r="C133" s="13">
        <v>0</v>
      </c>
      <c r="D133">
        <v>0.9</v>
      </c>
      <c r="E133">
        <v>59.477169000000004</v>
      </c>
    </row>
    <row r="135" spans="1:5" x14ac:dyDescent="0.25">
      <c r="A135" s="14" t="s">
        <v>58</v>
      </c>
      <c r="B135" s="14"/>
      <c r="C135" s="14"/>
      <c r="D135" s="14"/>
    </row>
    <row r="136" spans="1:5" x14ac:dyDescent="0.25">
      <c r="A136" s="14" t="s">
        <v>59</v>
      </c>
      <c r="B136" s="14"/>
      <c r="C136" s="14"/>
      <c r="D136" s="2" t="b">
        <v>1</v>
      </c>
    </row>
    <row r="137" spans="1:5" x14ac:dyDescent="0.25">
      <c r="A137" s="14" t="s">
        <v>60</v>
      </c>
      <c r="B137" s="14"/>
      <c r="C137" s="14"/>
      <c r="D137" s="2">
        <v>1</v>
      </c>
    </row>
    <row r="138" spans="1:5" x14ac:dyDescent="0.25">
      <c r="A138" s="14" t="s">
        <v>57</v>
      </c>
      <c r="B138" s="14"/>
      <c r="C138" s="14"/>
      <c r="D138" s="2">
        <v>70</v>
      </c>
    </row>
    <row r="139" spans="1:5" x14ac:dyDescent="0.25">
      <c r="A139" s="14" t="s">
        <v>61</v>
      </c>
      <c r="B139" s="14"/>
      <c r="C139" s="14"/>
      <c r="D139" s="2">
        <v>30000</v>
      </c>
    </row>
    <row r="140" spans="1:5" x14ac:dyDescent="0.25">
      <c r="A140" s="14" t="s">
        <v>62</v>
      </c>
      <c r="B140" s="14"/>
      <c r="C140" s="14"/>
      <c r="D140" s="4">
        <v>6.5</v>
      </c>
    </row>
    <row r="141" spans="1:5" x14ac:dyDescent="0.25">
      <c r="A141" s="14" t="s">
        <v>63</v>
      </c>
      <c r="B141" s="14"/>
      <c r="C141" s="14"/>
      <c r="D141" s="2">
        <v>15</v>
      </c>
    </row>
    <row r="142" spans="1:5" x14ac:dyDescent="0.25">
      <c r="A142" s="14" t="s">
        <v>64</v>
      </c>
      <c r="B142" s="14"/>
      <c r="C142" s="14"/>
      <c r="D142" s="4">
        <v>7</v>
      </c>
    </row>
    <row r="143" spans="1:5" x14ac:dyDescent="0.25">
      <c r="A143" s="14" t="s">
        <v>65</v>
      </c>
      <c r="B143" s="14"/>
      <c r="C143" s="14"/>
      <c r="D143" s="4">
        <v>5</v>
      </c>
    </row>
    <row r="144" spans="1:5" x14ac:dyDescent="0.25">
      <c r="A144" s="14" t="s">
        <v>66</v>
      </c>
      <c r="B144" s="14"/>
      <c r="C144" s="14"/>
      <c r="D144" s="2" t="s">
        <v>67</v>
      </c>
    </row>
  </sheetData>
  <mergeCells count="23">
    <mergeCell ref="A1:E1"/>
    <mergeCell ref="A48:G48"/>
    <mergeCell ref="A86:D86"/>
    <mergeCell ref="A99:D99"/>
    <mergeCell ref="A100:C100"/>
    <mergeCell ref="A144:C144"/>
    <mergeCell ref="A108:C108"/>
    <mergeCell ref="A82:C82"/>
    <mergeCell ref="A135:D135"/>
    <mergeCell ref="A136:C136"/>
    <mergeCell ref="A137:C137"/>
    <mergeCell ref="A138:C138"/>
    <mergeCell ref="A101:C101"/>
    <mergeCell ref="A102:C102"/>
    <mergeCell ref="A103:C103"/>
    <mergeCell ref="A104:C104"/>
    <mergeCell ref="A105:C105"/>
    <mergeCell ref="A106:C106"/>
    <mergeCell ref="A139:C139"/>
    <mergeCell ref="A140:C140"/>
    <mergeCell ref="A141:C141"/>
    <mergeCell ref="A142:C142"/>
    <mergeCell ref="A143:C143"/>
  </mergeCells>
  <conditionalFormatting sqref="A51:C80">
    <cfRule type="expression" dxfId="6" priority="6" stopIfTrue="1">
      <formula>MOD(ROW(),2)</formula>
    </cfRule>
  </conditionalFormatting>
  <conditionalFormatting sqref="A108:C122">
    <cfRule type="expression" dxfId="5" priority="3" stopIfTrue="1">
      <formula>MOD(ROW(),2)</formula>
    </cfRule>
  </conditionalFormatting>
  <conditionalFormatting sqref="A82:D82">
    <cfRule type="expression" dxfId="4" priority="2" stopIfTrue="1">
      <formula>MOD(ROW(),2)</formula>
    </cfRule>
  </conditionalFormatting>
  <conditionalFormatting sqref="A86:D97">
    <cfRule type="expression" dxfId="3" priority="5" stopIfTrue="1">
      <formula>MOD(ROW(),2)</formula>
    </cfRule>
  </conditionalFormatting>
  <conditionalFormatting sqref="A99:D106">
    <cfRule type="expression" dxfId="2" priority="4" stopIfTrue="1">
      <formula>MOD(ROW(),2)</formula>
    </cfRule>
  </conditionalFormatting>
  <conditionalFormatting sqref="A135:D144">
    <cfRule type="expression" dxfId="1" priority="1" stopIfTrue="1">
      <formula>MOD(ROW(),2)</formula>
    </cfRule>
  </conditionalFormatting>
  <conditionalFormatting sqref="A1:E2 A7:E9 B10:E11 A10:A19 B12 C12:E19 A20:E22 D23:D26 A23:A28 E23:E34 D28 A29:D29 D30:D34 A30:A35 C35:E35 A48:G50 E51:G58 D51:D69 D71:D80 F2:G2">
    <cfRule type="expression" dxfId="0" priority="7" stopIfTrue="1">
      <formula>MOD(ROW(),2)</formula>
    </cfRule>
  </conditionalFormatting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a5a7f39-e3be-4ab3-b450-67fa80faecad}" enabled="0" method="" siteId="{ba5a7f39-e3be-4ab3-b450-67fa80faeca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Amarnani, Sparsh R</dc:creator>
  <cp:lastModifiedBy>Amarnani, Sparsh R</cp:lastModifiedBy>
  <dcterms:created xsi:type="dcterms:W3CDTF">2025-03-12T22:32:12Z</dcterms:created>
  <dcterms:modified xsi:type="dcterms:W3CDTF">2025-03-14T15:09:51Z</dcterms:modified>
</cp:coreProperties>
</file>