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ganN\Documents\Internship\Data Analyst\Projects\City Projects\Project #2\"/>
    </mc:Choice>
  </mc:AlternateContent>
  <xr:revisionPtr revIDLastSave="0" documentId="13_ncr:1_{2CD2CC68-3474-4516-9FE5-455AEC382757}" xr6:coauthVersionLast="47" xr6:coauthVersionMax="47" xr10:uidLastSave="{00000000-0000-0000-0000-000000000000}"/>
  <bookViews>
    <workbookView xWindow="-110" yWindow="-110" windowWidth="19420" windowHeight="11500" xr2:uid="{00000000-000D-0000-FFFF-FFFF00000000}"/>
  </bookViews>
  <sheets>
    <sheet name="KPI BPA inpu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4"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3" i="1"/>
  <c r="J2" i="1"/>
  <c r="I86" i="1"/>
  <c r="I8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5"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 i="1"/>
  <c r="I3" i="1"/>
</calcChain>
</file>

<file path=xl/sharedStrings.xml><?xml version="1.0" encoding="utf-8"?>
<sst xmlns="http://schemas.openxmlformats.org/spreadsheetml/2006/main" count="762" uniqueCount="528">
  <si>
    <t>BusinessAreaNumber</t>
  </si>
  <si>
    <t>BusinessArea</t>
  </si>
  <si>
    <t>Performance Indicator</t>
  </si>
  <si>
    <t>Definition</t>
  </si>
  <si>
    <t>Baseline</t>
  </si>
  <si>
    <t>FY 2025 Estimates</t>
  </si>
  <si>
    <t>Goal</t>
  </si>
  <si>
    <t>DATA_TYPE</t>
  </si>
  <si>
    <t>Footnote #</t>
  </si>
  <si>
    <t>Footnote text</t>
  </si>
  <si>
    <t>Communications</t>
  </si>
  <si>
    <t>Percentage of Publishing Services jobs completed by deadline</t>
  </si>
  <si>
    <t>Percentage of Publishing Services jobs completed by the desired deadline.</t>
  </si>
  <si>
    <t>New equipment installation is ongoing and staffing levels directly impact the department's ability to achieve the goal.</t>
  </si>
  <si>
    <t>PRA Requests Closure Time</t>
  </si>
  <si>
    <t>Proportion of Public Records Act requests that are closed within 24 days since the request was opened.</t>
  </si>
  <si>
    <t>N/A</t>
  </si>
  <si>
    <t>Number of requests have dramatically increased year over year, without any additional support.</t>
  </si>
  <si>
    <t>Language access services provided</t>
  </si>
  <si>
    <t>Percent of translations and interpretations offered</t>
  </si>
  <si>
    <t>Scaled back requests due to lack of funding.</t>
  </si>
  <si>
    <t>Social Media Follower Growth</t>
  </si>
  <si>
    <t>Percentage of increase in follower net growth for the City’s social media accounts of Facebook, Instagram, X and LinkedIn.</t>
  </si>
  <si>
    <t>Threads will no longer be included since the department is unable to track statistics accurately. The data is only available cumulatively.</t>
  </si>
  <si>
    <t>City Planning</t>
  </si>
  <si>
    <t>Increasing capacity for new homes near transit</t>
  </si>
  <si>
    <t>Percent of adopted plans and regulations that increase capacity for new homes within high and  highest resource areas located near transit.</t>
  </si>
  <si>
    <t>Increasing capacity for jobs near housing and transit</t>
  </si>
  <si>
    <t>Percent of adopted plans and regulations that increase capacity for jobs near housing and transit, and policies that promote attraction of quality jobs.</t>
  </si>
  <si>
    <t>Urban design and urban greening</t>
  </si>
  <si>
    <t>Percent of adopted plans and regulations that address inclusive urban design and urban greening, where applicable.</t>
  </si>
  <si>
    <t>Prioritizing public infrastructure investments in underinvested communities</t>
  </si>
  <si>
    <t>Percent of adopted plans and regulations that prioritize public infrastructure investments in the areas where the most people would be served and historically underinvested communities, where applicable.</t>
  </si>
  <si>
    <t>Minimizing impacts of climate change</t>
  </si>
  <si>
    <t>Percent of adopted plans and regulations that result in increased community, infrastructure, and environmental resilience to the impacts of climate change, with a focus on frontline communities, where applicable.</t>
  </si>
  <si>
    <t>Addressing and including history, culture, and resources in marginalized communities</t>
  </si>
  <si>
    <t>Percent of adopted plans and regulations that address and include the history, culture, and resources important to traditionally underrepresented and marginalized communities, where applicable.</t>
  </si>
  <si>
    <t>Engaging the public inclusively</t>
  </si>
  <si>
    <t>Percent of major planning initiatives that use the Inclusive Public Engagement Guide to develop the public outreach or engagement process.</t>
  </si>
  <si>
    <t xml:space="preserve">The City of San Diego is currently working to finalize an Inclusive Public Engagement Guide.   </t>
  </si>
  <si>
    <t>General Services</t>
  </si>
  <si>
    <t>Facilities Preventative Maintenance</t>
  </si>
  <si>
    <t>Percentage of preventative maintenance compared to the total maintenance activities</t>
  </si>
  <si>
    <t>The overall goal of 70% is a result of incremental yearly goals starting in Fiscal Year 2024 and ending in Fiscal Year 2028. Assumptions include access to available resources, having an updated maintenance schedule in SAP, and developing an efficient strategy to support the Preventative Maintenance program.</t>
  </si>
  <si>
    <t>Time to complete medium priority Facilities work orders</t>
  </si>
  <si>
    <t>Average number of days to complete a request for medium priority (routine) repairs</t>
  </si>
  <si>
    <t>Availability of Priority 1 Vehicles</t>
  </si>
  <si>
    <t>Percentage of active Priority 1 vehicles that are currently available for use, and not currently out of service for repairs or maintenance</t>
  </si>
  <si>
    <t>Fleet Electrification</t>
  </si>
  <si>
    <t>Percentage of Fleet vehicles powered or supplemented by a stored or outside electric source (EV)</t>
  </si>
  <si>
    <t>The overall goal is 90.0% with 100% of light duty vehicles and 75% of medium duty and heavy duty vehicles being electric by Fiscal Year 2035 per the City’s Climate Action Plan.</t>
  </si>
  <si>
    <t>Fleet Greenhouse Gas Reduction</t>
  </si>
  <si>
    <t>Greenhouse Gas reduction from municipal vehicles (metric tons)</t>
  </si>
  <si>
    <t>City Clerk</t>
  </si>
  <si>
    <t>Provide guidance and training to City departments to comply with Statement of Economic Interests requirements</t>
  </si>
  <si>
    <t>Percentage of Statement of Economic Interests (SEI) filers submitting AO/LO/Annual by the final required deadline.</t>
  </si>
  <si>
    <t>Percentage of favorable customer satisfaction survey scores</t>
  </si>
  <si>
    <t>To best serve San Diegans, the Office of the City Clerk is open to feedback and suggestions for continuous improvement within the department. The team will implement an annual customer satisfaction survey to internal and external customers with a goal of 85% favorable response rates.</t>
  </si>
  <si>
    <t>Average response time to customer inquiries</t>
  </si>
  <si>
    <t>The average time to respond to customer inquiries received through various channels, such as phone calls, emails, or online forms, shall be within 4 hours 90% of the time. A shorter average response time indicates that the office is meeting its goal of providing timely and accessible information to customers.</t>
  </si>
  <si>
    <t>We will be retiring this KPI in FY26</t>
  </si>
  <si>
    <t>Review of boxes and files with an overdue status</t>
  </si>
  <si>
    <t>Using and ensuring accuracy in a new records management software system, we will complete a 100% review of all boxes and files with an overdue status to ensure accurate tracking of City records.</t>
  </si>
  <si>
    <t>Perform quarterly risk-based audit of City records</t>
  </si>
  <si>
    <t>Complete quarterly risk-based audits of representative samples to ensure accurate tracking of City records and inform priorities for digitization.</t>
  </si>
  <si>
    <t xml:space="preserve">Due to low staffing this KPI was not met. This KPI will also be retired in FY26. </t>
  </si>
  <si>
    <t>Enhance community engagement and programming</t>
  </si>
  <si>
    <t>20% increase from FY24 in community engagement activities established with nonprofit organizations, governmental and non-governmental institutions, citizens and/or other regional partners to enhance our community engagement and programming with a focus on highlighting our mission of access and transparency for all members of the community.​</t>
  </si>
  <si>
    <t>Inclusivity in the Archives</t>
  </si>
  <si>
    <t>Ensuring that 40% of our programming promotes diversity, equity, and inclusion, recognizing their profound impact on the enrichment and vibrancy of our City.</t>
  </si>
  <si>
    <t xml:space="preserve">Agenda results access </t>
  </si>
  <si>
    <t>Post meeting item results on social media from Council Chambers and upload results summary within 48 hours of the meting's conclusion.</t>
  </si>
  <si>
    <t>Customer service interactions that address Public Records Act and research requests</t>
  </si>
  <si>
    <t>Percentage of customer service interactions that address Public Records Act and research requests, with responses provided within 7 days or less.</t>
  </si>
  <si>
    <t>Independent Budget Analysts</t>
  </si>
  <si>
    <t>Financial training usefulness</t>
  </si>
  <si>
    <t>Average rating of City Council financial trainings (100% being most useful)</t>
  </si>
  <si>
    <t>IBA reports issued</t>
  </si>
  <si>
    <t>Total number of IBA reports issued</t>
  </si>
  <si>
    <t xml:space="preserve">One driver of the number of reports issued is the volume of Council docket items reviewed. For FY 2024 our Office reviewed 759 items. </t>
  </si>
  <si>
    <t>Council Offices attendance at docket briefings</t>
  </si>
  <si>
    <t>Average number of Council Offices in attendance at docket briefings</t>
  </si>
  <si>
    <t>Quality of IBA reports</t>
  </si>
  <si>
    <t>Average rating (out of ten) of report quality by Council in IBA performance evaluation</t>
  </si>
  <si>
    <t>Budget Town Halls</t>
  </si>
  <si>
    <t>Number of Council Districts that held at least one budget town hall meeting</t>
  </si>
  <si>
    <t xml:space="preserve">For context, in FY 2024, the total number of budget-related presentations made to the public was 15. </t>
  </si>
  <si>
    <t>Personnel</t>
  </si>
  <si>
    <t>Appointing Authority Interview Training (AAIT)</t>
  </si>
  <si>
    <t>Percentage of new supervisors who attend the Appointing Authority Interview Training (AAIT)</t>
  </si>
  <si>
    <t>Employee Performance Review Program (EPRP) Training</t>
  </si>
  <si>
    <t>Percentage of new supervisors who attend the Employee Performance Review Program (EPRP) training</t>
  </si>
  <si>
    <t>Completion of Classification Studies</t>
  </si>
  <si>
    <t>Number of days classification studies conducted and completed</t>
  </si>
  <si>
    <t>Days to Certify an Eligible List without a Recruitment</t>
  </si>
  <si>
    <t>Number of days to issue certification list to hiring departments (without recruitment)</t>
  </si>
  <si>
    <t>Days to Certify an Eligible List with a Recruitment</t>
  </si>
  <si>
    <t>Number of days to issue certification list to hiring departments when recruitment is required</t>
  </si>
  <si>
    <t>Online PCR Actions Approval Workflows</t>
  </si>
  <si>
    <t>Percentage of Personnel Change Request (PCR) actions converted to an online approval workflow</t>
  </si>
  <si>
    <t>Ethics Commission</t>
  </si>
  <si>
    <t>Authorized Investigations - Time to complete</t>
  </si>
  <si>
    <t>Percentage of investigations completed within 360 calendar days</t>
  </si>
  <si>
    <t>Complaint Reviews</t>
  </si>
  <si>
    <t>Percentage of complaints reviewed within 30 calendar days</t>
  </si>
  <si>
    <t>Legislative Updates</t>
  </si>
  <si>
    <t>Percentage of educational materials updated within 30 days of legislative changes (both State and local)</t>
  </si>
  <si>
    <t>Technical Legal Assistance Response Time</t>
  </si>
  <si>
    <t>Percentage of requests for technical legal assistance (informal advice regarding campaign, lobbying, and ethics laws) responded to within 24 hours</t>
  </si>
  <si>
    <t xml:space="preserve">Ethics Commission </t>
  </si>
  <si>
    <t>Ethics Law Training</t>
  </si>
  <si>
    <t xml:space="preserve">Percentage of regulated community due to attend required ethics law training that the Ethics Commission trained within 90 days of their due date.
</t>
  </si>
  <si>
    <t>New KPI for Fiscal Year 2025.</t>
  </si>
  <si>
    <t>City Auditor</t>
  </si>
  <si>
    <t>Audit Recommendations</t>
  </si>
  <si>
    <t>Percentage of audit recommendations management agrees to implement</t>
  </si>
  <si>
    <t>Audit Work Plan</t>
  </si>
  <si>
    <t>Percentage of audit work plan completed during the fiscal year</t>
  </si>
  <si>
    <t>Hotline Investigation</t>
  </si>
  <si>
    <t>Percentage of hotline investigation recommendations management agrees to implement</t>
  </si>
  <si>
    <t>Commission on Police Practices</t>
  </si>
  <si>
    <t>Public Meetings</t>
  </si>
  <si>
    <t>Number of Public Regular and Special Meetings, and Community Hearings.</t>
  </si>
  <si>
    <t xml:space="preserve">
</t>
  </si>
  <si>
    <t>Closed Session Meetings</t>
  </si>
  <si>
    <t>Number of Closed Session Meetings to Review Cases and Investigations.</t>
  </si>
  <si>
    <t>The Commission voted to hold only 1 closed session meeting per month starting in 2025 calendar year.</t>
  </si>
  <si>
    <t>Timeliness of Case Reviews</t>
  </si>
  <si>
    <t>Percentage of cases reviewed and returned to SDPD at least 90 days prior to expiration date.</t>
  </si>
  <si>
    <t>Performance &amp; Analytics</t>
  </si>
  <si>
    <t>Medallia User Engagement</t>
  </si>
  <si>
    <t>Percentage of employee users who log into the Medallia platform</t>
  </si>
  <si>
    <t>Open Data Portal Conversion Rate</t>
  </si>
  <si>
    <t>Percentage of user sessions during which a dataset was downloaded from the Open Data Portal</t>
  </si>
  <si>
    <t>Get It Done Customer Effort Score</t>
  </si>
  <si>
    <t>Percentage of closure surveys scored with a 9 or 10 (on a scale of 1-10)</t>
  </si>
  <si>
    <t>Public User Experience Standards of Get It Done Services</t>
  </si>
  <si>
    <t>Percentage of services that are at or above the minimum threshold of customer experience metrics (60%)</t>
  </si>
  <si>
    <t>Strategic Plan Awareness</t>
  </si>
  <si>
    <t>Percentage of employees who understand how their work relates to the City Strategic Plan, as captured through the Employee Satisfaction Survey (ESS)</t>
  </si>
  <si>
    <t>Human Resources</t>
  </si>
  <si>
    <t>Net Promoter Score - Likelihood to Recommend the City as an Employer</t>
  </si>
  <si>
    <t>City’s Net Promoter Score from Employee Satisfaction Surveys, based on the question “How likely would you be to recommend the City of San Diego as a place to work to a friend, family member or colleague?”</t>
  </si>
  <si>
    <t>Internship Conversion Rate</t>
  </si>
  <si>
    <t>Percentage of paid interns who transition to full-time employment with the City.</t>
  </si>
  <si>
    <t>Leadership Training Engagement Rate</t>
  </si>
  <si>
    <t>Percentage of employees in a supervisory role who have completed leadership and supervisory training programs.</t>
  </si>
  <si>
    <t xml:space="preserve">The current recommended supervisory training program consists of 60 hours of training and is comprised of 13 live instructor-led classes equivalent to 30 hours of training; 10 hours of e-learning in LinkedIn Learning; and a 2.5 day Civic Leadership Summit and is recommended once every five years. </t>
  </si>
  <si>
    <t>Rewards &amp; Recognition Program Utilization Rate</t>
  </si>
  <si>
    <t>Percentage of employees in a supervisory role who have recognized a subordinate in the past 12 months using City Rewards &amp; Recognition processes.</t>
  </si>
  <si>
    <t>Data includes approved discretionary leave awards processed in SAP for currently active supervisors and employees from 7/1/2024 to 12/31/2024.</t>
  </si>
  <si>
    <t>Learning and Development Trainings</t>
  </si>
  <si>
    <t>Percentage of employees that participate in at least one Race and Equity training session.</t>
  </si>
  <si>
    <t>The baseline for Learning and Development was updated to reflect the total number of City employees who participated in at least one Race and Equity training session by the end of FY24.</t>
  </si>
  <si>
    <t>Coaching</t>
  </si>
  <si>
    <t xml:space="preserve">Number of coaching hours provided to individuals, teams, and departments. </t>
  </si>
  <si>
    <t>This includes equity centered coaching and professional development coaching.</t>
  </si>
  <si>
    <t>Information Technology</t>
  </si>
  <si>
    <t>Mission Critical Application Availability</t>
  </si>
  <si>
    <t>99.9% Annual Mission Critical Application Availability</t>
  </si>
  <si>
    <t>Connection of Public Wi-Fi in Priority Digital Equity Areas</t>
  </si>
  <si>
    <t>Connecting 80% of the identified Priority Digital Equity Public Wi-Fi Locations</t>
  </si>
  <si>
    <t>Public Safety Wireless Radio System Availability</t>
  </si>
  <si>
    <t xml:space="preserve">The US standard for availability of public safety radio systems is 99.999%. </t>
  </si>
  <si>
    <t>Cyber Security Incident Percentage</t>
  </si>
  <si>
    <t xml:space="preserve">Less than 1% average of cyber security incidents for all active users </t>
  </si>
  <si>
    <t>&lt;1%</t>
  </si>
  <si>
    <t>Economic Development</t>
  </si>
  <si>
    <t>Jobs supported</t>
  </si>
  <si>
    <t xml:space="preserve">Number of jobs supported or created by the expansion, attraction, and retention of employers working with the Department </t>
  </si>
  <si>
    <t>In FY 2024, there were 7 permit applicants supporting over 100 jobs each, accounting for over 3,700 jobs. To date in F 20Y25, no applicants supporting over 100 jobs are active. Commercial development has slowed significantly, most notably in the life sciences campus development. FY 2025 Estimates also include jobs supported by Airport activities.</t>
  </si>
  <si>
    <t>Small businesses assisted</t>
  </si>
  <si>
    <t>Number of small businesses assisted, expanded, and retained as a result of small and neighborhood business programs executed by EDD</t>
  </si>
  <si>
    <t>Investment in infrastructure of public and private facilities, affordable housing, neighborhood services, and operations</t>
  </si>
  <si>
    <t>Total investment awarded to improve the infrastructure of public and private facilities, affordable housing, neighborhood services, and operations.</t>
  </si>
  <si>
    <t>FY 2025 Estimates include a $30 million private investment from San Diego Airpark.</t>
  </si>
  <si>
    <t>Total amount of corporate partner investment in City and public services, programs, and initiatives</t>
  </si>
  <si>
    <t xml:space="preserve">This is the total dollar value of corporate partner contracts for monetary and in-kind contributions to City- and public-facing services, programs, and initiatives managed by the City of San Diego. </t>
  </si>
  <si>
    <t>$2,810,227</t>
  </si>
  <si>
    <t>$1,906,408</t>
  </si>
  <si>
    <t>Additional cash and in-kind value with four new educational partners secured, additional cash value due to IKE infrastructure coming online.</t>
  </si>
  <si>
    <t xml:space="preserve">Appraisals Completed within 90 days of Commencement   </t>
  </si>
  <si>
    <t xml:space="preserve">Percentage of Appraisals Completed within 90 days of Commencement   </t>
  </si>
  <si>
    <t xml:space="preserve">Leases on a month-to-month holdover </t>
  </si>
  <si>
    <t>Percentage of leases on a month-to-month holdover status</t>
  </si>
  <si>
    <t>The Department is in the process of lease administration system integration.This KPI will remain at 25% until until this integration is complete.</t>
  </si>
  <si>
    <t>Noise complaint response time</t>
  </si>
  <si>
    <t>Average number of working days to respond to a noise complaint</t>
  </si>
  <si>
    <t>FY 2025 estimate is based on additional staff assisting with response to noise complaints.</t>
  </si>
  <si>
    <t>Real Estate Transactions</t>
  </si>
  <si>
    <t># of real estate jobs/transactions completed per year</t>
  </si>
  <si>
    <t>Annual Aircraft Operations</t>
  </si>
  <si>
    <t xml:space="preserve"># of annual aircraft operations, take-offs and landings </t>
  </si>
  <si>
    <t>Civic Art Collection</t>
  </si>
  <si>
    <t>Percentage of artworks in the Civic Art Collection on exhibit</t>
  </si>
  <si>
    <t>KPI was absorbed by EDD because of the consolidation of Cultural Affairs into EDD</t>
  </si>
  <si>
    <t>Outreach activities - Libraries and Parks &amp; Recreation Centers</t>
  </si>
  <si>
    <t>Number of libraries and parks &amp; recreation centers within the city where arts and culture outreach activities by Organizational Support Program funding recipients take place</t>
  </si>
  <si>
    <t>Special Events and Filming</t>
  </si>
  <si>
    <t>Start Up Fund</t>
  </si>
  <si>
    <t xml:space="preserve">Percentage of awardees that had a repeat event after receiving funding </t>
  </si>
  <si>
    <t>Due to budget constraints, Department and external partner organization have decided to terminate program.</t>
  </si>
  <si>
    <t>Improved Permit Options</t>
  </si>
  <si>
    <t>Percentage of applications submitted that are of the new permit type</t>
  </si>
  <si>
    <t>Ongoing Departmental priority.</t>
  </si>
  <si>
    <t>Regional Filming MOU</t>
  </si>
  <si>
    <t>Percentage of eligible jurisdictions participating in development of MOU</t>
  </si>
  <si>
    <t xml:space="preserve">Ongoing Departmental priority. Waiting on external agency partners, including County of San Diego and Port, to proceed with agreement execution. </t>
  </si>
  <si>
    <t>Office of Boards &amp; Commissions</t>
  </si>
  <si>
    <t>Boards and Commissions meeting attendance</t>
  </si>
  <si>
    <t>Percentage of meetings that met quorum</t>
  </si>
  <si>
    <t>Advisory Actions taken</t>
  </si>
  <si>
    <t>Percentage of boards/commissions with Advisory Action</t>
  </si>
  <si>
    <t>Active Board and Commission seats</t>
  </si>
  <si>
    <t>Percentage of council-nominated seats filled and active</t>
  </si>
  <si>
    <t>Gov't Affairs</t>
  </si>
  <si>
    <t>Number of state bills with position taken</t>
  </si>
  <si>
    <t>The number of bills that year where the City takes a position</t>
  </si>
  <si>
    <t>On time performance for legislative reports</t>
  </si>
  <si>
    <t>A metric to ensure the Department is issuing monthly reports to the Council and Departments on time</t>
  </si>
  <si>
    <t>Number of grant review memos issued</t>
  </si>
  <si>
    <t>A absolute number of how many grant application memos the department is approving in the year</t>
  </si>
  <si>
    <t>Value of grants applied for</t>
  </si>
  <si>
    <t>The total value of the grants the city applies for in a year</t>
  </si>
  <si>
    <t>$252.5M</t>
  </si>
  <si>
    <t>$200M</t>
  </si>
  <si>
    <t>Purchasing &amp; Contracting</t>
  </si>
  <si>
    <t>Percentage of low bid contracts awarded on time</t>
  </si>
  <si>
    <t>Percentage of low bid contracts awarded within 90 days for all goods, services, and construction contracts, regardless of funding source</t>
  </si>
  <si>
    <t>Percentage of total dollar value of contracts awarded to minority and women owned firms</t>
  </si>
  <si>
    <t xml:space="preserve">Dollar value of contracts awarded to minority- and women-owned firms, as a prime contractor or subcontractor, on goods, services, and public works contracts. </t>
  </si>
  <si>
    <t>Percentage of total dollar value of City-funded contracts awarded to Small Local Business Enterprises</t>
  </si>
  <si>
    <t>Dollar value of City-funded contracts awarded to Small Local Business Enterprises (SLBE)-certified firms, as a prime contractor or subcontractor, on City-funded contracts.</t>
  </si>
  <si>
    <t>Small Local Business Enterprise (SLBE) applications as a result of outreach efforts</t>
  </si>
  <si>
    <t xml:space="preserve">Number of new applications resulting from outreach efforts conducted to promote the City’s Small Local Business Enterprise (SLBE) Program. </t>
  </si>
  <si>
    <t>Increased procurement knowledge</t>
  </si>
  <si>
    <t xml:space="preserve">Percentage of external department staff that increased procurement knowledge/understanding after training </t>
  </si>
  <si>
    <t xml:space="preserve">Percentage of reservations processed within 10 business days of submission. </t>
  </si>
  <si>
    <t>Percentage of reservations received, processed, and ready for pick up or delivery within 10 business days of receipt.</t>
  </si>
  <si>
    <t>New KPI for FY26</t>
  </si>
  <si>
    <t>Risk Management</t>
  </si>
  <si>
    <t>Public Liability Staff Caseloads</t>
  </si>
  <si>
    <t>The typical caseload for Public Liability adjuster compared to the industry standard, with Goal serving as the benchmark.</t>
  </si>
  <si>
    <t>The industry standard and average caseloads per adjuster are based on weighted averages across Claims Aide, Claims Representative 1 &amp; 2, Senior Claims Representatives, and Supervising Claims Representatives.</t>
  </si>
  <si>
    <t>Workers' Compensation Staff Caseloads</t>
  </si>
  <si>
    <t>The typical caseload for Workers' Compensation adjuster compared to the industry standards, with Goal serving as the benchmark.</t>
  </si>
  <si>
    <t>The industry standard and average caseloads per adjuster are based on weighted averages across Workers Compensation Claims Aide, Workers Compensation Claims Representative 1 &amp; 2, and Senior Workers Compensation Claims Representatives.</t>
  </si>
  <si>
    <t>City Treasurer</t>
  </si>
  <si>
    <t>Department employees feel supported and receive feedback</t>
  </si>
  <si>
    <t>Employees sentiment about management support and being provided  feedback from supervisors to do their job well</t>
  </si>
  <si>
    <t>Survey is conducted on a semi-annual basis.</t>
  </si>
  <si>
    <t>Number of department training opportunities</t>
  </si>
  <si>
    <t>Cross-training and/or knowledge sharing to enhance Department services</t>
  </si>
  <si>
    <t>Customer calls answered within target timeframe</t>
  </si>
  <si>
    <t>Percentage of calls that are answered within target</t>
  </si>
  <si>
    <t>Department of Finance</t>
  </si>
  <si>
    <t>Annual Comprehensive Financial Report</t>
  </si>
  <si>
    <t>Number of months after the end of the fiscal year when the Annual Comprehensive Financial Report (ACFR) is issued</t>
  </si>
  <si>
    <t>Bonds Refinancing Opportunities</t>
  </si>
  <si>
    <t>Percentage of eligible bonds monitored for refinancing opportunities to lower debt service costs</t>
  </si>
  <si>
    <t>Debt Service Payments</t>
  </si>
  <si>
    <t>Percentage of debt services payments made on time</t>
  </si>
  <si>
    <t>Employee Training</t>
  </si>
  <si>
    <t>Percentage of departments staff meeting development and technical training goals to maintain skilled workforce</t>
  </si>
  <si>
    <t>Budget Publications Awards Received</t>
  </si>
  <si>
    <t>Number of awards received for excellence in financial reporting and budgeting</t>
  </si>
  <si>
    <t>General Fund Revenue Projections</t>
  </si>
  <si>
    <t>Percentage of variance between major general fund revenue projections versus year-end actuals</t>
  </si>
  <si>
    <t>&lt;2.0%</t>
  </si>
  <si>
    <t xml:space="preserve">New Debt Obligations </t>
  </si>
  <si>
    <t>Percentage of debt obligations that have met the City's Debt Policy guidelines</t>
  </si>
  <si>
    <t>Development Services</t>
  </si>
  <si>
    <t>Percentage of Applications Submitted Complete on Initial Submittal</t>
  </si>
  <si>
    <t>Indicator of applicant understanding of what's required to provide a complete application, so that DSD has the information it needs to review their projects. Can also be an indicator for how well the department explains these requirements. High performance in this area should result in departmental efficiencies, due to less need to review application completeness more than once.</t>
  </si>
  <si>
    <t>Building Construction Average Time (in days) Per Review Cycle</t>
  </si>
  <si>
    <t xml:space="preserve">Measures the average duration of each complete review cycle. A cycle is composed of individual review tasks; the duration of the cycle represents the length of time of the final (therefore, the longest) review task performed within that cycle; it does not measure how much faster the other tasks within that cycle were performed and therefore does not measure overall responsiveness. </t>
  </si>
  <si>
    <t>Percentage of Scheduled Building Inspections Completed by Target Date</t>
  </si>
  <si>
    <t xml:space="preserve">Measures the efficiency and reliability of the building inspection process by tracking the proportion of inspections completed on or before the scheduled inspection date. </t>
  </si>
  <si>
    <t>Percentage of Building &amp; Land Use Enforcement First Inspections Completed Within Allotted Time Frame</t>
  </si>
  <si>
    <t>Measures efficiency and reliability of the building and land use enforcement inspection process by tracking the proportion of inspections completed within their target timeframes. The target timeframes reflect prioritization based on urgency and minimizing health and safety risks.</t>
  </si>
  <si>
    <t>Call Response Rate</t>
  </si>
  <si>
    <t>Compares the number of calls received to those answered. High performance in this area measures staff responsiveness to call center demand of inquiries.</t>
  </si>
  <si>
    <t>100% Affordable Housing Average Time (in days) Per Review Cycle</t>
  </si>
  <si>
    <t>Rapid Review Average Time (in days) Per Review</t>
  </si>
  <si>
    <t xml:space="preserve">Measures average duration of each Rapid Review. Rapid Review is a review method for review tasks.  </t>
  </si>
  <si>
    <t>Sustainability &amp; Mobility</t>
  </si>
  <si>
    <t>Accessibility complaints resolved</t>
  </si>
  <si>
    <t>Percentage of accessibility-related (ADA) complaints resolved by all City departments in a fiscal year.</t>
  </si>
  <si>
    <t>Municipal buildings under clean energy contracts</t>
  </si>
  <si>
    <t>Number of City facilities under contract to remove all fossil fuel systems and/or install clean energy solution(s)</t>
  </si>
  <si>
    <t>CAP Actions In-Progress</t>
  </si>
  <si>
    <t>Percentage of actions identified in the Climate Action Plan that have a lifecycle that are in-progress</t>
  </si>
  <si>
    <t>CAP Actions Completed</t>
  </si>
  <si>
    <t>Percentage of actions identified in the Climate Action Plan that have a lifecycle that are completed</t>
  </si>
  <si>
    <t>Compliance</t>
  </si>
  <si>
    <t>Continuous Improvement</t>
  </si>
  <si>
    <t>The number of process or program improvements that have been implemented based on customer feedback.</t>
  </si>
  <si>
    <t>The FY 2025 performance estimate is projected to fall below the goal due to a reduction in staff capacity resulting from the hiring freeze.</t>
  </si>
  <si>
    <t>Outreach</t>
  </si>
  <si>
    <t>The number of outreach events held for City departments, San Diego employers and residents.</t>
  </si>
  <si>
    <t>Goal increased by nine outreach events for FY 2026 over FY 2025 to reflect the activities of the new Project Labor Agreement program.</t>
  </si>
  <si>
    <t>Investigations &amp; Site Visits</t>
  </si>
  <si>
    <t>The number of proactive investigations (investigations initiated by the department), employer site visits, and City department occupational health and safety (OHS) visits.</t>
  </si>
  <si>
    <t>Library</t>
  </si>
  <si>
    <t>Library users in communities of concern</t>
  </si>
  <si>
    <t>Percentage increase in library card registrations each year in communities of concern (CEI definition)</t>
  </si>
  <si>
    <t>The department has not seen the full 5% increase in library card registrations in communities of concern due in part to staff vacancies, including branch vacancies that have limited the ability to conduct regular community engagement, library card drives, or attend outreach events.</t>
  </si>
  <si>
    <t>Library Accessibility</t>
  </si>
  <si>
    <t>Percentage of positive reviews (8+ on the Likert Scale) on the Patron Satisfaction Survey questions related to accessibility of the library</t>
  </si>
  <si>
    <t>Based on Annual Survey Results that will be completed in April 2025.</t>
  </si>
  <si>
    <t xml:space="preserve">Early literacy parental/caregiver confidence </t>
  </si>
  <si>
    <t>Percentage of parents/caregivers participating in early literacy programs at libraries in communities of concern report feeling more confident helping their children learn</t>
  </si>
  <si>
    <t>The Department was advised by the Performance and Analytics Department to reference the Likert Scale, rather than percentages for more accurate KPI reporting. The survey instrument used by the department is Project Outcome. Project Outcome survey results are tabulated using a 1‐5 Likert scale from Strongly Disagree (1) to Strongly Agree (5). Responses with a 4.0 or higher, indicate that the patron Agrees or Strongly Agrees that the parent/caregivers reported feeling more confident helping their children learn. “Early Literacy Parental/Caregiver Confidence” refers to Increased Knowledge, Increased Confidence, Application of a New Skill, and/or Awareness of Resources. An Average Score of 4.0 or higher confirms a positive response to parental confidence.
 The Department anticipates meeting or exceeding the established goal as we are conducting more ongoing efforts focused on early literacy family programming and increasing partnerships and community collaborations. This is a systemwide metric, still implementing measure to carve out communities of concern.</t>
  </si>
  <si>
    <t>Positive program impact</t>
  </si>
  <si>
    <t>Percentage of patrons surveyed that feel positively about the programs at the library</t>
  </si>
  <si>
    <t>The Department was advised by the Performance and Analytics Department to reference the Likert Scale, rather than percentages for more accurate KPI reporting. The survey instrument used by the department is Project Outcome. Project Outcome survey results are tabulated using a 1‐5 Likert scale from Strongly Disagree (1) to Strongly Agree (5). Responses with a 4.0 or higher, indicate that the patron Agrees or Strongly Agrees that the program provided a positive impact. “Positive Program Impact” refers to Increased Knowledge, Increased Confidence, Application of a New Skill, and/or Awareness of Resources. An Average Score of 4.0 or higher confirms a positive program impact.
 The Department anticipates meeting or exceeding the established goal through ongoing efforts to enhance post-program survey participation rates.</t>
  </si>
  <si>
    <t>Parks &amp; Recreation</t>
  </si>
  <si>
    <t>Percentage customer satisfaction with park system</t>
  </si>
  <si>
    <t>This measures the customers who rate satisfaction with parks systems as Excellent or good on our annual summer survey</t>
  </si>
  <si>
    <t>The target is based on a five year average</t>
  </si>
  <si>
    <t>Percentage of acres of brush management completed</t>
  </si>
  <si>
    <t>This measures the percentage of acres towards our annual target that we met</t>
  </si>
  <si>
    <t>Number of park acres decommissioned converted to sustainable landscapes</t>
  </si>
  <si>
    <t>This represents the number of decommissioned acres that were able to be converted to sustainable landscape in any one year</t>
  </si>
  <si>
    <t>Number of acres where habitat restoration occurred</t>
  </si>
  <si>
    <t>This represents the number of acres in Open Space areas that had habitat restoration done in a year</t>
  </si>
  <si>
    <t>Percentage of increase with on-line registration participation</t>
  </si>
  <si>
    <t>This represents the percentage increase in registrations from the previous fiscal year to current year</t>
  </si>
  <si>
    <t>Percentage customer satisfaction with recreational program activities</t>
  </si>
  <si>
    <t>This measures the customers who rate satisfaction with park programs as Excellent or good on our annual summer survey</t>
  </si>
  <si>
    <t>Number of aquatic users</t>
  </si>
  <si>
    <t>Total number of aquatic users at all our pool facilities in one Fiscal Year</t>
  </si>
  <si>
    <t>Number of hours of operation of recreation centers</t>
  </si>
  <si>
    <t>Total number of hours of operation for our recreation facilities in one Fiscal Year</t>
  </si>
  <si>
    <t>Number of acres of parks and open spaces per 1,000 population</t>
  </si>
  <si>
    <t>Based on most recent census and park acres, this represents number of acres per 1,000 people</t>
  </si>
  <si>
    <t>Homelessness Strategies</t>
  </si>
  <si>
    <t>Persons Served Through Coordinated Street Outreach</t>
  </si>
  <si>
    <t>Number of people served through coordinated street outreach.</t>
  </si>
  <si>
    <t>Persons Served Through the Safe Parking Program</t>
  </si>
  <si>
    <t>Number of people served through the Safe Parking Program.</t>
  </si>
  <si>
    <t>Persons Served Through the Safe Sleeping Program</t>
  </si>
  <si>
    <t>Number of people served through the Safe Sleeping Program.</t>
  </si>
  <si>
    <t>Persons Served Through Shelters</t>
  </si>
  <si>
    <t>Number of people served through city-funded shelters.</t>
  </si>
  <si>
    <t>Fire-Rescue</t>
  </si>
  <si>
    <t>911 calls answered within 15 seconds</t>
  </si>
  <si>
    <t>Percentage of calls received that were answered by an operator within 15 seconds</t>
  </si>
  <si>
    <t>Percentage of first responder arrival within 6:30 minutes from dispatch</t>
  </si>
  <si>
    <t>Percentage of emergencies that have a first responder on scene in less than or equal to 6:30 minutes from the assignment of the unit.</t>
  </si>
  <si>
    <t>The Department's inability to meet response time goals is heavily influenced by an insufficient number of geographically distributed resources to reach all communities within the desired response time goals. A comprehensive assessment of the Fire-Rescue Department's Standards of Response Coverage Deployment was conducted in 2011, and updated in 2017, which identified communities where additional resources are needed to achieve compliance.</t>
  </si>
  <si>
    <t xml:space="preserve">Percentage of State mandated inspections completed annually. </t>
  </si>
  <si>
    <t>Percentage of Health and Safety Code Sections 13146.2 and 13146.3 mandated inspections completed in the year</t>
  </si>
  <si>
    <t>The Department's inability to meet target is due to an increased volume of properties to be inspected in addition to unfilled positions.</t>
  </si>
  <si>
    <t>Percentage of effective response force emergency on-time response arrival within 9:30 minutes</t>
  </si>
  <si>
    <t xml:space="preserve">Percentage of effective fire force units that arrive on scene in less than or equal to 9:30 mins from the assignment of the unit. </t>
  </si>
  <si>
    <t xml:space="preserve">Ratio of fatal drownings to beach attendance at guarded beaches </t>
  </si>
  <si>
    <t>Number of drownings (unintentional death caused by respiratory impairment from a non-medical submersion or immersion in the water) with lifeguards on duty, related to total estimated annual beach attendance.</t>
  </si>
  <si>
    <t>0:18M</t>
  </si>
  <si>
    <t>1:30M</t>
  </si>
  <si>
    <t>Percentage of defensible space inspections completed within 30 days of request</t>
  </si>
  <si>
    <t xml:space="preserve">Percentage of Defensible Space Inspections completed (DSI) that comply with Section 4291 of the Public Resources Code or local vegetation management ordinances (SDMC 142.0412).
</t>
  </si>
  <si>
    <t>Police Department</t>
  </si>
  <si>
    <t xml:space="preserve">Violent crime rate per 1,000 residents </t>
  </si>
  <si>
    <t>Number of FBI Uniform Crime Reporting (UCR) Part 1 violent crime cases (Murder, Rape, Robbery, Aggravated Assault) per 1,000 residents.</t>
  </si>
  <si>
    <t>Violent crime clearance rate</t>
  </si>
  <si>
    <t>Percentage of FBI Uniform Crime Reporting Part 1 violent crime cases (Murder, Rape, Robbery, Aggravated Assault) cleared by arrest or exceptional means.</t>
  </si>
  <si>
    <t>9-1-1 call response</t>
  </si>
  <si>
    <t>Percentage of all 9-1-1 emergency calls answered within 15 seconds.</t>
  </si>
  <si>
    <t>Non-emergency calls response</t>
  </si>
  <si>
    <t>Percentage of calls to the non-emergency, 619-531-2000, line answered within 2 minutes.</t>
  </si>
  <si>
    <t>Response time to priority 0 calls (in minutes)</t>
  </si>
  <si>
    <t>Average time between when a Priority 0 (dispatch immediately) call is entered into the system and when the first unit arrives on scene.</t>
  </si>
  <si>
    <t>Response time to priority 1 calls (in minutes)</t>
  </si>
  <si>
    <t>Average time between when a Priority 1 (dispatch immediately) call is entered into the system and when the first unit arrives on scene.</t>
  </si>
  <si>
    <t>Response time to priority 2 calls (in minutes)</t>
  </si>
  <si>
    <t>Average time between when a Priority 2 (dispatch as quickly as possible) call is entered into the system and when the first unit arrives on scene.</t>
  </si>
  <si>
    <t>Response time to priority 3 calls (in minutes)</t>
  </si>
  <si>
    <t>Average time between when a Priority 3 (dispatch as quickly as possible) call is entered into the system and when the first unit arrives on scene .</t>
  </si>
  <si>
    <t>Response time to priority 4 calls (in minutes)</t>
  </si>
  <si>
    <t>Average time between when a Priority 4 (dispatch when no higher priority calls are waiting) call is entered into the system and when the first unit arrives on scene.</t>
  </si>
  <si>
    <t>Academy recruits</t>
  </si>
  <si>
    <t>Total number of recruits that attend the San Diego Regional Academy per year.</t>
  </si>
  <si>
    <t>Female academy recruits</t>
  </si>
  <si>
    <t>Percentage of female academy recruits who attend the San Diego Regional Academy per year.</t>
  </si>
  <si>
    <t>Complaint allegations compared to previous year</t>
  </si>
  <si>
    <t>Percentage change of community member allegations against officers compared to the previous fiscal year.</t>
  </si>
  <si>
    <t>&lt;5%</t>
  </si>
  <si>
    <t>Category I sustained allegations (compared to total Category I allegations)</t>
  </si>
  <si>
    <t>Percentage of Category I allegations (i.e. use of force, arrests, search and seizure, discrimination, etc.) that resulted in a sustained finding.</t>
  </si>
  <si>
    <t>Incomplete data as several complaint investigations originating in the first half of Fiscal Year 2025 are still open.</t>
  </si>
  <si>
    <t>Category II sustained allegations (compared to total Category II allegations)</t>
  </si>
  <si>
    <t>Percentage of Category II allegations (i.e. procedures, courtesy, service, etc.) that resulted in a sustained finding.</t>
  </si>
  <si>
    <t>&lt;30%</t>
  </si>
  <si>
    <t>Patrol available time</t>
  </si>
  <si>
    <t>Percentage of time officers are available to be assigned to event calls as compared to the overall logged on time during the course of a patrol shift.</t>
  </si>
  <si>
    <t xml:space="preserve">Dataset underwent a structure change during the first half of Fiscal Year 2025, therefore calculations related to patrol available time are not available for the reporting period. </t>
  </si>
  <si>
    <t>Community sentiment</t>
  </si>
  <si>
    <t>Percentage increase in average trust and safety score aggregation.</t>
  </si>
  <si>
    <t>&gt;0%</t>
  </si>
  <si>
    <t xml:space="preserve">The Department is in the process of procuring a new community sentiment feedback tool. Data for Fiscal Year 2025 is currently unavailable. </t>
  </si>
  <si>
    <t>Annual attrition rate of professional staff</t>
  </si>
  <si>
    <t>Number of professional (non-sworn) personnel who leave each year due to retirement or other reasons.</t>
  </si>
  <si>
    <t>Vacancies among professional positions</t>
  </si>
  <si>
    <t>Percentage of vacant professional (non-sworn) positions within the department.</t>
  </si>
  <si>
    <t>&lt;13%</t>
  </si>
  <si>
    <t>Annual attrition rate of sworn personnel</t>
  </si>
  <si>
    <t>Number of officers who leave each year due to retirement or other employment.</t>
  </si>
  <si>
    <t>&lt;156</t>
  </si>
  <si>
    <t>Severe and fatal traffic collisions</t>
  </si>
  <si>
    <t>Percentage reduction in severe and fatal traffic collisions from the previous year.</t>
  </si>
  <si>
    <t>Office of Emergency Services</t>
  </si>
  <si>
    <t>Identified emergency shelter facilities prepared for activation and operation</t>
  </si>
  <si>
    <t>Percentage of identified emergency shelters (safe, sanitary, and secure places for evacuees and disaster survivors) prepared for activation and operation</t>
  </si>
  <si>
    <t>Newly-identified EOC staff who receive onboarding within 180 days of assignment</t>
  </si>
  <si>
    <t>Percentage of newly-identified Emergency Operations Center staff who receive EOC orientation and software training within 180 days of assignment</t>
  </si>
  <si>
    <t>Fully-staffed EOC positions</t>
  </si>
  <si>
    <t>Percentage of Emergency Operations Center position sections fully staffed</t>
  </si>
  <si>
    <t>Engineering and Capital Projects</t>
  </si>
  <si>
    <t>Projects awarded</t>
  </si>
  <si>
    <t>Percentage of Capital Improvement Program (CIP) projects awarded on published target</t>
  </si>
  <si>
    <t>Projects completed</t>
  </si>
  <si>
    <t>Percentage of CIP projects substantially completed construction by target date</t>
  </si>
  <si>
    <t>Projects recognition</t>
  </si>
  <si>
    <t>Percentage of CIP projects that received an award of recognition from various engineering associations outside the City</t>
  </si>
  <si>
    <t>Stormwater</t>
  </si>
  <si>
    <t>Channel capacity</t>
  </si>
  <si>
    <t>Percentage of channels that can carry stormwater flows as originally designed</t>
  </si>
  <si>
    <t>Drain inlet inspections</t>
  </si>
  <si>
    <t>Percentage of storm drain inlets inspected</t>
  </si>
  <si>
    <t>Levees</t>
  </si>
  <si>
    <t>Percentage of identified levee deficiencies addressed</t>
  </si>
  <si>
    <t>Drain pipes useful life</t>
  </si>
  <si>
    <t>Percentage of total storm drain miles past their useful life</t>
  </si>
  <si>
    <t>Pump station uptime</t>
  </si>
  <si>
    <t>Percentage of days during wet season (Oct - Apr) when stormwater pump stations are at 100% functionality</t>
  </si>
  <si>
    <t>Street sweeping</t>
  </si>
  <si>
    <t>Amount of debris collected (tons) per mile of street sweeping</t>
  </si>
  <si>
    <t>Illicit Discharge Detection and Elimination (IDDE)</t>
  </si>
  <si>
    <t>Percentage of IDDE cases, which are illegal discharges of substances to the City's stormwater system, investigated and abated within 30 days.</t>
  </si>
  <si>
    <t>Commercial and industrial business inspections</t>
  </si>
  <si>
    <t>Percentage of stormwater inspections for commercial and industrial facilities conducted once every five years</t>
  </si>
  <si>
    <t>Think Blue - Education and outreach</t>
  </si>
  <si>
    <t>Number of advertisement or media story impressions (millions)</t>
  </si>
  <si>
    <t>Think Blue - Community cleanups</t>
  </si>
  <si>
    <t>Amount of trash and debris removed (pounds) during watershed cleanups</t>
  </si>
  <si>
    <t>Corrugated Metal Pipe (CMP) drainage infrastructure</t>
  </si>
  <si>
    <t>Miles of CMP drainage infrastructure replaced and/or rehabilitated annually</t>
  </si>
  <si>
    <t>Environmental Services</t>
  </si>
  <si>
    <t>Employee Vacancy Rate</t>
  </si>
  <si>
    <t xml:space="preserve">Average daily vacancy rate for budgeted FTE </t>
  </si>
  <si>
    <t>Missed Collection Resolution Rate</t>
  </si>
  <si>
    <t>Average of resident survey response score to missed collection reports generated in Get It Done (responses are based on a score of 0 to 10)</t>
  </si>
  <si>
    <t>Curbside Recycling Contamination Percentage</t>
  </si>
  <si>
    <t>Percentage of contamination contained in City forces collected recyclable materials</t>
  </si>
  <si>
    <t>&lt;18%</t>
  </si>
  <si>
    <t>Illegal dumping Get-It-Done reports resolved within three calendar days</t>
  </si>
  <si>
    <t>Average days to close illegal dumping reports generated in Get It Done</t>
  </si>
  <si>
    <t>Perform sidewalk sanitation services on at least 9,600 City blocks each fiscal year</t>
  </si>
  <si>
    <t>Number of City sidewalks sanitized to reduce the potential presence of pathogens, bacteria, and communicable diseases</t>
  </si>
  <si>
    <t>Landfill Regulatory Compliance</t>
  </si>
  <si>
    <t>Number of instances of regulatory compliance issues (Areas of Concern, Notices of Violation, and related regulatory actions from various agencies)</t>
  </si>
  <si>
    <t>Transportation</t>
  </si>
  <si>
    <t>Response Times - Graffiti</t>
  </si>
  <si>
    <t>Average number of working days to abate a reported graffiti in the right-of-way</t>
  </si>
  <si>
    <t>Response times may increase due to budget impacts.</t>
  </si>
  <si>
    <t>Citywide Tree Canopy</t>
  </si>
  <si>
    <t>Percentage of vegetation coverage with a minimum height of 8-feet within the City</t>
  </si>
  <si>
    <t>Remote Sensing data collected from 2021 will be used and needs to be assessed and recalibrated to determine estimated vegetation area. Baseline percentage was completed in 2014.</t>
  </si>
  <si>
    <t>Sidewalk Repairs</t>
  </si>
  <si>
    <t>Percentage of sidewalk locations repaired compared to the total sidewalk locations that need to be repaired</t>
  </si>
  <si>
    <t xml:space="preserve">Response times may increase due to budget impacts. Sidewalk condition changes over time and baseline reflects known conditions. </t>
  </si>
  <si>
    <t>Citywide Pavement Condition</t>
  </si>
  <si>
    <t>The Pavement Condition Index (PCI) describes pavement condition on a scale from 0 (failed pavement) to 100 (excellent condition)</t>
  </si>
  <si>
    <t>Pavement condition changes over time, and baseline reflects pavement condition collected in 2023. The PCI at the end of FY25 is projected to be 65. In order to meet the goal of a PCI of 70, the funding needs identified in the Pavement Management Plan will need to be funded.</t>
  </si>
  <si>
    <t>Functional Streetlights</t>
  </si>
  <si>
    <t>Percentage of streetlights functioning correctly</t>
  </si>
  <si>
    <t xml:space="preserve">Response times may increase due to budget impacts. FY25 Estimate adjusted due to budget constraints and prioritization of underground utility locates over streetlight repairs. </t>
  </si>
  <si>
    <t>D200</t>
  </si>
  <si>
    <t>Public Utilities Department</t>
  </si>
  <si>
    <t>Sewer system overflows</t>
  </si>
  <si>
    <t>Number of sewer system overflows per 100 miles of pipe</t>
  </si>
  <si>
    <t>Water system pipeline breakage</t>
  </si>
  <si>
    <t>Number of water system pipeline breaks per 100 miles of pipe</t>
  </si>
  <si>
    <t>&lt;3</t>
  </si>
  <si>
    <t xml:space="preserve">The industry standard is less than 15.0 (AWWA, 2023). National Rate is 11.1 (Utah Study, 2023). AC Master Plan goal is 3.0 (PUD, 2024). Break Defined:  Main break from a blown AC collar gasket, circumference break, hole/split/broken piece in pipe, rusted transmission man                                                                                                                        </t>
  </si>
  <si>
    <t>Sewer mains maintenance</t>
  </si>
  <si>
    <t>Number of miles sewer pipes contracted to be repaired</t>
  </si>
  <si>
    <t>PUD existing sewer pipeline performance currently exceeds industry standards and this KPI will be removed for future years starting in FY 2026. There is a need to focus resources on vertical facilities such as pump stations and treatment facilities. Pipeline goals will be re-evaluated in future fiscal years.</t>
  </si>
  <si>
    <t>Water mains maintenance</t>
  </si>
  <si>
    <t>Number of miles of water mains contracted to be repaired</t>
  </si>
  <si>
    <t>PUD existing water pipeline performance currently exceeds industry standards and this KPI will be removed for future years starting in FY 2026. There is a need to focus resources on vertical facilities such as pump stations and treatment facilities. Pipeline goals will be re-evaluated in future fiscal years.</t>
  </si>
  <si>
    <t>Completion of high priority dam safety projects</t>
  </si>
  <si>
    <t>Percentage of planned regulatory milestones completed for all high priority dam projects</t>
  </si>
  <si>
    <t>While the goal of 100% was not met, significant progress was made on planning and assessments, capital projects and ongoing maintenance and operations to support dam safety.</t>
  </si>
  <si>
    <t>Meter replacements</t>
  </si>
  <si>
    <t>Percentage of planned monthly replacements completed</t>
  </si>
  <si>
    <t>Meter replacements for FY26 are estimated at 12,000 annually due to anticipated effective completion of the backlog so that resources can be reallocated to other priority projects</t>
  </si>
  <si>
    <t>Treated drinking water</t>
  </si>
  <si>
    <t>Percentage of drinking water samples that meet established safety and quality regulations</t>
  </si>
  <si>
    <t>Treated wastewater</t>
  </si>
  <si>
    <t>Percentage of samples from treated wastewater that meets safety and quality regulations</t>
  </si>
  <si>
    <t>Water quality regulatory reports</t>
  </si>
  <si>
    <t>Percentage of water quality regulatory reports submitted on time</t>
  </si>
  <si>
    <t>Locally sourced water</t>
  </si>
  <si>
    <t>Percentage of local water supplies with a goal of 60% by 2040</t>
  </si>
  <si>
    <t>~15%</t>
  </si>
  <si>
    <t>FY25 KPI Estimate Calculation: (estimated raw water + groundwater + recycled water + Pure Water) / total estimated water use.  Using more local reservoir water in FY 25.  With Pure Water implementation and production, percent of local water will greatly increase.</t>
  </si>
  <si>
    <t>Water main break response time (in minutes)</t>
  </si>
  <si>
    <t>Average time to respond to water main breaks</t>
  </si>
  <si>
    <t>External influences can adversely impact response: time of day, day of the week, holiday schedules, high volume traffic or congestion, road detours, distances required for traveling, and incomplete information (such as a bad address).</t>
  </si>
  <si>
    <t>Sewer overflow response time (in minutes)</t>
  </si>
  <si>
    <t>Average time to respond to sewer pipe breaks</t>
  </si>
  <si>
    <t>Customer Service Sentiment</t>
  </si>
  <si>
    <t>Percentage of customer service surveys rated satisfied or very satisfied</t>
  </si>
  <si>
    <t>First call resolution</t>
  </si>
  <si>
    <t>Percentage of customers who are reporting that their issue was resolved during their initial call to us through post call surveys.</t>
  </si>
  <si>
    <t>Billing accuracy rate</t>
  </si>
  <si>
    <t>Percentage of customer billing statements issued accurately and on time</t>
  </si>
  <si>
    <t>Debt Service Coverage Ratio - Water</t>
  </si>
  <si>
    <t>Revenue can cover costs and related expenses</t>
  </si>
  <si>
    <t>1.33x</t>
  </si>
  <si>
    <t>&gt;1.5X</t>
  </si>
  <si>
    <t>Debt Service Coverage Ratio - Sewer</t>
  </si>
  <si>
    <t>1.38x</t>
  </si>
  <si>
    <t>Meet Goal</t>
  </si>
  <si>
    <t>Meet Baseline</t>
  </si>
  <si>
    <t>Legend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</si>
</sst>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0"/>
      <color rgb="FF000000"/>
      <name val="Arial"/>
    </font>
    <font>
      <sz val="10"/>
      <name val="Arial"/>
    </font>
    <font>
      <sz val="10"/>
      <name val="Arial"/>
    </font>
    <font>
      <sz val="10"/>
      <name val="Wingdings"/>
      <charset val="2"/>
    </font>
    <font>
      <sz val="8"/>
      <name val="Arial"/>
    </font>
    <font>
      <sz val="10"/>
      <name val="Times New Roman"/>
      <family val="1"/>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xf numFmtId="9" fontId="1" fillId="0" borderId="0" xfId="0" applyNumberFormat="1" applyFont="1" applyAlignment="1"/>
    <xf numFmtId="0" fontId="2" fillId="0" borderId="0" xfId="0" applyFont="1" applyAlignment="1"/>
    <xf numFmtId="9" fontId="2" fillId="0" borderId="0" xfId="0" applyNumberFormat="1" applyFont="1" applyAlignment="1"/>
    <xf numFmtId="0" fontId="2" fillId="0" borderId="0" xfId="0" applyFont="1" applyAlignment="1"/>
    <xf numFmtId="10" fontId="2" fillId="0" borderId="0" xfId="0" applyNumberFormat="1" applyFont="1" applyAlignment="1"/>
    <xf numFmtId="3" fontId="2" fillId="0" borderId="0" xfId="0" applyNumberFormat="1" applyFont="1" applyAlignment="1"/>
    <xf numFmtId="0" fontId="1" fillId="0" borderId="0" xfId="0" applyFont="1" applyAlignment="1">
      <alignment horizontal="right"/>
    </xf>
    <xf numFmtId="0" fontId="1" fillId="0" borderId="0" xfId="0" applyFont="1" applyAlignment="1">
      <alignment horizontal="right"/>
    </xf>
    <xf numFmtId="0" fontId="1" fillId="0" borderId="0" xfId="0" applyFont="1" applyAlignment="1"/>
    <xf numFmtId="9" fontId="1" fillId="0" borderId="0" xfId="0" applyNumberFormat="1" applyFont="1" applyAlignment="1">
      <alignment horizontal="right"/>
    </xf>
    <xf numFmtId="10" fontId="1" fillId="0" borderId="0" xfId="0" applyNumberFormat="1" applyFont="1" applyAlignment="1">
      <alignment horizontal="right"/>
    </xf>
    <xf numFmtId="3" fontId="1" fillId="0" borderId="0" xfId="0" applyNumberFormat="1" applyFont="1" applyAlignment="1">
      <alignment horizontal="right"/>
    </xf>
    <xf numFmtId="0" fontId="1" fillId="0" borderId="0" xfId="0" applyFont="1" applyAlignment="1">
      <alignment horizontal="right"/>
    </xf>
    <xf numFmtId="0" fontId="3" fillId="0" borderId="0" xfId="0" applyFont="1" applyAlignment="1"/>
    <xf numFmtId="164" fontId="1" fillId="0" borderId="0" xfId="0" applyNumberFormat="1" applyFont="1" applyAlignment="1">
      <alignment horizontal="center"/>
    </xf>
    <xf numFmtId="0" fontId="1" fillId="0" borderId="0" xfId="0" applyFont="1" applyAlignment="1">
      <alignment horizontal="center"/>
    </xf>
    <xf numFmtId="2" fontId="3" fillId="0" borderId="0" xfId="0" applyNumberFormat="1" applyFont="1" applyAlignment="1"/>
    <xf numFmtId="2" fontId="0" fillId="0" borderId="0" xfId="0" applyNumberFormat="1" applyFont="1" applyAlignment="1"/>
    <xf numFmtId="2" fontId="5" fillId="0" borderId="0" xfId="0" applyNumberFormat="1" applyFont="1" applyAlignment="1"/>
    <xf numFmtId="2" fontId="6" fillId="0" borderId="0" xfId="0" applyNumberFormat="1" applyFont="1" applyAlignment="1"/>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04"/>
  <sheetViews>
    <sheetView tabSelected="1" workbookViewId="0">
      <selection activeCell="C11" sqref="C11"/>
    </sheetView>
  </sheetViews>
  <sheetFormatPr defaultColWidth="12.6328125" defaultRowHeight="15" customHeight="1" x14ac:dyDescent="0.25"/>
  <cols>
    <col min="3" max="3" width="21.08984375" customWidth="1"/>
    <col min="4" max="4" width="44" customWidth="1"/>
    <col min="6" max="6" width="15.54296875" bestFit="1" customWidth="1"/>
    <col min="7" max="7" width="13.54296875" bestFit="1" customWidth="1"/>
    <col min="9" max="9" width="12.90625" style="19" bestFit="1" customWidth="1"/>
    <col min="10" max="10" width="12.90625" customWidth="1"/>
    <col min="11" max="11" width="9.453125" bestFit="1" customWidth="1"/>
  </cols>
  <sheetData>
    <row r="1" spans="1:32" ht="15" customHeight="1" x14ac:dyDescent="0.25">
      <c r="A1" s="1" t="s">
        <v>0</v>
      </c>
      <c r="B1" s="1" t="s">
        <v>1</v>
      </c>
      <c r="C1" s="1" t="s">
        <v>2</v>
      </c>
      <c r="D1" s="1" t="s">
        <v>3</v>
      </c>
      <c r="E1" s="2" t="s">
        <v>4</v>
      </c>
      <c r="F1" s="2" t="s">
        <v>5</v>
      </c>
      <c r="G1" s="2" t="s">
        <v>6</v>
      </c>
      <c r="H1" s="1" t="s">
        <v>7</v>
      </c>
      <c r="I1" s="21" t="s">
        <v>525</v>
      </c>
      <c r="J1" s="22" t="s">
        <v>526</v>
      </c>
      <c r="K1" s="1" t="s">
        <v>8</v>
      </c>
      <c r="L1" s="1" t="s">
        <v>9</v>
      </c>
      <c r="M1" s="1"/>
      <c r="AF1" s="23" t="s">
        <v>527</v>
      </c>
    </row>
    <row r="2" spans="1:32" ht="15" customHeight="1" x14ac:dyDescent="0.3">
      <c r="A2" s="3">
        <v>141</v>
      </c>
      <c r="B2" s="3" t="s">
        <v>10</v>
      </c>
      <c r="C2" s="3" t="s">
        <v>11</v>
      </c>
      <c r="D2" s="3" t="s">
        <v>12</v>
      </c>
      <c r="E2" s="4">
        <v>0.5</v>
      </c>
      <c r="F2" s="4">
        <v>0.6</v>
      </c>
      <c r="G2" s="4">
        <v>0.9</v>
      </c>
      <c r="H2" s="3">
        <v>5</v>
      </c>
      <c r="I2" s="20" t="str">
        <f>IF(F2="N/A", " ", IF(F2 &gt;= G2, CHAR(252), IF(AND(ISNUMBER(SEARCH("&lt;", G2)), F2 &lt; VALUE(SUBSTITUTE(G2, "&lt;", ""))), CHAR(252), " ")))</f>
        <v xml:space="preserve"> </v>
      </c>
      <c r="J2" s="15" t="str">
        <f>IF(F2="N/A", " ", IF(F2 &gt;= E2, CHAR(252), IF(AND(ISNUMBER(SEARCH("&lt;", E2)), F2 &lt; VALUE(SUBSTITUTE(E2, "&lt;", ""))), CHAR(252), " ")))</f>
        <v>ü</v>
      </c>
      <c r="K2" s="3">
        <v>1</v>
      </c>
      <c r="L2" s="3" t="s">
        <v>13</v>
      </c>
      <c r="M2" s="3"/>
      <c r="AF2" s="23" t="s">
        <v>525</v>
      </c>
    </row>
    <row r="3" spans="1:32" ht="15" customHeight="1" x14ac:dyDescent="0.3">
      <c r="A3" s="3">
        <v>141</v>
      </c>
      <c r="B3" s="3" t="s">
        <v>10</v>
      </c>
      <c r="C3" s="3" t="s">
        <v>14</v>
      </c>
      <c r="D3" s="3" t="s">
        <v>15</v>
      </c>
      <c r="E3" s="3" t="s">
        <v>16</v>
      </c>
      <c r="F3" s="4">
        <v>0.83</v>
      </c>
      <c r="G3" s="4">
        <v>0.8</v>
      </c>
      <c r="H3" s="3">
        <v>5</v>
      </c>
      <c r="I3" s="20" t="str">
        <f>IF(F3="N/A", " ", IF(F3 &gt;= G3, CHAR(252), IF(AND(ISNUMBER(SEARCH("&lt;", G3)), F3 &lt; VALUE(SUBSTITUTE(G3, "&lt;", ""))), CHAR(252), " ")))</f>
        <v>ü</v>
      </c>
      <c r="J3" s="15" t="str">
        <f>IF(OR(F3="N/A", E3="N/A"), " ",
   IF(F3 &gt;= E3, CHAR(252),
      IF(AND(ISNUMBER(SEARCH("&lt;", E3)), F3 &lt; VALUE(SUBSTITUTE(E3, "&lt;", ""))), CHAR(252), " ")
   )
)</f>
        <v xml:space="preserve"> </v>
      </c>
      <c r="K3" s="3">
        <v>2</v>
      </c>
      <c r="L3" s="3" t="s">
        <v>17</v>
      </c>
      <c r="M3" s="3"/>
      <c r="AF3" s="23" t="s">
        <v>526</v>
      </c>
    </row>
    <row r="4" spans="1:32" ht="15" customHeight="1" x14ac:dyDescent="0.3">
      <c r="A4" s="3">
        <v>141</v>
      </c>
      <c r="B4" s="3" t="s">
        <v>10</v>
      </c>
      <c r="C4" s="3" t="s">
        <v>18</v>
      </c>
      <c r="D4" s="3" t="s">
        <v>19</v>
      </c>
      <c r="E4" s="3" t="s">
        <v>16</v>
      </c>
      <c r="F4" s="5">
        <v>0.7</v>
      </c>
      <c r="G4" s="5">
        <v>0.9</v>
      </c>
      <c r="H4" s="3">
        <v>5</v>
      </c>
      <c r="I4" s="20" t="str">
        <f t="shared" ref="I4:I67" si="0">IF(F4="N/A", " ", IF(F4 &gt;= G4, CHAR(252), IF(AND(ISNUMBER(SEARCH("&lt;", G4)), F4 &lt; VALUE(SUBSTITUTE(G4, "&lt;", ""))), CHAR(252), " ")))</f>
        <v xml:space="preserve"> </v>
      </c>
      <c r="J4" s="15" t="str">
        <f t="shared" ref="J4:J67" si="1">IF(OR(F4="N/A", E4="N/A"), " ",
   IF(F4 &gt;= E4, CHAR(252),
      IF(AND(ISNUMBER(SEARCH("&lt;", E4)), F4 &lt; VALUE(SUBSTITUTE(E4, "&lt;", ""))), CHAR(252), " ")
   )
)</f>
        <v xml:space="preserve"> </v>
      </c>
      <c r="K4" s="3">
        <v>3</v>
      </c>
      <c r="L4" s="3" t="s">
        <v>20</v>
      </c>
      <c r="M4" s="3"/>
    </row>
    <row r="5" spans="1:32" ht="15" customHeight="1" x14ac:dyDescent="0.3">
      <c r="A5" s="3">
        <v>141</v>
      </c>
      <c r="B5" s="3" t="s">
        <v>10</v>
      </c>
      <c r="C5" s="3" t="s">
        <v>21</v>
      </c>
      <c r="D5" s="22" t="s">
        <v>22</v>
      </c>
      <c r="E5" s="4">
        <v>0.17</v>
      </c>
      <c r="F5" s="4">
        <v>0.55000000000000004</v>
      </c>
      <c r="G5" s="4">
        <v>0.2</v>
      </c>
      <c r="H5" s="3">
        <v>5</v>
      </c>
      <c r="I5" s="20" t="str">
        <f t="shared" si="0"/>
        <v>ü</v>
      </c>
      <c r="J5" s="15" t="str">
        <f t="shared" si="1"/>
        <v>ü</v>
      </c>
      <c r="K5" s="3">
        <v>4</v>
      </c>
      <c r="L5" s="3" t="s">
        <v>23</v>
      </c>
      <c r="M5" s="3"/>
    </row>
    <row r="6" spans="1:32" ht="15" customHeight="1" x14ac:dyDescent="0.3">
      <c r="A6" s="3">
        <v>161</v>
      </c>
      <c r="B6" s="3" t="s">
        <v>24</v>
      </c>
      <c r="C6" s="3" t="s">
        <v>25</v>
      </c>
      <c r="D6" s="3" t="s">
        <v>26</v>
      </c>
      <c r="E6" s="4">
        <v>1</v>
      </c>
      <c r="F6" s="4">
        <v>1</v>
      </c>
      <c r="G6" s="4">
        <v>1</v>
      </c>
      <c r="H6" s="3">
        <v>5</v>
      </c>
      <c r="I6" s="20" t="str">
        <f t="shared" si="0"/>
        <v>ü</v>
      </c>
      <c r="J6" s="15" t="str">
        <f t="shared" si="1"/>
        <v>ü</v>
      </c>
    </row>
    <row r="7" spans="1:32" ht="15" customHeight="1" x14ac:dyDescent="0.3">
      <c r="A7" s="3">
        <v>161</v>
      </c>
      <c r="B7" s="3" t="s">
        <v>24</v>
      </c>
      <c r="C7" s="3" t="s">
        <v>27</v>
      </c>
      <c r="D7" s="3" t="s">
        <v>28</v>
      </c>
      <c r="E7" s="4">
        <v>1</v>
      </c>
      <c r="F7" s="4">
        <v>1</v>
      </c>
      <c r="G7" s="4">
        <v>1</v>
      </c>
      <c r="H7" s="3">
        <v>5</v>
      </c>
      <c r="I7" s="20" t="str">
        <f t="shared" si="0"/>
        <v>ü</v>
      </c>
      <c r="J7" s="15" t="str">
        <f t="shared" si="1"/>
        <v>ü</v>
      </c>
    </row>
    <row r="8" spans="1:32" ht="15" customHeight="1" x14ac:dyDescent="0.3">
      <c r="A8" s="3">
        <v>161</v>
      </c>
      <c r="B8" s="3" t="s">
        <v>24</v>
      </c>
      <c r="C8" s="3" t="s">
        <v>29</v>
      </c>
      <c r="D8" s="3" t="s">
        <v>30</v>
      </c>
      <c r="E8" s="4">
        <v>1</v>
      </c>
      <c r="F8" s="4">
        <v>1</v>
      </c>
      <c r="G8" s="4">
        <v>1</v>
      </c>
      <c r="H8" s="3">
        <v>5</v>
      </c>
      <c r="I8" s="20" t="str">
        <f t="shared" si="0"/>
        <v>ü</v>
      </c>
      <c r="J8" s="15" t="str">
        <f t="shared" si="1"/>
        <v>ü</v>
      </c>
    </row>
    <row r="9" spans="1:32" ht="15" customHeight="1" x14ac:dyDescent="0.3">
      <c r="A9" s="3">
        <v>161</v>
      </c>
      <c r="B9" s="3" t="s">
        <v>24</v>
      </c>
      <c r="C9" s="3" t="s">
        <v>31</v>
      </c>
      <c r="D9" s="3" t="s">
        <v>32</v>
      </c>
      <c r="E9" s="4">
        <v>1</v>
      </c>
      <c r="F9" s="4">
        <v>1</v>
      </c>
      <c r="G9" s="4">
        <v>1</v>
      </c>
      <c r="H9" s="3">
        <v>5</v>
      </c>
      <c r="I9" s="20" t="str">
        <f t="shared" si="0"/>
        <v>ü</v>
      </c>
      <c r="J9" s="15" t="str">
        <f t="shared" si="1"/>
        <v>ü</v>
      </c>
    </row>
    <row r="10" spans="1:32" ht="15" customHeight="1" x14ac:dyDescent="0.3">
      <c r="A10" s="3">
        <v>161</v>
      </c>
      <c r="B10" s="3" t="s">
        <v>24</v>
      </c>
      <c r="C10" s="3" t="s">
        <v>33</v>
      </c>
      <c r="D10" s="3" t="s">
        <v>34</v>
      </c>
      <c r="E10" s="4">
        <v>1</v>
      </c>
      <c r="F10" s="4">
        <v>1</v>
      </c>
      <c r="G10" s="4">
        <v>1</v>
      </c>
      <c r="H10" s="3">
        <v>5</v>
      </c>
      <c r="I10" s="20" t="str">
        <f t="shared" si="0"/>
        <v>ü</v>
      </c>
      <c r="J10" s="15" t="str">
        <f t="shared" si="1"/>
        <v>ü</v>
      </c>
    </row>
    <row r="11" spans="1:32" ht="15" customHeight="1" x14ac:dyDescent="0.3">
      <c r="A11" s="3">
        <v>161</v>
      </c>
      <c r="B11" s="3" t="s">
        <v>24</v>
      </c>
      <c r="C11" s="3" t="s">
        <v>35</v>
      </c>
      <c r="D11" s="3" t="s">
        <v>36</v>
      </c>
      <c r="E11" s="4">
        <v>1</v>
      </c>
      <c r="F11" s="4">
        <v>1</v>
      </c>
      <c r="G11" s="4">
        <v>1</v>
      </c>
      <c r="H11" s="3">
        <v>5</v>
      </c>
      <c r="I11" s="20" t="str">
        <f t="shared" si="0"/>
        <v>ü</v>
      </c>
      <c r="J11" s="15" t="str">
        <f t="shared" si="1"/>
        <v>ü</v>
      </c>
    </row>
    <row r="12" spans="1:32" ht="15" customHeight="1" x14ac:dyDescent="0.3">
      <c r="A12" s="3">
        <v>161</v>
      </c>
      <c r="B12" s="3" t="s">
        <v>24</v>
      </c>
      <c r="C12" s="3" t="s">
        <v>37</v>
      </c>
      <c r="D12" s="3" t="s">
        <v>38</v>
      </c>
      <c r="E12" s="3" t="s">
        <v>16</v>
      </c>
      <c r="F12" s="3" t="s">
        <v>16</v>
      </c>
      <c r="G12" s="4">
        <v>1</v>
      </c>
      <c r="H12" s="3">
        <v>5</v>
      </c>
      <c r="I12" s="20" t="str">
        <f t="shared" si="0"/>
        <v xml:space="preserve"> </v>
      </c>
      <c r="J12" s="15" t="str">
        <f t="shared" si="1"/>
        <v xml:space="preserve"> </v>
      </c>
      <c r="K12" s="3">
        <v>1</v>
      </c>
      <c r="L12" s="3" t="s">
        <v>39</v>
      </c>
      <c r="M12" s="3"/>
    </row>
    <row r="13" spans="1:32" ht="15" customHeight="1" x14ac:dyDescent="0.3">
      <c r="A13" s="3">
        <v>162</v>
      </c>
      <c r="B13" s="3" t="s">
        <v>40</v>
      </c>
      <c r="C13" s="3" t="s">
        <v>41</v>
      </c>
      <c r="D13" s="3" t="s">
        <v>42</v>
      </c>
      <c r="E13" s="6">
        <v>0.125</v>
      </c>
      <c r="F13" s="6">
        <v>0.17499999999999999</v>
      </c>
      <c r="G13" s="6">
        <v>0.7</v>
      </c>
      <c r="H13" s="3">
        <v>6</v>
      </c>
      <c r="I13" s="20" t="str">
        <f t="shared" si="0"/>
        <v xml:space="preserve"> </v>
      </c>
      <c r="J13" s="15" t="str">
        <f t="shared" si="1"/>
        <v>ü</v>
      </c>
      <c r="K13" s="3">
        <v>1</v>
      </c>
      <c r="L13" s="3" t="s">
        <v>43</v>
      </c>
      <c r="M13" s="3"/>
    </row>
    <row r="14" spans="1:32" ht="15" customHeight="1" x14ac:dyDescent="0.3">
      <c r="A14" s="3">
        <v>162</v>
      </c>
      <c r="B14" s="3" t="s">
        <v>40</v>
      </c>
      <c r="C14" s="3" t="s">
        <v>44</v>
      </c>
      <c r="D14" s="3" t="s">
        <v>45</v>
      </c>
      <c r="E14" s="3">
        <v>41</v>
      </c>
      <c r="F14" s="3">
        <v>30</v>
      </c>
      <c r="G14" s="3">
        <v>30</v>
      </c>
      <c r="H14" s="3">
        <v>0</v>
      </c>
      <c r="I14" s="20" t="str">
        <f t="shared" si="0"/>
        <v>ü</v>
      </c>
      <c r="J14" s="15" t="str">
        <f t="shared" si="1"/>
        <v xml:space="preserve"> </v>
      </c>
    </row>
    <row r="15" spans="1:32" ht="15" customHeight="1" x14ac:dyDescent="0.3">
      <c r="A15" s="3">
        <v>162</v>
      </c>
      <c r="B15" s="3" t="s">
        <v>40</v>
      </c>
      <c r="C15" s="3" t="s">
        <v>46</v>
      </c>
      <c r="D15" s="3" t="s">
        <v>47</v>
      </c>
      <c r="E15" s="6">
        <v>0.8851</v>
      </c>
      <c r="F15" s="6">
        <v>0.81620000000000004</v>
      </c>
      <c r="G15" s="6">
        <v>0.9</v>
      </c>
      <c r="H15" s="3">
        <v>7</v>
      </c>
      <c r="I15" s="20" t="str">
        <f t="shared" si="0"/>
        <v xml:space="preserve"> </v>
      </c>
      <c r="J15" s="15" t="str">
        <f t="shared" si="1"/>
        <v xml:space="preserve"> </v>
      </c>
    </row>
    <row r="16" spans="1:32" ht="13" x14ac:dyDescent="0.3">
      <c r="A16" s="3">
        <v>162</v>
      </c>
      <c r="B16" s="3" t="s">
        <v>40</v>
      </c>
      <c r="C16" s="3" t="s">
        <v>48</v>
      </c>
      <c r="D16" s="3" t="s">
        <v>49</v>
      </c>
      <c r="E16" s="6">
        <v>3.2899999999999999E-2</v>
      </c>
      <c r="F16" s="6">
        <v>5.0700000000000002E-2</v>
      </c>
      <c r="G16" s="6">
        <v>1</v>
      </c>
      <c r="H16" s="3">
        <v>7</v>
      </c>
      <c r="I16" s="20" t="str">
        <f t="shared" si="0"/>
        <v xml:space="preserve"> </v>
      </c>
      <c r="J16" s="15" t="str">
        <f t="shared" si="1"/>
        <v>ü</v>
      </c>
      <c r="K16" s="3">
        <v>2</v>
      </c>
      <c r="L16" s="3" t="s">
        <v>50</v>
      </c>
      <c r="M16" s="3"/>
    </row>
    <row r="17" spans="1:13" ht="13" x14ac:dyDescent="0.3">
      <c r="A17" s="3">
        <v>162</v>
      </c>
      <c r="B17" s="3" t="s">
        <v>40</v>
      </c>
      <c r="C17" s="3" t="s">
        <v>51</v>
      </c>
      <c r="D17" s="3" t="s">
        <v>52</v>
      </c>
      <c r="E17" s="7">
        <v>15389</v>
      </c>
      <c r="F17" s="7">
        <v>19369</v>
      </c>
      <c r="G17" s="7">
        <v>19788</v>
      </c>
      <c r="H17" s="3">
        <v>0</v>
      </c>
      <c r="I17" s="20" t="str">
        <f t="shared" si="0"/>
        <v xml:space="preserve"> </v>
      </c>
      <c r="J17" s="15" t="str">
        <f t="shared" si="1"/>
        <v>ü</v>
      </c>
    </row>
    <row r="18" spans="1:13" ht="13" x14ac:dyDescent="0.3">
      <c r="A18" s="3">
        <v>1152</v>
      </c>
      <c r="B18" s="3" t="s">
        <v>53</v>
      </c>
      <c r="C18" s="3" t="s">
        <v>54</v>
      </c>
      <c r="D18" s="3" t="s">
        <v>55</v>
      </c>
      <c r="E18" s="4">
        <v>0.8</v>
      </c>
      <c r="F18" s="4">
        <v>0.91</v>
      </c>
      <c r="G18" s="4">
        <v>0.9</v>
      </c>
      <c r="H18" s="3">
        <v>5</v>
      </c>
      <c r="I18" s="20" t="str">
        <f t="shared" si="0"/>
        <v>ü</v>
      </c>
      <c r="J18" s="15" t="str">
        <f t="shared" si="1"/>
        <v>ü</v>
      </c>
    </row>
    <row r="19" spans="1:13" ht="13" x14ac:dyDescent="0.3">
      <c r="A19" s="3">
        <v>1152</v>
      </c>
      <c r="B19" s="3" t="s">
        <v>53</v>
      </c>
      <c r="C19" s="3" t="s">
        <v>56</v>
      </c>
      <c r="D19" s="3" t="s">
        <v>57</v>
      </c>
      <c r="E19" s="3" t="s">
        <v>16</v>
      </c>
      <c r="F19" s="4">
        <v>0.9</v>
      </c>
      <c r="G19" s="4">
        <v>0.85</v>
      </c>
      <c r="H19" s="3">
        <v>5</v>
      </c>
      <c r="I19" s="20" t="str">
        <f t="shared" si="0"/>
        <v>ü</v>
      </c>
      <c r="J19" s="15" t="str">
        <f t="shared" si="1"/>
        <v xml:space="preserve"> </v>
      </c>
    </row>
    <row r="20" spans="1:13" ht="13" x14ac:dyDescent="0.3">
      <c r="A20" s="3">
        <v>1152</v>
      </c>
      <c r="B20" s="3" t="s">
        <v>53</v>
      </c>
      <c r="C20" s="3" t="s">
        <v>58</v>
      </c>
      <c r="D20" s="3" t="s">
        <v>59</v>
      </c>
      <c r="E20" s="4">
        <v>0.85</v>
      </c>
      <c r="F20" s="4">
        <v>0.91</v>
      </c>
      <c r="G20" s="4">
        <v>0.9</v>
      </c>
      <c r="H20" s="3">
        <v>5</v>
      </c>
      <c r="I20" s="20" t="str">
        <f t="shared" si="0"/>
        <v>ü</v>
      </c>
      <c r="J20" s="15" t="str">
        <f t="shared" si="1"/>
        <v>ü</v>
      </c>
      <c r="K20" s="5">
        <v>1</v>
      </c>
      <c r="L20" s="3" t="s">
        <v>60</v>
      </c>
      <c r="M20" s="3"/>
    </row>
    <row r="21" spans="1:13" ht="13" x14ac:dyDescent="0.3">
      <c r="A21" s="3">
        <v>1152</v>
      </c>
      <c r="B21" s="3" t="s">
        <v>53</v>
      </c>
      <c r="C21" s="3" t="s">
        <v>61</v>
      </c>
      <c r="D21" s="3" t="s">
        <v>62</v>
      </c>
      <c r="E21" s="4">
        <v>1</v>
      </c>
      <c r="F21" s="4">
        <v>1</v>
      </c>
      <c r="G21" s="4">
        <v>1</v>
      </c>
      <c r="H21" s="3">
        <v>5</v>
      </c>
      <c r="I21" s="20" t="str">
        <f t="shared" si="0"/>
        <v>ü</v>
      </c>
      <c r="J21" s="15" t="str">
        <f t="shared" si="1"/>
        <v>ü</v>
      </c>
    </row>
    <row r="22" spans="1:13" ht="13" x14ac:dyDescent="0.3">
      <c r="A22" s="3">
        <v>1152</v>
      </c>
      <c r="B22" s="3" t="s">
        <v>53</v>
      </c>
      <c r="C22" s="3" t="s">
        <v>63</v>
      </c>
      <c r="D22" s="3" t="s">
        <v>64</v>
      </c>
      <c r="E22" s="3" t="s">
        <v>16</v>
      </c>
      <c r="F22" s="3">
        <v>2</v>
      </c>
      <c r="G22" s="3">
        <v>4</v>
      </c>
      <c r="H22" s="3">
        <v>0</v>
      </c>
      <c r="I22" s="20" t="str">
        <f t="shared" si="0"/>
        <v xml:space="preserve"> </v>
      </c>
      <c r="J22" s="15" t="str">
        <f t="shared" si="1"/>
        <v xml:space="preserve"> </v>
      </c>
      <c r="K22" s="5">
        <v>2</v>
      </c>
      <c r="L22" s="3" t="s">
        <v>65</v>
      </c>
      <c r="M22" s="3"/>
    </row>
    <row r="23" spans="1:13" ht="13" x14ac:dyDescent="0.3">
      <c r="A23" s="3">
        <v>1152</v>
      </c>
      <c r="B23" s="3" t="s">
        <v>53</v>
      </c>
      <c r="C23" s="3" t="s">
        <v>66</v>
      </c>
      <c r="D23" s="3" t="s">
        <v>67</v>
      </c>
      <c r="E23" s="3">
        <v>10</v>
      </c>
      <c r="F23" s="3">
        <v>37</v>
      </c>
      <c r="G23" s="3">
        <v>12</v>
      </c>
      <c r="H23" s="3">
        <v>5</v>
      </c>
      <c r="I23" s="20" t="str">
        <f t="shared" si="0"/>
        <v>ü</v>
      </c>
      <c r="J23" s="15" t="str">
        <f t="shared" si="1"/>
        <v>ü</v>
      </c>
    </row>
    <row r="24" spans="1:13" ht="13" x14ac:dyDescent="0.3">
      <c r="A24" s="3">
        <v>1152</v>
      </c>
      <c r="B24" s="3" t="s">
        <v>53</v>
      </c>
      <c r="C24" s="3" t="s">
        <v>68</v>
      </c>
      <c r="D24" s="3" t="s">
        <v>69</v>
      </c>
      <c r="E24" s="4">
        <v>0.22</v>
      </c>
      <c r="F24" s="4">
        <v>0.44</v>
      </c>
      <c r="G24" s="4">
        <v>0.4</v>
      </c>
      <c r="H24" s="3">
        <v>5</v>
      </c>
      <c r="I24" s="20" t="str">
        <f t="shared" si="0"/>
        <v>ü</v>
      </c>
      <c r="J24" s="15" t="str">
        <f t="shared" si="1"/>
        <v>ü</v>
      </c>
      <c r="K24" s="5">
        <v>1</v>
      </c>
    </row>
    <row r="25" spans="1:13" ht="13" x14ac:dyDescent="0.3">
      <c r="A25" s="3">
        <v>1152</v>
      </c>
      <c r="B25" s="3" t="s">
        <v>53</v>
      </c>
      <c r="C25" s="3" t="s">
        <v>70</v>
      </c>
      <c r="D25" s="3" t="s">
        <v>71</v>
      </c>
      <c r="E25" s="3" t="s">
        <v>16</v>
      </c>
      <c r="F25" s="3" t="s">
        <v>16</v>
      </c>
      <c r="G25" s="4">
        <v>0.9</v>
      </c>
      <c r="H25" s="3">
        <v>5</v>
      </c>
      <c r="I25" s="20" t="str">
        <f t="shared" si="0"/>
        <v xml:space="preserve"> </v>
      </c>
      <c r="J25" s="15" t="str">
        <f t="shared" si="1"/>
        <v xml:space="preserve"> </v>
      </c>
    </row>
    <row r="26" spans="1:13" ht="13" x14ac:dyDescent="0.3">
      <c r="A26" s="3">
        <v>1152</v>
      </c>
      <c r="B26" s="3" t="s">
        <v>53</v>
      </c>
      <c r="C26" s="3" t="s">
        <v>72</v>
      </c>
      <c r="D26" s="3" t="s">
        <v>73</v>
      </c>
      <c r="E26" s="4">
        <v>0.85</v>
      </c>
      <c r="F26" s="3" t="s">
        <v>16</v>
      </c>
      <c r="G26" s="4">
        <v>0.85</v>
      </c>
      <c r="H26" s="3">
        <v>5</v>
      </c>
      <c r="I26" s="20" t="str">
        <f t="shared" si="0"/>
        <v xml:space="preserve"> </v>
      </c>
      <c r="J26" s="15" t="str">
        <f t="shared" si="1"/>
        <v xml:space="preserve"> </v>
      </c>
    </row>
    <row r="27" spans="1:13" ht="13" x14ac:dyDescent="0.3">
      <c r="A27" s="3">
        <v>1153</v>
      </c>
      <c r="B27" s="3" t="s">
        <v>74</v>
      </c>
      <c r="C27" s="3" t="s">
        <v>75</v>
      </c>
      <c r="D27" s="3" t="s">
        <v>76</v>
      </c>
      <c r="E27" s="4">
        <v>0.98</v>
      </c>
      <c r="F27" s="4">
        <v>0.94</v>
      </c>
      <c r="G27" s="4">
        <v>0.95</v>
      </c>
      <c r="H27" s="3">
        <v>5</v>
      </c>
      <c r="I27" s="20" t="str">
        <f t="shared" si="0"/>
        <v xml:space="preserve"> </v>
      </c>
      <c r="J27" s="15" t="str">
        <f t="shared" si="1"/>
        <v xml:space="preserve"> </v>
      </c>
    </row>
    <row r="28" spans="1:13" ht="13" x14ac:dyDescent="0.3">
      <c r="A28" s="3">
        <v>1153</v>
      </c>
      <c r="B28" s="3" t="s">
        <v>74</v>
      </c>
      <c r="C28" s="3" t="s">
        <v>77</v>
      </c>
      <c r="D28" s="3" t="s">
        <v>78</v>
      </c>
      <c r="E28" s="3">
        <v>31</v>
      </c>
      <c r="F28" s="3">
        <v>37</v>
      </c>
      <c r="G28" s="3">
        <v>35</v>
      </c>
      <c r="H28" s="3">
        <v>0</v>
      </c>
      <c r="I28" s="20" t="str">
        <f t="shared" si="0"/>
        <v>ü</v>
      </c>
      <c r="J28" s="15" t="str">
        <f t="shared" si="1"/>
        <v>ü</v>
      </c>
      <c r="K28" s="3">
        <v>1</v>
      </c>
      <c r="L28" s="3" t="s">
        <v>79</v>
      </c>
      <c r="M28" s="3"/>
    </row>
    <row r="29" spans="1:13" ht="13" x14ac:dyDescent="0.3">
      <c r="A29" s="3">
        <v>1153</v>
      </c>
      <c r="B29" s="3" t="s">
        <v>74</v>
      </c>
      <c r="C29" s="3" t="s">
        <v>80</v>
      </c>
      <c r="D29" s="3" t="s">
        <v>81</v>
      </c>
      <c r="E29" s="3" t="s">
        <v>16</v>
      </c>
      <c r="F29" s="3">
        <v>7</v>
      </c>
      <c r="G29" s="3">
        <v>9</v>
      </c>
      <c r="H29" s="3">
        <v>0</v>
      </c>
      <c r="I29" s="20" t="str">
        <f t="shared" si="0"/>
        <v xml:space="preserve"> </v>
      </c>
      <c r="J29" s="15" t="str">
        <f t="shared" si="1"/>
        <v xml:space="preserve"> </v>
      </c>
    </row>
    <row r="30" spans="1:13" ht="13" x14ac:dyDescent="0.3">
      <c r="A30" s="3">
        <v>1153</v>
      </c>
      <c r="B30" s="3" t="s">
        <v>74</v>
      </c>
      <c r="C30" s="3" t="s">
        <v>82</v>
      </c>
      <c r="D30" s="3" t="s">
        <v>83</v>
      </c>
      <c r="E30" s="3">
        <v>9.4</v>
      </c>
      <c r="F30" s="3">
        <v>9.8000000000000007</v>
      </c>
      <c r="G30" s="3">
        <v>10</v>
      </c>
      <c r="H30" s="3">
        <v>1</v>
      </c>
      <c r="I30" s="20" t="str">
        <f t="shared" si="0"/>
        <v xml:space="preserve"> </v>
      </c>
      <c r="J30" s="15" t="str">
        <f t="shared" si="1"/>
        <v>ü</v>
      </c>
    </row>
    <row r="31" spans="1:13" ht="13" x14ac:dyDescent="0.3">
      <c r="A31" s="3">
        <v>1153</v>
      </c>
      <c r="B31" s="3" t="s">
        <v>74</v>
      </c>
      <c r="C31" s="3" t="s">
        <v>84</v>
      </c>
      <c r="D31" s="3" t="s">
        <v>85</v>
      </c>
      <c r="E31" s="3">
        <v>6</v>
      </c>
      <c r="F31" s="3">
        <v>5</v>
      </c>
      <c r="G31" s="3">
        <v>9</v>
      </c>
      <c r="H31" s="3">
        <v>0</v>
      </c>
      <c r="I31" s="20" t="str">
        <f t="shared" si="0"/>
        <v xml:space="preserve"> </v>
      </c>
      <c r="J31" s="15" t="str">
        <f t="shared" si="1"/>
        <v xml:space="preserve"> </v>
      </c>
      <c r="K31" s="3">
        <v>2</v>
      </c>
      <c r="L31" s="3" t="s">
        <v>86</v>
      </c>
      <c r="M31" s="3"/>
    </row>
    <row r="32" spans="1:13" ht="13" x14ac:dyDescent="0.3">
      <c r="A32" s="3">
        <v>1212</v>
      </c>
      <c r="B32" s="3" t="s">
        <v>87</v>
      </c>
      <c r="C32" s="3" t="s">
        <v>88</v>
      </c>
      <c r="D32" s="3" t="s">
        <v>89</v>
      </c>
      <c r="E32" s="4">
        <v>0.59</v>
      </c>
      <c r="F32" s="4">
        <v>0.51</v>
      </c>
      <c r="G32" s="4">
        <v>0.7</v>
      </c>
      <c r="H32" s="3">
        <v>5</v>
      </c>
      <c r="I32" s="20" t="str">
        <f t="shared" si="0"/>
        <v xml:space="preserve"> </v>
      </c>
      <c r="J32" s="15" t="str">
        <f t="shared" si="1"/>
        <v xml:space="preserve"> </v>
      </c>
    </row>
    <row r="33" spans="1:13" ht="13" x14ac:dyDescent="0.3">
      <c r="A33" s="3">
        <v>1212</v>
      </c>
      <c r="B33" s="3" t="s">
        <v>87</v>
      </c>
      <c r="C33" s="3" t="s">
        <v>90</v>
      </c>
      <c r="D33" s="3" t="s">
        <v>91</v>
      </c>
      <c r="E33" s="4">
        <v>0.49</v>
      </c>
      <c r="F33" s="4">
        <v>0.4</v>
      </c>
      <c r="G33" s="4">
        <v>0.6</v>
      </c>
      <c r="H33" s="3">
        <v>5</v>
      </c>
      <c r="I33" s="20" t="str">
        <f t="shared" si="0"/>
        <v xml:space="preserve"> </v>
      </c>
      <c r="J33" s="15" t="str">
        <f t="shared" si="1"/>
        <v xml:space="preserve"> </v>
      </c>
    </row>
    <row r="34" spans="1:13" ht="13" x14ac:dyDescent="0.3">
      <c r="A34" s="3">
        <v>1212</v>
      </c>
      <c r="B34" s="3" t="s">
        <v>87</v>
      </c>
      <c r="C34" s="3" t="s">
        <v>92</v>
      </c>
      <c r="D34" s="3" t="s">
        <v>93</v>
      </c>
      <c r="E34" s="3">
        <v>23</v>
      </c>
      <c r="F34" s="3">
        <v>22</v>
      </c>
      <c r="G34" s="3">
        <v>22</v>
      </c>
      <c r="H34" s="3">
        <v>0</v>
      </c>
      <c r="I34" s="20" t="str">
        <f t="shared" si="0"/>
        <v>ü</v>
      </c>
      <c r="J34" s="15" t="str">
        <f t="shared" si="1"/>
        <v xml:space="preserve"> </v>
      </c>
    </row>
    <row r="35" spans="1:13" ht="13" x14ac:dyDescent="0.3">
      <c r="A35" s="3">
        <v>1212</v>
      </c>
      <c r="B35" s="3" t="s">
        <v>87</v>
      </c>
      <c r="C35" s="3" t="s">
        <v>94</v>
      </c>
      <c r="D35" s="3" t="s">
        <v>95</v>
      </c>
      <c r="E35" s="3">
        <v>15</v>
      </c>
      <c r="F35" s="3">
        <v>10</v>
      </c>
      <c r="G35" s="3">
        <v>12</v>
      </c>
      <c r="H35" s="3">
        <v>0</v>
      </c>
      <c r="I35" s="20" t="str">
        <f t="shared" si="0"/>
        <v xml:space="preserve"> </v>
      </c>
      <c r="J35" s="15" t="str">
        <f t="shared" si="1"/>
        <v xml:space="preserve"> </v>
      </c>
    </row>
    <row r="36" spans="1:13" ht="13" x14ac:dyDescent="0.3">
      <c r="A36" s="3">
        <v>1212</v>
      </c>
      <c r="B36" s="3" t="s">
        <v>87</v>
      </c>
      <c r="C36" s="3" t="s">
        <v>96</v>
      </c>
      <c r="D36" s="3" t="s">
        <v>97</v>
      </c>
      <c r="E36" s="3">
        <v>64</v>
      </c>
      <c r="F36" s="3">
        <v>48</v>
      </c>
      <c r="G36" s="3">
        <v>57</v>
      </c>
      <c r="H36" s="3">
        <v>0</v>
      </c>
      <c r="I36" s="20" t="str">
        <f t="shared" si="0"/>
        <v xml:space="preserve"> </v>
      </c>
      <c r="J36" s="15" t="str">
        <f t="shared" si="1"/>
        <v xml:space="preserve"> </v>
      </c>
    </row>
    <row r="37" spans="1:13" ht="13" x14ac:dyDescent="0.3">
      <c r="A37" s="3">
        <v>1212</v>
      </c>
      <c r="B37" s="3" t="s">
        <v>87</v>
      </c>
      <c r="C37" s="3" t="s">
        <v>98</v>
      </c>
      <c r="D37" s="3" t="s">
        <v>99</v>
      </c>
      <c r="E37" s="4">
        <v>0.4</v>
      </c>
      <c r="F37" s="4">
        <v>0.4</v>
      </c>
      <c r="G37" s="4">
        <v>1</v>
      </c>
      <c r="H37" s="3">
        <v>5</v>
      </c>
      <c r="I37" s="20" t="str">
        <f t="shared" si="0"/>
        <v xml:space="preserve"> </v>
      </c>
      <c r="J37" s="15" t="str">
        <f t="shared" si="1"/>
        <v>ü</v>
      </c>
    </row>
    <row r="38" spans="1:13" ht="13" x14ac:dyDescent="0.3">
      <c r="A38" s="3">
        <v>1214</v>
      </c>
      <c r="B38" s="3" t="s">
        <v>100</v>
      </c>
      <c r="C38" s="3" t="s">
        <v>101</v>
      </c>
      <c r="D38" s="3" t="s">
        <v>102</v>
      </c>
      <c r="E38" s="5">
        <v>0.96</v>
      </c>
      <c r="F38" s="4">
        <v>1</v>
      </c>
      <c r="G38" s="4">
        <v>0.9</v>
      </c>
      <c r="H38" s="3">
        <v>5</v>
      </c>
      <c r="I38" s="20" t="str">
        <f t="shared" si="0"/>
        <v>ü</v>
      </c>
      <c r="J38" s="15" t="str">
        <f t="shared" si="1"/>
        <v>ü</v>
      </c>
    </row>
    <row r="39" spans="1:13" ht="13" x14ac:dyDescent="0.3">
      <c r="A39" s="3">
        <v>1214</v>
      </c>
      <c r="B39" s="3" t="s">
        <v>100</v>
      </c>
      <c r="C39" s="3" t="s">
        <v>103</v>
      </c>
      <c r="D39" s="3" t="s">
        <v>104</v>
      </c>
      <c r="E39" s="4">
        <v>1</v>
      </c>
      <c r="F39" s="4">
        <v>1</v>
      </c>
      <c r="G39" s="4">
        <v>1</v>
      </c>
      <c r="H39" s="3">
        <v>5</v>
      </c>
      <c r="I39" s="20" t="str">
        <f t="shared" si="0"/>
        <v>ü</v>
      </c>
      <c r="J39" s="15" t="str">
        <f t="shared" si="1"/>
        <v>ü</v>
      </c>
    </row>
    <row r="40" spans="1:13" ht="13" x14ac:dyDescent="0.3">
      <c r="A40" s="3">
        <v>1214</v>
      </c>
      <c r="B40" s="3" t="s">
        <v>100</v>
      </c>
      <c r="C40" s="3" t="s">
        <v>105</v>
      </c>
      <c r="D40" s="3" t="s">
        <v>106</v>
      </c>
      <c r="E40" s="4">
        <v>1</v>
      </c>
      <c r="F40" s="4">
        <v>1</v>
      </c>
      <c r="G40" s="4">
        <v>1</v>
      </c>
      <c r="H40" s="3">
        <v>5</v>
      </c>
      <c r="I40" s="20" t="str">
        <f t="shared" si="0"/>
        <v>ü</v>
      </c>
      <c r="J40" s="15" t="str">
        <f t="shared" si="1"/>
        <v>ü</v>
      </c>
    </row>
    <row r="41" spans="1:13" ht="13" x14ac:dyDescent="0.3">
      <c r="A41" s="3">
        <v>1214</v>
      </c>
      <c r="B41" s="3" t="s">
        <v>100</v>
      </c>
      <c r="C41" s="3" t="s">
        <v>107</v>
      </c>
      <c r="D41" s="3" t="s">
        <v>108</v>
      </c>
      <c r="E41" s="4">
        <v>1</v>
      </c>
      <c r="F41" s="4">
        <v>1</v>
      </c>
      <c r="G41" s="4">
        <v>1</v>
      </c>
      <c r="H41" s="3">
        <v>5</v>
      </c>
      <c r="I41" s="20" t="str">
        <f t="shared" si="0"/>
        <v>ü</v>
      </c>
      <c r="J41" s="15" t="str">
        <f t="shared" si="1"/>
        <v>ü</v>
      </c>
    </row>
    <row r="42" spans="1:13" ht="13" x14ac:dyDescent="0.3">
      <c r="A42" s="3">
        <v>1214</v>
      </c>
      <c r="B42" s="3" t="s">
        <v>109</v>
      </c>
      <c r="C42" s="3" t="s">
        <v>110</v>
      </c>
      <c r="D42" s="3" t="s">
        <v>111</v>
      </c>
      <c r="E42" s="3" t="s">
        <v>16</v>
      </c>
      <c r="F42" s="4">
        <v>0.9</v>
      </c>
      <c r="G42" s="4">
        <v>0.95</v>
      </c>
      <c r="H42" s="3">
        <v>5</v>
      </c>
      <c r="I42" s="20" t="str">
        <f t="shared" si="0"/>
        <v xml:space="preserve"> </v>
      </c>
      <c r="J42" s="15" t="str">
        <f t="shared" si="1"/>
        <v xml:space="preserve"> </v>
      </c>
      <c r="K42" s="3">
        <v>1</v>
      </c>
      <c r="L42" s="3" t="s">
        <v>112</v>
      </c>
      <c r="M42" s="3"/>
    </row>
    <row r="43" spans="1:13" ht="13" x14ac:dyDescent="0.3">
      <c r="A43" s="3">
        <v>1215</v>
      </c>
      <c r="B43" s="3" t="s">
        <v>113</v>
      </c>
      <c r="C43" s="3" t="s">
        <v>114</v>
      </c>
      <c r="D43" s="3" t="s">
        <v>115</v>
      </c>
      <c r="E43" s="5">
        <v>0.98</v>
      </c>
      <c r="F43" s="4">
        <v>1</v>
      </c>
      <c r="G43" s="4">
        <v>0.95</v>
      </c>
      <c r="H43" s="3">
        <v>5</v>
      </c>
      <c r="I43" s="20" t="str">
        <f t="shared" si="0"/>
        <v>ü</v>
      </c>
      <c r="J43" s="15" t="str">
        <f t="shared" si="1"/>
        <v>ü</v>
      </c>
    </row>
    <row r="44" spans="1:13" ht="13" x14ac:dyDescent="0.3">
      <c r="A44" s="3">
        <v>1215</v>
      </c>
      <c r="B44" s="3" t="s">
        <v>113</v>
      </c>
      <c r="C44" s="3" t="s">
        <v>116</v>
      </c>
      <c r="D44" s="3" t="s">
        <v>117</v>
      </c>
      <c r="E44" s="5">
        <v>0.77</v>
      </c>
      <c r="F44" s="4">
        <v>0.74</v>
      </c>
      <c r="G44" s="4">
        <v>0.9</v>
      </c>
      <c r="H44" s="3">
        <v>5</v>
      </c>
      <c r="I44" s="20" t="str">
        <f t="shared" si="0"/>
        <v xml:space="preserve"> </v>
      </c>
      <c r="J44" s="15" t="str">
        <f t="shared" si="1"/>
        <v xml:space="preserve"> </v>
      </c>
    </row>
    <row r="45" spans="1:13" ht="13" x14ac:dyDescent="0.3">
      <c r="A45" s="3">
        <v>1215</v>
      </c>
      <c r="B45" s="3" t="s">
        <v>113</v>
      </c>
      <c r="C45" s="3" t="s">
        <v>118</v>
      </c>
      <c r="D45" s="3" t="s">
        <v>119</v>
      </c>
      <c r="E45" s="5">
        <v>0.85</v>
      </c>
      <c r="F45" s="4">
        <v>1</v>
      </c>
      <c r="G45" s="4">
        <v>0.9</v>
      </c>
      <c r="H45" s="3">
        <v>5</v>
      </c>
      <c r="I45" s="20" t="str">
        <f t="shared" si="0"/>
        <v>ü</v>
      </c>
      <c r="J45" s="15" t="str">
        <f t="shared" si="1"/>
        <v>ü</v>
      </c>
    </row>
    <row r="46" spans="1:13" ht="13" x14ac:dyDescent="0.3">
      <c r="A46" s="3">
        <v>1216</v>
      </c>
      <c r="B46" s="3" t="s">
        <v>120</v>
      </c>
      <c r="C46" s="3" t="s">
        <v>121</v>
      </c>
      <c r="D46" s="3" t="s">
        <v>122</v>
      </c>
      <c r="E46" s="3">
        <v>23</v>
      </c>
      <c r="F46" s="3">
        <v>25</v>
      </c>
      <c r="G46" s="3">
        <v>27</v>
      </c>
      <c r="H46" s="3">
        <v>0</v>
      </c>
      <c r="I46" s="20" t="str">
        <f t="shared" si="0"/>
        <v xml:space="preserve"> </v>
      </c>
      <c r="J46" s="15" t="str">
        <f t="shared" si="1"/>
        <v>ü</v>
      </c>
      <c r="L46" s="3" t="s">
        <v>123</v>
      </c>
      <c r="M46" s="3"/>
    </row>
    <row r="47" spans="1:13" ht="13" x14ac:dyDescent="0.3">
      <c r="A47" s="3">
        <v>1216</v>
      </c>
      <c r="B47" s="3" t="s">
        <v>120</v>
      </c>
      <c r="C47" s="3" t="s">
        <v>124</v>
      </c>
      <c r="D47" s="3" t="s">
        <v>125</v>
      </c>
      <c r="E47" s="3">
        <v>18</v>
      </c>
      <c r="F47" s="3">
        <v>12</v>
      </c>
      <c r="G47" s="3">
        <v>12</v>
      </c>
      <c r="H47" s="3">
        <v>0</v>
      </c>
      <c r="I47" s="20" t="str">
        <f t="shared" si="0"/>
        <v>ü</v>
      </c>
      <c r="J47" s="15" t="str">
        <f t="shared" si="1"/>
        <v xml:space="preserve"> </v>
      </c>
      <c r="K47" s="3">
        <v>1</v>
      </c>
      <c r="L47" s="3" t="s">
        <v>126</v>
      </c>
      <c r="M47" s="3"/>
    </row>
    <row r="48" spans="1:13" ht="13" x14ac:dyDescent="0.3">
      <c r="A48" s="3">
        <v>1216</v>
      </c>
      <c r="B48" s="3" t="s">
        <v>120</v>
      </c>
      <c r="C48" s="3" t="s">
        <v>127</v>
      </c>
      <c r="D48" s="3" t="s">
        <v>128</v>
      </c>
      <c r="E48" s="4">
        <v>0.08</v>
      </c>
      <c r="F48" s="4">
        <v>0.6</v>
      </c>
      <c r="G48" s="4">
        <v>0.9</v>
      </c>
      <c r="H48" s="3">
        <v>5</v>
      </c>
      <c r="I48" s="20" t="str">
        <f t="shared" si="0"/>
        <v xml:space="preserve"> </v>
      </c>
      <c r="J48" s="15" t="str">
        <f t="shared" si="1"/>
        <v>ü</v>
      </c>
    </row>
    <row r="49" spans="1:13" ht="13" x14ac:dyDescent="0.3">
      <c r="A49" s="3">
        <v>1312</v>
      </c>
      <c r="B49" s="3" t="s">
        <v>129</v>
      </c>
      <c r="C49" s="3" t="s">
        <v>130</v>
      </c>
      <c r="D49" s="3" t="s">
        <v>131</v>
      </c>
      <c r="E49" s="3" t="s">
        <v>16</v>
      </c>
      <c r="F49" s="4">
        <v>0.54</v>
      </c>
      <c r="G49" s="4">
        <v>0.75</v>
      </c>
      <c r="H49" s="3">
        <v>5</v>
      </c>
      <c r="I49" s="20" t="str">
        <f t="shared" si="0"/>
        <v xml:space="preserve"> </v>
      </c>
      <c r="J49" s="15" t="str">
        <f t="shared" si="1"/>
        <v xml:space="preserve"> </v>
      </c>
    </row>
    <row r="50" spans="1:13" ht="13" x14ac:dyDescent="0.3">
      <c r="A50" s="3">
        <v>1312</v>
      </c>
      <c r="B50" s="3" t="s">
        <v>129</v>
      </c>
      <c r="C50" s="3" t="s">
        <v>132</v>
      </c>
      <c r="D50" s="3" t="s">
        <v>133</v>
      </c>
      <c r="E50" s="4">
        <v>0.46</v>
      </c>
      <c r="F50" s="4">
        <v>0.5</v>
      </c>
      <c r="G50" s="4">
        <v>0.75</v>
      </c>
      <c r="H50" s="3">
        <v>5</v>
      </c>
      <c r="I50" s="20" t="str">
        <f t="shared" si="0"/>
        <v xml:space="preserve"> </v>
      </c>
      <c r="J50" s="15" t="str">
        <f t="shared" si="1"/>
        <v>ü</v>
      </c>
    </row>
    <row r="51" spans="1:13" ht="13" x14ac:dyDescent="0.3">
      <c r="A51" s="3">
        <v>1312</v>
      </c>
      <c r="B51" s="3" t="s">
        <v>129</v>
      </c>
      <c r="C51" s="3" t="s">
        <v>134</v>
      </c>
      <c r="D51" s="3" t="s">
        <v>135</v>
      </c>
      <c r="E51" s="4">
        <v>0.61</v>
      </c>
      <c r="F51" s="4">
        <v>0.67</v>
      </c>
      <c r="G51" s="4">
        <v>0.7</v>
      </c>
      <c r="H51" s="3">
        <v>5</v>
      </c>
      <c r="I51" s="20" t="str">
        <f t="shared" si="0"/>
        <v xml:space="preserve"> </v>
      </c>
      <c r="J51" s="15" t="str">
        <f t="shared" si="1"/>
        <v>ü</v>
      </c>
    </row>
    <row r="52" spans="1:13" ht="13" x14ac:dyDescent="0.3">
      <c r="A52" s="3">
        <v>1312</v>
      </c>
      <c r="B52" s="3" t="s">
        <v>129</v>
      </c>
      <c r="C52" s="3" t="s">
        <v>136</v>
      </c>
      <c r="D52" s="3" t="s">
        <v>137</v>
      </c>
      <c r="E52" s="4">
        <v>0.46</v>
      </c>
      <c r="F52" s="4">
        <v>0.53</v>
      </c>
      <c r="G52" s="4">
        <v>0.53</v>
      </c>
      <c r="H52" s="3">
        <v>5</v>
      </c>
      <c r="I52" s="20" t="str">
        <f t="shared" si="0"/>
        <v>ü</v>
      </c>
      <c r="J52" s="15" t="str">
        <f t="shared" si="1"/>
        <v>ü</v>
      </c>
    </row>
    <row r="53" spans="1:13" ht="13" x14ac:dyDescent="0.3">
      <c r="A53" s="3">
        <v>1312</v>
      </c>
      <c r="B53" s="3" t="s">
        <v>129</v>
      </c>
      <c r="C53" s="3" t="s">
        <v>138</v>
      </c>
      <c r="D53" s="3" t="s">
        <v>139</v>
      </c>
      <c r="E53" s="4">
        <v>0.4</v>
      </c>
      <c r="F53" s="4">
        <v>0.71</v>
      </c>
      <c r="G53" s="4">
        <v>0.8</v>
      </c>
      <c r="H53" s="3">
        <v>5</v>
      </c>
      <c r="I53" s="20" t="str">
        <f t="shared" si="0"/>
        <v xml:space="preserve"> </v>
      </c>
      <c r="J53" s="15" t="str">
        <f t="shared" si="1"/>
        <v>ü</v>
      </c>
    </row>
    <row r="54" spans="1:13" ht="13" x14ac:dyDescent="0.3">
      <c r="A54" s="3">
        <v>1313</v>
      </c>
      <c r="B54" s="3" t="s">
        <v>140</v>
      </c>
      <c r="C54" s="3" t="s">
        <v>141</v>
      </c>
      <c r="D54" s="3" t="s">
        <v>142</v>
      </c>
      <c r="E54" s="3">
        <v>15</v>
      </c>
      <c r="F54" s="3">
        <v>19.600000000000001</v>
      </c>
      <c r="G54" s="3">
        <v>100</v>
      </c>
      <c r="H54" s="3">
        <v>1</v>
      </c>
      <c r="I54" s="20" t="str">
        <f t="shared" si="0"/>
        <v xml:space="preserve"> </v>
      </c>
      <c r="J54" s="15" t="str">
        <f t="shared" si="1"/>
        <v>ü</v>
      </c>
    </row>
    <row r="55" spans="1:13" ht="13" x14ac:dyDescent="0.3">
      <c r="A55" s="3">
        <v>1313</v>
      </c>
      <c r="B55" s="3" t="s">
        <v>140</v>
      </c>
      <c r="C55" s="3" t="s">
        <v>143</v>
      </c>
      <c r="D55" s="3" t="s">
        <v>144</v>
      </c>
      <c r="E55" s="4">
        <v>0.13</v>
      </c>
      <c r="F55" s="4">
        <v>0.15</v>
      </c>
      <c r="G55" s="4">
        <v>0.25</v>
      </c>
      <c r="H55" s="3">
        <v>5</v>
      </c>
      <c r="I55" s="20" t="str">
        <f t="shared" si="0"/>
        <v xml:space="preserve"> </v>
      </c>
      <c r="J55" s="15" t="str">
        <f t="shared" si="1"/>
        <v>ü</v>
      </c>
    </row>
    <row r="56" spans="1:13" ht="13" x14ac:dyDescent="0.3">
      <c r="A56" s="3">
        <v>1313</v>
      </c>
      <c r="B56" s="3" t="s">
        <v>140</v>
      </c>
      <c r="C56" s="3" t="s">
        <v>145</v>
      </c>
      <c r="D56" s="3" t="s">
        <v>146</v>
      </c>
      <c r="E56" s="6">
        <v>8.8999999999999996E-2</v>
      </c>
      <c r="F56" s="4">
        <v>0.1</v>
      </c>
      <c r="G56" s="4">
        <v>1</v>
      </c>
      <c r="H56" s="3">
        <v>6</v>
      </c>
      <c r="I56" s="20" t="str">
        <f t="shared" si="0"/>
        <v xml:space="preserve"> </v>
      </c>
      <c r="J56" s="15" t="str">
        <f t="shared" si="1"/>
        <v>ü</v>
      </c>
      <c r="K56" s="3">
        <v>1</v>
      </c>
      <c r="L56" s="3" t="s">
        <v>147</v>
      </c>
      <c r="M56" s="3"/>
    </row>
    <row r="57" spans="1:13" ht="13" x14ac:dyDescent="0.3">
      <c r="A57" s="3">
        <v>1313</v>
      </c>
      <c r="B57" s="3" t="s">
        <v>140</v>
      </c>
      <c r="C57" s="3" t="s">
        <v>148</v>
      </c>
      <c r="D57" s="3" t="s">
        <v>149</v>
      </c>
      <c r="E57" s="3" t="s">
        <v>16</v>
      </c>
      <c r="F57" s="4">
        <v>0.36</v>
      </c>
      <c r="G57" s="4">
        <v>1</v>
      </c>
      <c r="H57" s="3">
        <v>5</v>
      </c>
      <c r="I57" s="20" t="str">
        <f t="shared" si="0"/>
        <v xml:space="preserve"> </v>
      </c>
      <c r="J57" s="15" t="str">
        <f t="shared" si="1"/>
        <v xml:space="preserve"> </v>
      </c>
      <c r="K57" s="3">
        <v>2</v>
      </c>
      <c r="L57" s="3" t="s">
        <v>150</v>
      </c>
      <c r="M57" s="3"/>
    </row>
    <row r="58" spans="1:13" ht="13" x14ac:dyDescent="0.3">
      <c r="A58" s="3">
        <v>1313</v>
      </c>
      <c r="B58" s="3" t="s">
        <v>140</v>
      </c>
      <c r="C58" s="3" t="s">
        <v>151</v>
      </c>
      <c r="D58" s="3" t="s">
        <v>152</v>
      </c>
      <c r="E58" s="4">
        <v>0.02</v>
      </c>
      <c r="F58" s="4">
        <v>0.15</v>
      </c>
      <c r="G58" s="4">
        <v>1</v>
      </c>
      <c r="H58" s="3">
        <v>5</v>
      </c>
      <c r="I58" s="20" t="str">
        <f t="shared" si="0"/>
        <v xml:space="preserve"> </v>
      </c>
      <c r="J58" s="15" t="str">
        <f t="shared" si="1"/>
        <v>ü</v>
      </c>
      <c r="K58" s="3">
        <v>3</v>
      </c>
      <c r="L58" s="3" t="s">
        <v>153</v>
      </c>
      <c r="M58" s="3"/>
    </row>
    <row r="59" spans="1:13" ht="13" x14ac:dyDescent="0.3">
      <c r="A59" s="3">
        <v>1313</v>
      </c>
      <c r="B59" s="3" t="s">
        <v>140</v>
      </c>
      <c r="C59" s="3" t="s">
        <v>154</v>
      </c>
      <c r="D59" s="3" t="s">
        <v>155</v>
      </c>
      <c r="E59" s="3">
        <v>500</v>
      </c>
      <c r="F59" s="3">
        <v>750</v>
      </c>
      <c r="G59" s="3">
        <v>2500</v>
      </c>
      <c r="H59" s="3">
        <v>0</v>
      </c>
      <c r="I59" s="20" t="str">
        <f t="shared" si="0"/>
        <v xml:space="preserve"> </v>
      </c>
      <c r="J59" s="15" t="str">
        <f t="shared" si="1"/>
        <v>ü</v>
      </c>
      <c r="K59" s="3">
        <v>4</v>
      </c>
      <c r="L59" s="3" t="s">
        <v>156</v>
      </c>
      <c r="M59" s="3"/>
    </row>
    <row r="60" spans="1:13" ht="13" x14ac:dyDescent="0.3">
      <c r="A60" s="3">
        <v>1314</v>
      </c>
      <c r="B60" s="3" t="s">
        <v>157</v>
      </c>
      <c r="C60" s="3" t="s">
        <v>158</v>
      </c>
      <c r="D60" s="3" t="s">
        <v>159</v>
      </c>
      <c r="E60" s="5">
        <v>0.999</v>
      </c>
      <c r="F60" s="5">
        <v>0.999</v>
      </c>
      <c r="G60" s="5">
        <v>0.999</v>
      </c>
      <c r="H60" s="3">
        <v>6</v>
      </c>
      <c r="I60" s="20" t="str">
        <f t="shared" si="0"/>
        <v>ü</v>
      </c>
      <c r="J60" s="15" t="str">
        <f t="shared" si="1"/>
        <v>ü</v>
      </c>
    </row>
    <row r="61" spans="1:13" ht="13" x14ac:dyDescent="0.3">
      <c r="A61" s="3">
        <v>1314</v>
      </c>
      <c r="B61" s="3" t="s">
        <v>157</v>
      </c>
      <c r="C61" s="3" t="s">
        <v>160</v>
      </c>
      <c r="D61" s="3" t="s">
        <v>161</v>
      </c>
      <c r="E61" s="5">
        <v>0.8</v>
      </c>
      <c r="F61" s="5">
        <v>0.93799999999999994</v>
      </c>
      <c r="G61" s="5">
        <v>0.9</v>
      </c>
      <c r="H61" s="3">
        <v>6</v>
      </c>
      <c r="I61" s="20" t="str">
        <f t="shared" si="0"/>
        <v>ü</v>
      </c>
      <c r="J61" s="15" t="str">
        <f t="shared" si="1"/>
        <v>ü</v>
      </c>
    </row>
    <row r="62" spans="1:13" ht="13" x14ac:dyDescent="0.3">
      <c r="A62" s="3">
        <v>1314</v>
      </c>
      <c r="B62" s="3" t="s">
        <v>157</v>
      </c>
      <c r="C62" s="3" t="s">
        <v>162</v>
      </c>
      <c r="D62" s="3" t="s">
        <v>163</v>
      </c>
      <c r="E62" s="5">
        <v>0.99999000000000005</v>
      </c>
      <c r="F62" s="5">
        <v>0.99999000000000005</v>
      </c>
      <c r="G62" s="5">
        <v>0.99999000000000005</v>
      </c>
      <c r="H62" s="3">
        <v>8</v>
      </c>
      <c r="I62" s="20" t="str">
        <f t="shared" si="0"/>
        <v>ü</v>
      </c>
      <c r="J62" s="15" t="str">
        <f t="shared" si="1"/>
        <v>ü</v>
      </c>
    </row>
    <row r="63" spans="1:13" ht="13" x14ac:dyDescent="0.3">
      <c r="A63" s="3">
        <v>1314</v>
      </c>
      <c r="B63" s="3" t="s">
        <v>157</v>
      </c>
      <c r="C63" s="3" t="s">
        <v>164</v>
      </c>
      <c r="D63" s="3" t="s">
        <v>165</v>
      </c>
      <c r="E63" s="3" t="s">
        <v>166</v>
      </c>
      <c r="F63" s="3" t="s">
        <v>166</v>
      </c>
      <c r="G63" s="3" t="s">
        <v>166</v>
      </c>
      <c r="H63" s="3">
        <v>10</v>
      </c>
      <c r="I63" s="20" t="str">
        <f t="shared" si="0"/>
        <v>ü</v>
      </c>
      <c r="J63" s="15" t="str">
        <f t="shared" si="1"/>
        <v>ü</v>
      </c>
    </row>
    <row r="64" spans="1:13" ht="13" x14ac:dyDescent="0.3">
      <c r="A64" s="8">
        <v>1316</v>
      </c>
      <c r="B64" s="1" t="s">
        <v>167</v>
      </c>
      <c r="C64" s="1" t="s">
        <v>168</v>
      </c>
      <c r="D64" s="1" t="s">
        <v>169</v>
      </c>
      <c r="E64" s="1" t="s">
        <v>16</v>
      </c>
      <c r="F64" s="9">
        <v>2997</v>
      </c>
      <c r="G64" s="9">
        <v>2707</v>
      </c>
      <c r="H64" s="8">
        <v>0</v>
      </c>
      <c r="I64" s="20" t="str">
        <f t="shared" si="0"/>
        <v>ü</v>
      </c>
      <c r="J64" s="15" t="str">
        <f t="shared" si="1"/>
        <v xml:space="preserve"> </v>
      </c>
      <c r="K64" s="8">
        <v>1</v>
      </c>
      <c r="L64" s="1" t="s">
        <v>170</v>
      </c>
      <c r="M64" s="1"/>
    </row>
    <row r="65" spans="1:13" ht="13" x14ac:dyDescent="0.3">
      <c r="A65" s="8">
        <v>1316</v>
      </c>
      <c r="B65" s="1" t="s">
        <v>167</v>
      </c>
      <c r="C65" s="1" t="s">
        <v>171</v>
      </c>
      <c r="D65" s="1" t="s">
        <v>172</v>
      </c>
      <c r="E65" s="1" t="s">
        <v>16</v>
      </c>
      <c r="F65" s="9">
        <v>5079</v>
      </c>
      <c r="G65" s="9">
        <v>3175</v>
      </c>
      <c r="H65" s="8">
        <v>0</v>
      </c>
      <c r="I65" s="20" t="str">
        <f t="shared" si="0"/>
        <v>ü</v>
      </c>
      <c r="J65" s="15" t="str">
        <f t="shared" si="1"/>
        <v xml:space="preserve"> </v>
      </c>
      <c r="K65" s="10"/>
      <c r="L65" s="10"/>
      <c r="M65" s="10"/>
    </row>
    <row r="66" spans="1:13" ht="13" x14ac:dyDescent="0.3">
      <c r="A66" s="8">
        <v>1316</v>
      </c>
      <c r="B66" s="1" t="s">
        <v>167</v>
      </c>
      <c r="C66" s="1" t="s">
        <v>173</v>
      </c>
      <c r="D66" s="1" t="s">
        <v>174</v>
      </c>
      <c r="E66" s="1" t="s">
        <v>16</v>
      </c>
      <c r="F66" s="16">
        <v>150221279</v>
      </c>
      <c r="G66" s="16">
        <v>73913022</v>
      </c>
      <c r="H66" s="8">
        <v>10</v>
      </c>
      <c r="I66" s="20" t="str">
        <f t="shared" si="0"/>
        <v>ü</v>
      </c>
      <c r="J66" s="15" t="str">
        <f t="shared" si="1"/>
        <v xml:space="preserve"> </v>
      </c>
      <c r="K66" s="8">
        <v>2</v>
      </c>
      <c r="L66" s="1" t="s">
        <v>175</v>
      </c>
      <c r="M66" s="1"/>
    </row>
    <row r="67" spans="1:13" ht="13" x14ac:dyDescent="0.3">
      <c r="A67" s="8">
        <v>1316</v>
      </c>
      <c r="B67" s="1" t="s">
        <v>167</v>
      </c>
      <c r="C67" s="1" t="s">
        <v>176</v>
      </c>
      <c r="D67" s="1" t="s">
        <v>177</v>
      </c>
      <c r="E67" s="1" t="s">
        <v>16</v>
      </c>
      <c r="F67" s="17" t="s">
        <v>178</v>
      </c>
      <c r="G67" s="17" t="s">
        <v>179</v>
      </c>
      <c r="H67" s="8">
        <v>10</v>
      </c>
      <c r="I67" s="20" t="str">
        <f t="shared" si="0"/>
        <v>ü</v>
      </c>
      <c r="J67" s="15" t="str">
        <f t="shared" si="1"/>
        <v xml:space="preserve"> </v>
      </c>
      <c r="K67" s="8">
        <v>3</v>
      </c>
      <c r="L67" s="1" t="s">
        <v>180</v>
      </c>
      <c r="M67" s="1"/>
    </row>
    <row r="68" spans="1:13" ht="13" x14ac:dyDescent="0.3">
      <c r="A68" s="8">
        <v>1316</v>
      </c>
      <c r="B68" s="1" t="s">
        <v>167</v>
      </c>
      <c r="C68" s="1" t="s">
        <v>181</v>
      </c>
      <c r="D68" s="1" t="s">
        <v>182</v>
      </c>
      <c r="E68" s="11">
        <v>0.85</v>
      </c>
      <c r="F68" s="11">
        <v>0.9</v>
      </c>
      <c r="G68" s="11">
        <v>0.9</v>
      </c>
      <c r="H68" s="8">
        <v>5</v>
      </c>
      <c r="I68" s="20" t="str">
        <f t="shared" ref="I68:I131" si="2">IF(F68="N/A", " ", IF(F68 &gt;= G68, CHAR(252), IF(AND(ISNUMBER(SEARCH("&lt;", G68)), F68 &lt; VALUE(SUBSTITUTE(G68, "&lt;", ""))), CHAR(252), " ")))</f>
        <v>ü</v>
      </c>
      <c r="J68" s="15" t="str">
        <f t="shared" ref="J68:J131" si="3">IF(OR(F68="N/A", E68="N/A"), " ",
   IF(F68 &gt;= E68, CHAR(252),
      IF(AND(ISNUMBER(SEARCH("&lt;", E68)), F68 &lt; VALUE(SUBSTITUTE(E68, "&lt;", ""))), CHAR(252), " ")
   )
)</f>
        <v>ü</v>
      </c>
      <c r="K68" s="10"/>
      <c r="L68" s="10"/>
      <c r="M68" s="10"/>
    </row>
    <row r="69" spans="1:13" ht="13" x14ac:dyDescent="0.3">
      <c r="A69" s="8">
        <v>1316</v>
      </c>
      <c r="B69" s="1" t="s">
        <v>167</v>
      </c>
      <c r="C69" s="1" t="s">
        <v>183</v>
      </c>
      <c r="D69" s="1" t="s">
        <v>184</v>
      </c>
      <c r="E69" s="12">
        <v>0.25800000000000001</v>
      </c>
      <c r="F69" s="12">
        <v>0.25700000000000001</v>
      </c>
      <c r="G69" s="12">
        <v>0.25</v>
      </c>
      <c r="H69" s="8">
        <v>6</v>
      </c>
      <c r="I69" s="20" t="str">
        <f t="shared" si="2"/>
        <v>ü</v>
      </c>
      <c r="J69" s="15" t="str">
        <f t="shared" si="3"/>
        <v xml:space="preserve"> </v>
      </c>
      <c r="K69" s="8">
        <v>4</v>
      </c>
      <c r="L69" s="1" t="s">
        <v>185</v>
      </c>
      <c r="M69" s="1"/>
    </row>
    <row r="70" spans="1:13" ht="13" x14ac:dyDescent="0.3">
      <c r="A70" s="8">
        <v>1316</v>
      </c>
      <c r="B70" s="1" t="s">
        <v>167</v>
      </c>
      <c r="C70" s="1" t="s">
        <v>186</v>
      </c>
      <c r="D70" s="1" t="s">
        <v>187</v>
      </c>
      <c r="E70" s="8">
        <v>1</v>
      </c>
      <c r="F70" s="8">
        <v>1</v>
      </c>
      <c r="G70" s="8">
        <v>1</v>
      </c>
      <c r="H70" s="8">
        <v>0</v>
      </c>
      <c r="I70" s="20" t="str">
        <f t="shared" si="2"/>
        <v>ü</v>
      </c>
      <c r="J70" s="15" t="str">
        <f t="shared" si="3"/>
        <v>ü</v>
      </c>
      <c r="K70" s="8">
        <v>5</v>
      </c>
      <c r="L70" s="1" t="s">
        <v>188</v>
      </c>
      <c r="M70" s="1"/>
    </row>
    <row r="71" spans="1:13" ht="13" x14ac:dyDescent="0.3">
      <c r="A71" s="8">
        <v>1316</v>
      </c>
      <c r="B71" s="1" t="s">
        <v>167</v>
      </c>
      <c r="C71" s="1" t="s">
        <v>189</v>
      </c>
      <c r="D71" s="1" t="s">
        <v>190</v>
      </c>
      <c r="E71" s="8">
        <v>255</v>
      </c>
      <c r="F71" s="8">
        <v>518</v>
      </c>
      <c r="G71" s="8">
        <v>478</v>
      </c>
      <c r="H71" s="8">
        <v>0</v>
      </c>
      <c r="I71" s="20" t="str">
        <f t="shared" si="2"/>
        <v>ü</v>
      </c>
      <c r="J71" s="15" t="str">
        <f t="shared" si="3"/>
        <v>ü</v>
      </c>
      <c r="K71" s="10"/>
      <c r="L71" s="10"/>
      <c r="M71" s="10"/>
    </row>
    <row r="72" spans="1:13" ht="13" x14ac:dyDescent="0.3">
      <c r="A72" s="8">
        <v>1316</v>
      </c>
      <c r="B72" s="1" t="s">
        <v>167</v>
      </c>
      <c r="C72" s="1" t="s">
        <v>191</v>
      </c>
      <c r="D72" s="1" t="s">
        <v>192</v>
      </c>
      <c r="E72" s="13">
        <v>386000</v>
      </c>
      <c r="F72" s="13">
        <v>411014</v>
      </c>
      <c r="G72" s="13">
        <v>386000</v>
      </c>
      <c r="H72" s="8">
        <v>0</v>
      </c>
      <c r="I72" s="20" t="str">
        <f t="shared" si="2"/>
        <v>ü</v>
      </c>
      <c r="J72" s="15" t="str">
        <f t="shared" si="3"/>
        <v>ü</v>
      </c>
      <c r="K72" s="10"/>
      <c r="L72" s="10"/>
      <c r="M72" s="10"/>
    </row>
    <row r="73" spans="1:13" ht="13" x14ac:dyDescent="0.3">
      <c r="A73" s="8">
        <v>1316</v>
      </c>
      <c r="B73" s="1" t="s">
        <v>167</v>
      </c>
      <c r="C73" s="1" t="s">
        <v>193</v>
      </c>
      <c r="D73" s="1" t="s">
        <v>194</v>
      </c>
      <c r="E73" s="11">
        <v>0.7</v>
      </c>
      <c r="F73" s="1" t="s">
        <v>16</v>
      </c>
      <c r="G73" s="11">
        <v>0.72</v>
      </c>
      <c r="H73" s="8">
        <v>5</v>
      </c>
      <c r="I73" s="20" t="str">
        <f t="shared" si="2"/>
        <v xml:space="preserve"> </v>
      </c>
      <c r="J73" s="15" t="str">
        <f t="shared" si="3"/>
        <v xml:space="preserve"> </v>
      </c>
      <c r="K73" s="8">
        <v>6</v>
      </c>
      <c r="L73" s="1" t="s">
        <v>195</v>
      </c>
      <c r="M73" s="1"/>
    </row>
    <row r="74" spans="1:13" ht="13" x14ac:dyDescent="0.3">
      <c r="A74" s="8">
        <v>1316</v>
      </c>
      <c r="B74" s="1" t="s">
        <v>167</v>
      </c>
      <c r="C74" s="1" t="s">
        <v>196</v>
      </c>
      <c r="D74" s="1" t="s">
        <v>197</v>
      </c>
      <c r="E74" s="8">
        <v>43</v>
      </c>
      <c r="F74" s="1" t="s">
        <v>16</v>
      </c>
      <c r="G74" s="14">
        <v>60</v>
      </c>
      <c r="H74" s="14">
        <v>0</v>
      </c>
      <c r="I74" s="20" t="str">
        <f t="shared" si="2"/>
        <v xml:space="preserve"> </v>
      </c>
      <c r="J74" s="15" t="str">
        <f t="shared" si="3"/>
        <v xml:space="preserve"> </v>
      </c>
      <c r="K74" s="8">
        <v>6</v>
      </c>
      <c r="L74" s="10"/>
      <c r="M74" s="10"/>
    </row>
    <row r="75" spans="1:13" ht="13" x14ac:dyDescent="0.3">
      <c r="A75" s="3">
        <v>1413</v>
      </c>
      <c r="B75" s="3" t="s">
        <v>198</v>
      </c>
      <c r="C75" s="3" t="s">
        <v>199</v>
      </c>
      <c r="D75" s="3" t="s">
        <v>200</v>
      </c>
      <c r="E75" s="3" t="s">
        <v>16</v>
      </c>
      <c r="F75" s="3" t="s">
        <v>16</v>
      </c>
      <c r="G75" s="3" t="s">
        <v>16</v>
      </c>
      <c r="H75" s="3">
        <v>5</v>
      </c>
      <c r="I75" s="20" t="str">
        <f t="shared" si="2"/>
        <v xml:space="preserve"> </v>
      </c>
      <c r="J75" s="15" t="str">
        <f t="shared" si="3"/>
        <v xml:space="preserve"> </v>
      </c>
      <c r="K75" s="3">
        <v>1</v>
      </c>
      <c r="L75" s="3" t="s">
        <v>201</v>
      </c>
      <c r="M75" s="3"/>
    </row>
    <row r="76" spans="1:13" ht="13" x14ac:dyDescent="0.3">
      <c r="A76" s="3">
        <v>1413</v>
      </c>
      <c r="B76" s="3" t="s">
        <v>198</v>
      </c>
      <c r="C76" s="3" t="s">
        <v>202</v>
      </c>
      <c r="D76" s="3" t="s">
        <v>203</v>
      </c>
      <c r="E76" s="3" t="s">
        <v>16</v>
      </c>
      <c r="F76" s="3" t="s">
        <v>16</v>
      </c>
      <c r="G76" s="3" t="s">
        <v>16</v>
      </c>
      <c r="H76" s="3">
        <v>10</v>
      </c>
      <c r="I76" s="20" t="str">
        <f t="shared" si="2"/>
        <v xml:space="preserve"> </v>
      </c>
      <c r="J76" s="15" t="str">
        <f t="shared" si="3"/>
        <v xml:space="preserve"> </v>
      </c>
      <c r="K76" s="3">
        <v>2</v>
      </c>
      <c r="L76" s="3" t="s">
        <v>204</v>
      </c>
      <c r="M76" s="3"/>
    </row>
    <row r="77" spans="1:13" ht="13" x14ac:dyDescent="0.3">
      <c r="A77" s="3">
        <v>1413</v>
      </c>
      <c r="B77" s="3" t="s">
        <v>198</v>
      </c>
      <c r="C77" s="3" t="s">
        <v>205</v>
      </c>
      <c r="D77" s="3" t="s">
        <v>206</v>
      </c>
      <c r="E77" s="4">
        <v>0.22</v>
      </c>
      <c r="F77" s="3" t="s">
        <v>16</v>
      </c>
      <c r="G77" s="4">
        <v>1</v>
      </c>
      <c r="H77" s="3">
        <v>5</v>
      </c>
      <c r="I77" s="20" t="str">
        <f t="shared" si="2"/>
        <v xml:space="preserve"> </v>
      </c>
      <c r="J77" s="15" t="str">
        <f t="shared" si="3"/>
        <v xml:space="preserve"> </v>
      </c>
      <c r="K77" s="3">
        <v>3</v>
      </c>
      <c r="L77" s="3" t="s">
        <v>207</v>
      </c>
      <c r="M77" s="3"/>
    </row>
    <row r="78" spans="1:13" ht="13" x14ac:dyDescent="0.3">
      <c r="A78" s="3">
        <v>1417</v>
      </c>
      <c r="B78" s="3" t="s">
        <v>208</v>
      </c>
      <c r="C78" s="3" t="s">
        <v>209</v>
      </c>
      <c r="D78" s="3" t="s">
        <v>210</v>
      </c>
      <c r="E78" s="4">
        <v>0.31</v>
      </c>
      <c r="F78" s="4">
        <v>0.73</v>
      </c>
      <c r="G78" s="4">
        <v>1</v>
      </c>
      <c r="H78" s="3">
        <v>5</v>
      </c>
      <c r="I78" s="20" t="str">
        <f t="shared" si="2"/>
        <v xml:space="preserve"> </v>
      </c>
      <c r="J78" s="15" t="str">
        <f t="shared" si="3"/>
        <v>ü</v>
      </c>
    </row>
    <row r="79" spans="1:13" ht="13" x14ac:dyDescent="0.3">
      <c r="A79" s="3">
        <v>1417</v>
      </c>
      <c r="B79" s="3" t="s">
        <v>208</v>
      </c>
      <c r="C79" s="3" t="s">
        <v>211</v>
      </c>
      <c r="D79" s="3" t="s">
        <v>212</v>
      </c>
      <c r="E79" s="4">
        <v>0.27</v>
      </c>
      <c r="F79" s="4">
        <v>0.44</v>
      </c>
      <c r="G79" s="4">
        <v>1</v>
      </c>
      <c r="H79" s="3">
        <v>5</v>
      </c>
      <c r="I79" s="20" t="str">
        <f t="shared" si="2"/>
        <v xml:space="preserve"> </v>
      </c>
      <c r="J79" s="15" t="str">
        <f t="shared" si="3"/>
        <v>ü</v>
      </c>
    </row>
    <row r="80" spans="1:13" ht="13" x14ac:dyDescent="0.3">
      <c r="A80" s="3">
        <v>1417</v>
      </c>
      <c r="B80" s="3" t="s">
        <v>208</v>
      </c>
      <c r="C80" s="3" t="s">
        <v>213</v>
      </c>
      <c r="D80" s="3" t="s">
        <v>214</v>
      </c>
      <c r="E80" s="3" t="s">
        <v>16</v>
      </c>
      <c r="F80" s="4">
        <v>0.46</v>
      </c>
      <c r="G80" s="4">
        <v>1</v>
      </c>
      <c r="H80" s="3">
        <v>5</v>
      </c>
      <c r="I80" s="20" t="str">
        <f t="shared" si="2"/>
        <v xml:space="preserve"> </v>
      </c>
      <c r="J80" s="15" t="str">
        <f t="shared" si="3"/>
        <v xml:space="preserve"> </v>
      </c>
    </row>
    <row r="81" spans="1:13" ht="13" x14ac:dyDescent="0.3">
      <c r="A81" s="3">
        <v>1418</v>
      </c>
      <c r="B81" s="3" t="s">
        <v>215</v>
      </c>
      <c r="C81" s="3" t="s">
        <v>216</v>
      </c>
      <c r="D81" s="3" t="s">
        <v>217</v>
      </c>
      <c r="E81" s="3">
        <v>27</v>
      </c>
      <c r="G81" s="3">
        <v>30</v>
      </c>
      <c r="H81" s="3">
        <v>0</v>
      </c>
      <c r="I81" s="20" t="str">
        <f t="shared" si="2"/>
        <v xml:space="preserve"> </v>
      </c>
      <c r="J81" s="15" t="str">
        <f t="shared" si="3"/>
        <v xml:space="preserve"> </v>
      </c>
    </row>
    <row r="82" spans="1:13" ht="13" x14ac:dyDescent="0.3">
      <c r="A82" s="3">
        <v>1418</v>
      </c>
      <c r="B82" s="3" t="s">
        <v>215</v>
      </c>
      <c r="C82" s="3" t="s">
        <v>218</v>
      </c>
      <c r="D82" s="3" t="s">
        <v>219</v>
      </c>
      <c r="E82" s="4">
        <v>0.76</v>
      </c>
      <c r="G82" s="4">
        <v>0.8</v>
      </c>
      <c r="H82" s="3">
        <v>5</v>
      </c>
      <c r="I82" s="20" t="str">
        <f t="shared" si="2"/>
        <v xml:space="preserve"> </v>
      </c>
      <c r="J82" s="15" t="str">
        <f t="shared" si="3"/>
        <v xml:space="preserve"> </v>
      </c>
    </row>
    <row r="83" spans="1:13" ht="13" x14ac:dyDescent="0.3">
      <c r="A83" s="3">
        <v>1418</v>
      </c>
      <c r="B83" s="3" t="s">
        <v>215</v>
      </c>
      <c r="C83" s="3" t="s">
        <v>220</v>
      </c>
      <c r="D83" s="3" t="s">
        <v>221</v>
      </c>
      <c r="E83" s="3">
        <v>87</v>
      </c>
      <c r="G83" s="3">
        <v>80</v>
      </c>
      <c r="H83" s="3">
        <v>0</v>
      </c>
      <c r="I83" s="20" t="str">
        <f t="shared" si="2"/>
        <v xml:space="preserve"> </v>
      </c>
      <c r="J83" s="15" t="str">
        <f t="shared" si="3"/>
        <v xml:space="preserve"> </v>
      </c>
    </row>
    <row r="84" spans="1:13" ht="13" x14ac:dyDescent="0.3">
      <c r="A84" s="3">
        <v>1418</v>
      </c>
      <c r="B84" s="3" t="s">
        <v>215</v>
      </c>
      <c r="C84" s="3" t="s">
        <v>222</v>
      </c>
      <c r="D84" s="3" t="s">
        <v>223</v>
      </c>
      <c r="E84" s="3" t="s">
        <v>224</v>
      </c>
      <c r="G84" s="3" t="s">
        <v>225</v>
      </c>
      <c r="H84" s="3">
        <v>10</v>
      </c>
      <c r="I84" s="20" t="e">
        <f>IF(OR(F84="N/A", F84=" "), " ",
   IF(F84 &gt;= G84, CHAR(252),
      IF(AND(ISNUMBER(SEARCH("&lt;", G84)), F84 &lt; VALUE(SUBSTITUTE(G84, "&lt;", ""))), CHAR(252), " ")
   )
)</f>
        <v>#VALUE!</v>
      </c>
      <c r="J84" s="15" t="e">
        <f>IF(OR(F84="N/A", E84="N/A"), " ",
   IF(F84 &gt;= E84, CHAR(252),
      IF(AND(ISNUMBER(SEARCH("&lt;", E84)), F84 &lt; VALUE(SUBSTITUTE(E84, "&lt;", ""))), CHAR(252), " ")
   )
)</f>
        <v>#VALUE!</v>
      </c>
    </row>
    <row r="85" spans="1:13" ht="13" x14ac:dyDescent="0.3">
      <c r="A85" s="3">
        <v>1514</v>
      </c>
      <c r="B85" s="3" t="s">
        <v>226</v>
      </c>
      <c r="C85" s="3" t="s">
        <v>227</v>
      </c>
      <c r="D85" s="3" t="s">
        <v>228</v>
      </c>
      <c r="E85" s="4">
        <v>0.59</v>
      </c>
      <c r="F85" s="4">
        <v>0.62</v>
      </c>
      <c r="G85" s="4">
        <v>0.55000000000000004</v>
      </c>
      <c r="H85" s="3">
        <v>7</v>
      </c>
      <c r="I85" s="20" t="str">
        <f t="shared" si="2"/>
        <v>ü</v>
      </c>
      <c r="J85" s="15" t="str">
        <f t="shared" si="3"/>
        <v>ü</v>
      </c>
    </row>
    <row r="86" spans="1:13" ht="13" x14ac:dyDescent="0.3">
      <c r="A86" s="3">
        <v>1514</v>
      </c>
      <c r="B86" s="3" t="s">
        <v>226</v>
      </c>
      <c r="C86" s="3" t="s">
        <v>229</v>
      </c>
      <c r="D86" s="3" t="s">
        <v>230</v>
      </c>
      <c r="E86" s="4">
        <v>0.11</v>
      </c>
      <c r="F86" s="4">
        <v>0.2</v>
      </c>
      <c r="G86" s="4">
        <v>0.31</v>
      </c>
      <c r="H86" s="3">
        <v>5</v>
      </c>
      <c r="I86" s="20" t="str">
        <f>IF(F86="N/A", " ", IF(F86 &gt;= G86, CHAR(252), IF(AND(ISNUMBER(SEARCH("&lt;", G86)), F86 &lt; VALUE(SUBSTITUTE(G86, "&lt;", ""))), CHAR(252), " ")))</f>
        <v xml:space="preserve"> </v>
      </c>
      <c r="J86" s="15" t="str">
        <f t="shared" si="3"/>
        <v>ü</v>
      </c>
    </row>
    <row r="87" spans="1:13" ht="13" x14ac:dyDescent="0.3">
      <c r="A87" s="3">
        <v>1514</v>
      </c>
      <c r="B87" s="3" t="s">
        <v>226</v>
      </c>
      <c r="C87" s="3" t="s">
        <v>231</v>
      </c>
      <c r="D87" s="3" t="s">
        <v>232</v>
      </c>
      <c r="E87" s="4">
        <v>0.17</v>
      </c>
      <c r="F87" s="4">
        <v>0.16</v>
      </c>
      <c r="G87" s="4">
        <v>0.15</v>
      </c>
      <c r="H87" s="3">
        <v>5</v>
      </c>
      <c r="I87" s="20" t="str">
        <f t="shared" si="2"/>
        <v>ü</v>
      </c>
      <c r="J87" s="15" t="str">
        <f t="shared" si="3"/>
        <v xml:space="preserve"> </v>
      </c>
    </row>
    <row r="88" spans="1:13" ht="13" x14ac:dyDescent="0.3">
      <c r="A88" s="3">
        <v>1514</v>
      </c>
      <c r="B88" s="3" t="s">
        <v>226</v>
      </c>
      <c r="C88" s="3" t="s">
        <v>233</v>
      </c>
      <c r="D88" s="3" t="s">
        <v>234</v>
      </c>
      <c r="E88" s="3">
        <v>0</v>
      </c>
      <c r="F88" s="3">
        <v>27</v>
      </c>
      <c r="G88" s="3">
        <v>20</v>
      </c>
      <c r="H88" s="3">
        <v>0</v>
      </c>
      <c r="I88" s="20" t="str">
        <f t="shared" si="2"/>
        <v>ü</v>
      </c>
      <c r="J88" s="15" t="str">
        <f t="shared" si="3"/>
        <v>ü</v>
      </c>
    </row>
    <row r="89" spans="1:13" ht="13" x14ac:dyDescent="0.3">
      <c r="A89" s="3">
        <v>1514</v>
      </c>
      <c r="B89" s="3" t="s">
        <v>226</v>
      </c>
      <c r="C89" s="3" t="s">
        <v>235</v>
      </c>
      <c r="D89" s="3" t="s">
        <v>236</v>
      </c>
      <c r="E89" s="4">
        <v>1</v>
      </c>
      <c r="F89" s="4">
        <v>0.91</v>
      </c>
      <c r="G89" s="4">
        <v>0.25</v>
      </c>
      <c r="H89" s="3">
        <v>5</v>
      </c>
      <c r="I89" s="20" t="str">
        <f t="shared" si="2"/>
        <v>ü</v>
      </c>
      <c r="J89" s="15" t="str">
        <f t="shared" si="3"/>
        <v xml:space="preserve"> </v>
      </c>
    </row>
    <row r="90" spans="1:13" ht="13" x14ac:dyDescent="0.3">
      <c r="A90" s="3">
        <v>1514</v>
      </c>
      <c r="B90" s="3" t="s">
        <v>226</v>
      </c>
      <c r="C90" s="3" t="s">
        <v>237</v>
      </c>
      <c r="D90" s="3" t="s">
        <v>238</v>
      </c>
      <c r="E90" s="3" t="s">
        <v>16</v>
      </c>
      <c r="F90" s="3" t="s">
        <v>16</v>
      </c>
      <c r="G90" s="4">
        <v>0.75</v>
      </c>
      <c r="H90" s="3">
        <v>5</v>
      </c>
      <c r="I90" s="20" t="str">
        <f t="shared" si="2"/>
        <v xml:space="preserve"> </v>
      </c>
      <c r="J90" s="15" t="str">
        <f t="shared" si="3"/>
        <v xml:space="preserve"> </v>
      </c>
      <c r="K90" s="3">
        <v>1</v>
      </c>
      <c r="L90" s="3" t="s">
        <v>239</v>
      </c>
      <c r="M90" s="3"/>
    </row>
    <row r="91" spans="1:13" ht="13" x14ac:dyDescent="0.3">
      <c r="A91" s="3">
        <v>1515</v>
      </c>
      <c r="B91" s="3" t="s">
        <v>240</v>
      </c>
      <c r="C91" s="3" t="s">
        <v>241</v>
      </c>
      <c r="D91" s="3" t="s">
        <v>242</v>
      </c>
      <c r="E91" s="3">
        <v>264</v>
      </c>
      <c r="F91" s="3">
        <v>369</v>
      </c>
      <c r="G91" s="3">
        <v>123</v>
      </c>
      <c r="H91" s="3">
        <v>0</v>
      </c>
      <c r="I91" s="20" t="str">
        <f t="shared" si="2"/>
        <v>ü</v>
      </c>
      <c r="J91" s="15" t="str">
        <f t="shared" si="3"/>
        <v>ü</v>
      </c>
      <c r="K91" s="3">
        <v>1</v>
      </c>
      <c r="L91" s="3" t="s">
        <v>243</v>
      </c>
      <c r="M91" s="3"/>
    </row>
    <row r="92" spans="1:13" ht="13" x14ac:dyDescent="0.3">
      <c r="A92" s="3">
        <v>1515</v>
      </c>
      <c r="B92" s="3" t="s">
        <v>240</v>
      </c>
      <c r="C92" s="3" t="s">
        <v>244</v>
      </c>
      <c r="D92" s="3" t="s">
        <v>245</v>
      </c>
      <c r="E92" s="3">
        <v>210</v>
      </c>
      <c r="F92" s="3">
        <v>215</v>
      </c>
      <c r="G92" s="3">
        <v>162</v>
      </c>
      <c r="H92" s="3">
        <v>0</v>
      </c>
      <c r="I92" s="20" t="str">
        <f t="shared" si="2"/>
        <v>ü</v>
      </c>
      <c r="J92" s="15" t="str">
        <f t="shared" si="3"/>
        <v>ü</v>
      </c>
      <c r="K92" s="3">
        <v>2</v>
      </c>
      <c r="L92" s="3" t="s">
        <v>246</v>
      </c>
      <c r="M92" s="3"/>
    </row>
    <row r="93" spans="1:13" ht="13" x14ac:dyDescent="0.3">
      <c r="A93" s="3">
        <v>1516</v>
      </c>
      <c r="B93" s="3" t="s">
        <v>247</v>
      </c>
      <c r="C93" s="3" t="s">
        <v>248</v>
      </c>
      <c r="D93" s="3" t="s">
        <v>249</v>
      </c>
      <c r="E93" s="6">
        <v>0.55700000000000005</v>
      </c>
      <c r="F93" s="4">
        <v>0.84</v>
      </c>
      <c r="G93" s="4">
        <v>0.8</v>
      </c>
      <c r="H93" s="3">
        <v>6</v>
      </c>
      <c r="I93" s="20" t="str">
        <f t="shared" si="2"/>
        <v>ü</v>
      </c>
      <c r="J93" s="15" t="str">
        <f t="shared" si="3"/>
        <v>ü</v>
      </c>
      <c r="K93" s="3">
        <v>1</v>
      </c>
      <c r="L93" s="3" t="s">
        <v>250</v>
      </c>
      <c r="M93" s="3"/>
    </row>
    <row r="94" spans="1:13" ht="13" x14ac:dyDescent="0.3">
      <c r="A94" s="3">
        <v>1516</v>
      </c>
      <c r="B94" s="3" t="s">
        <v>247</v>
      </c>
      <c r="C94" s="3" t="s">
        <v>251</v>
      </c>
      <c r="D94" s="3" t="s">
        <v>252</v>
      </c>
      <c r="E94" s="3">
        <v>4</v>
      </c>
      <c r="F94" s="3">
        <v>4</v>
      </c>
      <c r="G94" s="3">
        <v>6</v>
      </c>
      <c r="H94" s="3">
        <v>0</v>
      </c>
      <c r="I94" s="20" t="str">
        <f t="shared" si="2"/>
        <v xml:space="preserve"> </v>
      </c>
      <c r="J94" s="15" t="str">
        <f t="shared" si="3"/>
        <v>ü</v>
      </c>
    </row>
    <row r="95" spans="1:13" ht="13" x14ac:dyDescent="0.3">
      <c r="A95" s="3">
        <v>1516</v>
      </c>
      <c r="B95" s="3" t="s">
        <v>247</v>
      </c>
      <c r="C95" s="3" t="s">
        <v>253</v>
      </c>
      <c r="D95" s="3" t="s">
        <v>254</v>
      </c>
      <c r="E95" s="4">
        <v>0.75</v>
      </c>
      <c r="F95" s="4">
        <v>0.87</v>
      </c>
      <c r="G95" s="4">
        <v>0.85</v>
      </c>
      <c r="H95" s="3">
        <v>5</v>
      </c>
      <c r="I95" s="20" t="str">
        <f t="shared" si="2"/>
        <v>ü</v>
      </c>
      <c r="J95" s="15" t="str">
        <f t="shared" si="3"/>
        <v>ü</v>
      </c>
    </row>
    <row r="96" spans="1:13" ht="13" x14ac:dyDescent="0.3">
      <c r="A96" s="3">
        <v>1517</v>
      </c>
      <c r="B96" s="3" t="s">
        <v>255</v>
      </c>
      <c r="C96" s="3" t="s">
        <v>256</v>
      </c>
      <c r="D96" s="3" t="s">
        <v>257</v>
      </c>
      <c r="E96" s="3">
        <v>6</v>
      </c>
      <c r="F96" s="3">
        <v>6</v>
      </c>
      <c r="G96" s="3">
        <v>6</v>
      </c>
      <c r="H96" s="3">
        <v>0</v>
      </c>
      <c r="I96" s="20" t="str">
        <f t="shared" si="2"/>
        <v>ü</v>
      </c>
      <c r="J96" s="15" t="str">
        <f t="shared" si="3"/>
        <v>ü</v>
      </c>
    </row>
    <row r="97" spans="1:10" ht="13" x14ac:dyDescent="0.3">
      <c r="A97" s="3">
        <v>1517</v>
      </c>
      <c r="B97" s="3" t="s">
        <v>255</v>
      </c>
      <c r="C97" s="3" t="s">
        <v>258</v>
      </c>
      <c r="D97" s="3" t="s">
        <v>259</v>
      </c>
      <c r="E97" s="4">
        <v>1</v>
      </c>
      <c r="F97" s="4">
        <v>1</v>
      </c>
      <c r="G97" s="4">
        <v>1</v>
      </c>
      <c r="H97" s="3">
        <v>5</v>
      </c>
      <c r="I97" s="20" t="str">
        <f t="shared" si="2"/>
        <v>ü</v>
      </c>
      <c r="J97" s="15" t="str">
        <f t="shared" si="3"/>
        <v>ü</v>
      </c>
    </row>
    <row r="98" spans="1:10" ht="13" x14ac:dyDescent="0.3">
      <c r="A98" s="3">
        <v>1517</v>
      </c>
      <c r="B98" s="3" t="s">
        <v>255</v>
      </c>
      <c r="C98" s="3" t="s">
        <v>260</v>
      </c>
      <c r="D98" s="3" t="s">
        <v>261</v>
      </c>
      <c r="E98" s="4">
        <v>1</v>
      </c>
      <c r="F98" s="4">
        <v>1</v>
      </c>
      <c r="G98" s="4">
        <v>1</v>
      </c>
      <c r="H98" s="3">
        <v>5</v>
      </c>
      <c r="I98" s="20" t="str">
        <f t="shared" si="2"/>
        <v>ü</v>
      </c>
      <c r="J98" s="15" t="str">
        <f t="shared" si="3"/>
        <v>ü</v>
      </c>
    </row>
    <row r="99" spans="1:10" ht="13" x14ac:dyDescent="0.3">
      <c r="A99" s="3">
        <v>1517</v>
      </c>
      <c r="B99" s="3" t="s">
        <v>255</v>
      </c>
      <c r="C99" s="3" t="s">
        <v>262</v>
      </c>
      <c r="D99" s="3" t="s">
        <v>263</v>
      </c>
      <c r="E99" s="4">
        <v>1</v>
      </c>
      <c r="F99" s="4">
        <v>1</v>
      </c>
      <c r="G99" s="4">
        <v>1</v>
      </c>
      <c r="H99" s="3">
        <v>5</v>
      </c>
      <c r="I99" s="20" t="str">
        <f t="shared" si="2"/>
        <v>ü</v>
      </c>
      <c r="J99" s="15" t="str">
        <f t="shared" si="3"/>
        <v>ü</v>
      </c>
    </row>
    <row r="100" spans="1:10" ht="13" x14ac:dyDescent="0.3">
      <c r="A100" s="3">
        <v>1517</v>
      </c>
      <c r="B100" s="3" t="s">
        <v>255</v>
      </c>
      <c r="C100" s="3" t="s">
        <v>264</v>
      </c>
      <c r="D100" s="3" t="s">
        <v>265</v>
      </c>
      <c r="E100" s="3">
        <v>4</v>
      </c>
      <c r="F100" s="3">
        <v>4</v>
      </c>
      <c r="G100" s="3">
        <v>4</v>
      </c>
      <c r="H100" s="3">
        <v>0</v>
      </c>
      <c r="I100" s="20" t="str">
        <f t="shared" si="2"/>
        <v>ü</v>
      </c>
      <c r="J100" s="15" t="str">
        <f t="shared" si="3"/>
        <v>ü</v>
      </c>
    </row>
    <row r="101" spans="1:10" ht="13" x14ac:dyDescent="0.3">
      <c r="A101" s="3">
        <v>1517</v>
      </c>
      <c r="B101" s="3" t="s">
        <v>255</v>
      </c>
      <c r="C101" s="3" t="s">
        <v>266</v>
      </c>
      <c r="D101" s="3" t="s">
        <v>267</v>
      </c>
      <c r="E101" s="6">
        <v>2.5999999999999999E-3</v>
      </c>
      <c r="F101" s="6">
        <v>0.01</v>
      </c>
      <c r="G101" s="3" t="s">
        <v>268</v>
      </c>
      <c r="H101" s="3">
        <v>10</v>
      </c>
      <c r="I101" s="20" t="str">
        <f t="shared" si="2"/>
        <v>ü</v>
      </c>
      <c r="J101" s="15" t="str">
        <f t="shared" si="3"/>
        <v>ü</v>
      </c>
    </row>
    <row r="102" spans="1:10" ht="13" x14ac:dyDescent="0.3">
      <c r="A102" s="3">
        <v>1517</v>
      </c>
      <c r="B102" s="3" t="s">
        <v>255</v>
      </c>
      <c r="C102" s="3" t="s">
        <v>269</v>
      </c>
      <c r="D102" s="3" t="s">
        <v>270</v>
      </c>
      <c r="E102" s="4">
        <v>1</v>
      </c>
      <c r="F102" s="4">
        <v>1</v>
      </c>
      <c r="G102" s="4">
        <v>1</v>
      </c>
      <c r="H102" s="3">
        <v>5</v>
      </c>
      <c r="I102" s="20" t="str">
        <f t="shared" si="2"/>
        <v>ü</v>
      </c>
      <c r="J102" s="15" t="str">
        <f t="shared" si="3"/>
        <v>ü</v>
      </c>
    </row>
    <row r="103" spans="1:10" ht="13" x14ac:dyDescent="0.3">
      <c r="A103" s="3">
        <v>1611</v>
      </c>
      <c r="B103" s="3" t="s">
        <v>271</v>
      </c>
      <c r="C103" s="3" t="s">
        <v>272</v>
      </c>
      <c r="D103" s="3" t="s">
        <v>273</v>
      </c>
      <c r="E103" s="6">
        <v>0.504</v>
      </c>
      <c r="F103" s="6">
        <v>0.38129999999999997</v>
      </c>
      <c r="G103" s="4">
        <v>0.9</v>
      </c>
      <c r="H103" s="3">
        <v>7</v>
      </c>
      <c r="I103" s="20" t="str">
        <f t="shared" si="2"/>
        <v xml:space="preserve"> </v>
      </c>
      <c r="J103" s="15" t="str">
        <f t="shared" si="3"/>
        <v xml:space="preserve"> </v>
      </c>
    </row>
    <row r="104" spans="1:10" ht="13" x14ac:dyDescent="0.3">
      <c r="A104" s="3">
        <v>1611</v>
      </c>
      <c r="B104" s="3" t="s">
        <v>271</v>
      </c>
      <c r="C104" s="3" t="s">
        <v>274</v>
      </c>
      <c r="D104" s="3" t="s">
        <v>275</v>
      </c>
      <c r="E104" s="3">
        <v>23.65</v>
      </c>
      <c r="F104" s="3">
        <v>10.25</v>
      </c>
      <c r="G104" s="3">
        <v>20</v>
      </c>
      <c r="H104" s="3">
        <v>2</v>
      </c>
      <c r="I104" s="20" t="str">
        <f t="shared" si="2"/>
        <v xml:space="preserve"> </v>
      </c>
      <c r="J104" s="15" t="str">
        <f t="shared" si="3"/>
        <v xml:space="preserve"> </v>
      </c>
    </row>
    <row r="105" spans="1:10" ht="13" x14ac:dyDescent="0.3">
      <c r="A105" s="3">
        <v>1611</v>
      </c>
      <c r="B105" s="3" t="s">
        <v>271</v>
      </c>
      <c r="C105" s="3" t="s">
        <v>276</v>
      </c>
      <c r="D105" s="3" t="s">
        <v>277</v>
      </c>
      <c r="E105" s="6">
        <v>0.85589999999999999</v>
      </c>
      <c r="F105" s="6">
        <v>0.88529999999999998</v>
      </c>
      <c r="G105" s="4">
        <v>0.9</v>
      </c>
      <c r="H105" s="3">
        <v>7</v>
      </c>
      <c r="I105" s="20" t="str">
        <f t="shared" si="2"/>
        <v xml:space="preserve"> </v>
      </c>
      <c r="J105" s="15" t="str">
        <f t="shared" si="3"/>
        <v>ü</v>
      </c>
    </row>
    <row r="106" spans="1:10" ht="13" x14ac:dyDescent="0.3">
      <c r="A106" s="3">
        <v>1611</v>
      </c>
      <c r="B106" s="3" t="s">
        <v>271</v>
      </c>
      <c r="C106" s="3" t="s">
        <v>278</v>
      </c>
      <c r="D106" s="3" t="s">
        <v>279</v>
      </c>
      <c r="E106" s="6">
        <v>0.62219999999999998</v>
      </c>
      <c r="F106" s="6">
        <v>0.51690000000000003</v>
      </c>
      <c r="G106" s="4">
        <v>1</v>
      </c>
      <c r="H106" s="3">
        <v>7</v>
      </c>
      <c r="I106" s="20" t="str">
        <f t="shared" si="2"/>
        <v xml:space="preserve"> </v>
      </c>
      <c r="J106" s="15" t="str">
        <f t="shared" si="3"/>
        <v xml:space="preserve"> </v>
      </c>
    </row>
    <row r="107" spans="1:10" ht="13" x14ac:dyDescent="0.3">
      <c r="A107" s="3">
        <v>1611</v>
      </c>
      <c r="B107" s="3" t="s">
        <v>271</v>
      </c>
      <c r="C107" s="3" t="s">
        <v>280</v>
      </c>
      <c r="D107" s="3" t="s">
        <v>281</v>
      </c>
      <c r="E107" s="6">
        <v>0.92049999999999998</v>
      </c>
      <c r="F107" s="6">
        <v>0.95599999999999996</v>
      </c>
      <c r="G107" s="6">
        <v>0.93500000000000005</v>
      </c>
      <c r="H107" s="3">
        <v>7</v>
      </c>
      <c r="I107" s="20" t="str">
        <f t="shared" si="2"/>
        <v>ü</v>
      </c>
      <c r="J107" s="15" t="str">
        <f t="shared" si="3"/>
        <v>ü</v>
      </c>
    </row>
    <row r="108" spans="1:10" ht="13" x14ac:dyDescent="0.3">
      <c r="A108" s="3">
        <v>1611</v>
      </c>
      <c r="B108" s="3" t="s">
        <v>271</v>
      </c>
      <c r="C108" s="3" t="s">
        <v>282</v>
      </c>
      <c r="D108" s="3" t="s">
        <v>275</v>
      </c>
      <c r="E108" s="3">
        <v>9.17</v>
      </c>
      <c r="F108" s="3">
        <v>11.48</v>
      </c>
      <c r="G108" s="3">
        <v>30</v>
      </c>
      <c r="H108" s="3">
        <v>2</v>
      </c>
      <c r="I108" s="20" t="str">
        <f t="shared" si="2"/>
        <v xml:space="preserve"> </v>
      </c>
      <c r="J108" s="15" t="str">
        <f t="shared" si="3"/>
        <v>ü</v>
      </c>
    </row>
    <row r="109" spans="1:10" ht="13" x14ac:dyDescent="0.3">
      <c r="A109" s="3">
        <v>1611</v>
      </c>
      <c r="B109" s="3" t="s">
        <v>271</v>
      </c>
      <c r="C109" s="3" t="s">
        <v>283</v>
      </c>
      <c r="D109" s="3" t="s">
        <v>284</v>
      </c>
      <c r="E109" s="3">
        <v>7.59</v>
      </c>
      <c r="F109" s="3">
        <v>2.5299999999999998</v>
      </c>
      <c r="G109" s="3">
        <v>1</v>
      </c>
      <c r="H109" s="3">
        <v>2</v>
      </c>
      <c r="I109" s="20" t="str">
        <f t="shared" si="2"/>
        <v>ü</v>
      </c>
      <c r="J109" s="15" t="str">
        <f t="shared" si="3"/>
        <v xml:space="preserve"> </v>
      </c>
    </row>
    <row r="110" spans="1:10" ht="13" x14ac:dyDescent="0.3">
      <c r="A110" s="3">
        <v>1621</v>
      </c>
      <c r="B110" s="3" t="s">
        <v>285</v>
      </c>
      <c r="C110" s="3" t="s">
        <v>286</v>
      </c>
      <c r="D110" s="3" t="s">
        <v>287</v>
      </c>
      <c r="E110" s="4">
        <v>0.72</v>
      </c>
      <c r="F110" s="4">
        <v>0.75</v>
      </c>
      <c r="G110" s="4">
        <v>0.8</v>
      </c>
      <c r="H110" s="3">
        <v>5</v>
      </c>
      <c r="I110" s="20" t="str">
        <f t="shared" si="2"/>
        <v xml:space="preserve"> </v>
      </c>
      <c r="J110" s="15" t="str">
        <f t="shared" si="3"/>
        <v>ü</v>
      </c>
    </row>
    <row r="111" spans="1:10" ht="13" x14ac:dyDescent="0.3">
      <c r="A111" s="3">
        <v>1621</v>
      </c>
      <c r="B111" s="3" t="s">
        <v>285</v>
      </c>
      <c r="C111" s="3" t="s">
        <v>288</v>
      </c>
      <c r="D111" s="3" t="s">
        <v>289</v>
      </c>
      <c r="E111" s="3">
        <v>8</v>
      </c>
      <c r="F111" s="3">
        <v>59</v>
      </c>
      <c r="G111" s="3">
        <v>25</v>
      </c>
      <c r="H111" s="3">
        <v>0</v>
      </c>
      <c r="I111" s="20" t="str">
        <f t="shared" si="2"/>
        <v>ü</v>
      </c>
      <c r="J111" s="15" t="str">
        <f t="shared" si="3"/>
        <v>ü</v>
      </c>
    </row>
    <row r="112" spans="1:10" ht="13" x14ac:dyDescent="0.3">
      <c r="A112" s="3">
        <v>1621</v>
      </c>
      <c r="B112" s="3" t="s">
        <v>285</v>
      </c>
      <c r="C112" s="3" t="s">
        <v>290</v>
      </c>
      <c r="D112" s="3" t="s">
        <v>291</v>
      </c>
      <c r="E112" s="4">
        <v>0.49</v>
      </c>
      <c r="F112" s="4">
        <v>0.52</v>
      </c>
      <c r="G112" s="4">
        <v>0.43</v>
      </c>
      <c r="H112" s="3">
        <v>5</v>
      </c>
      <c r="I112" s="20" t="str">
        <f t="shared" si="2"/>
        <v>ü</v>
      </c>
      <c r="J112" s="15" t="str">
        <f t="shared" si="3"/>
        <v>ü</v>
      </c>
    </row>
    <row r="113" spans="1:13" ht="13" x14ac:dyDescent="0.3">
      <c r="A113" s="3">
        <v>1621</v>
      </c>
      <c r="B113" s="3" t="s">
        <v>285</v>
      </c>
      <c r="C113" s="3" t="s">
        <v>292</v>
      </c>
      <c r="D113" s="3" t="s">
        <v>293</v>
      </c>
      <c r="E113" s="4">
        <v>0.14000000000000001</v>
      </c>
      <c r="F113" s="4">
        <v>0.32</v>
      </c>
      <c r="G113" s="4">
        <v>0.56999999999999995</v>
      </c>
      <c r="H113" s="3">
        <v>5</v>
      </c>
      <c r="I113" s="20" t="str">
        <f t="shared" si="2"/>
        <v xml:space="preserve"> </v>
      </c>
      <c r="J113" s="15" t="str">
        <f t="shared" si="3"/>
        <v>ü</v>
      </c>
    </row>
    <row r="114" spans="1:13" ht="13" x14ac:dyDescent="0.3">
      <c r="A114" s="3">
        <v>1623</v>
      </c>
      <c r="B114" s="3" t="s">
        <v>294</v>
      </c>
      <c r="C114" s="3" t="s">
        <v>295</v>
      </c>
      <c r="D114" s="3" t="s">
        <v>296</v>
      </c>
      <c r="E114" s="3" t="s">
        <v>16</v>
      </c>
      <c r="F114" s="3">
        <v>2</v>
      </c>
      <c r="G114" s="3">
        <v>4</v>
      </c>
      <c r="H114" s="3">
        <v>0</v>
      </c>
      <c r="I114" s="20" t="str">
        <f t="shared" si="2"/>
        <v xml:space="preserve"> </v>
      </c>
      <c r="J114" s="15" t="str">
        <f t="shared" si="3"/>
        <v xml:space="preserve"> </v>
      </c>
      <c r="K114" s="3">
        <v>1</v>
      </c>
      <c r="L114" s="3" t="s">
        <v>297</v>
      </c>
      <c r="M114" s="3"/>
    </row>
    <row r="115" spans="1:13" ht="13" x14ac:dyDescent="0.3">
      <c r="A115" s="3">
        <v>1623</v>
      </c>
      <c r="B115" s="3" t="s">
        <v>294</v>
      </c>
      <c r="C115" s="3" t="s">
        <v>298</v>
      </c>
      <c r="D115" s="3" t="s">
        <v>299</v>
      </c>
      <c r="E115" s="5">
        <v>33</v>
      </c>
      <c r="F115" s="5">
        <v>37</v>
      </c>
      <c r="G115" s="5">
        <v>37</v>
      </c>
      <c r="H115" s="5">
        <v>0</v>
      </c>
      <c r="I115" s="20" t="str">
        <f t="shared" si="2"/>
        <v>ü</v>
      </c>
      <c r="J115" s="15" t="str">
        <f t="shared" si="3"/>
        <v>ü</v>
      </c>
      <c r="K115" s="5">
        <v>2</v>
      </c>
      <c r="L115" s="3" t="s">
        <v>300</v>
      </c>
      <c r="M115" s="3"/>
    </row>
    <row r="116" spans="1:13" ht="13" x14ac:dyDescent="0.3">
      <c r="A116" s="3">
        <v>1623</v>
      </c>
      <c r="B116" s="3" t="s">
        <v>294</v>
      </c>
      <c r="C116" s="3" t="s">
        <v>301</v>
      </c>
      <c r="D116" s="3" t="s">
        <v>302</v>
      </c>
      <c r="E116" s="3">
        <v>184</v>
      </c>
      <c r="F116" s="5">
        <v>153</v>
      </c>
      <c r="G116" s="5">
        <v>172</v>
      </c>
      <c r="H116" s="5">
        <v>0</v>
      </c>
      <c r="I116" s="20" t="str">
        <f t="shared" si="2"/>
        <v xml:space="preserve"> </v>
      </c>
      <c r="J116" s="15" t="str">
        <f t="shared" si="3"/>
        <v xml:space="preserve"> </v>
      </c>
      <c r="K116" s="5">
        <v>1</v>
      </c>
    </row>
    <row r="117" spans="1:13" ht="13" x14ac:dyDescent="0.3">
      <c r="A117" s="3">
        <v>1713</v>
      </c>
      <c r="B117" s="3" t="s">
        <v>303</v>
      </c>
      <c r="C117" s="3" t="s">
        <v>304</v>
      </c>
      <c r="D117" s="3" t="s">
        <v>305</v>
      </c>
      <c r="E117" s="3" t="s">
        <v>16</v>
      </c>
      <c r="F117" s="5">
        <v>0.03</v>
      </c>
      <c r="G117" s="4">
        <v>0.6</v>
      </c>
      <c r="H117" s="3">
        <v>5</v>
      </c>
      <c r="I117" s="20" t="str">
        <f t="shared" si="2"/>
        <v xml:space="preserve"> </v>
      </c>
      <c r="J117" s="15" t="str">
        <f t="shared" si="3"/>
        <v xml:space="preserve"> </v>
      </c>
      <c r="K117" s="3">
        <v>1</v>
      </c>
      <c r="L117" s="3" t="s">
        <v>306</v>
      </c>
      <c r="M117" s="3"/>
    </row>
    <row r="118" spans="1:13" ht="13" x14ac:dyDescent="0.3">
      <c r="A118" s="3">
        <v>1713</v>
      </c>
      <c r="B118" s="3" t="s">
        <v>303</v>
      </c>
      <c r="C118" s="3" t="s">
        <v>307</v>
      </c>
      <c r="D118" s="3" t="s">
        <v>308</v>
      </c>
      <c r="E118" s="6">
        <v>0.82499999999999996</v>
      </c>
      <c r="F118" s="5">
        <v>0.85</v>
      </c>
      <c r="G118" s="4">
        <v>0.85</v>
      </c>
      <c r="H118" s="3">
        <v>6</v>
      </c>
      <c r="I118" s="20" t="str">
        <f t="shared" si="2"/>
        <v>ü</v>
      </c>
      <c r="J118" s="15" t="str">
        <f t="shared" si="3"/>
        <v>ü</v>
      </c>
      <c r="K118" s="3">
        <v>2</v>
      </c>
      <c r="L118" s="3" t="s">
        <v>309</v>
      </c>
      <c r="M118" s="3"/>
    </row>
    <row r="119" spans="1:13" ht="13" x14ac:dyDescent="0.3">
      <c r="A119" s="3">
        <v>1713</v>
      </c>
      <c r="B119" s="3" t="s">
        <v>303</v>
      </c>
      <c r="C119" s="3" t="s">
        <v>310</v>
      </c>
      <c r="D119" s="3" t="s">
        <v>311</v>
      </c>
      <c r="E119" s="4">
        <v>0.91</v>
      </c>
      <c r="F119" s="3">
        <v>4.5</v>
      </c>
      <c r="G119" s="3">
        <v>4.7</v>
      </c>
      <c r="H119" s="3">
        <v>10</v>
      </c>
      <c r="I119" s="20" t="str">
        <f t="shared" si="2"/>
        <v xml:space="preserve"> </v>
      </c>
      <c r="J119" s="15" t="str">
        <f t="shared" si="3"/>
        <v>ü</v>
      </c>
      <c r="K119" s="3">
        <v>3</v>
      </c>
      <c r="L119" s="3" t="s">
        <v>312</v>
      </c>
      <c r="M119" s="3"/>
    </row>
    <row r="120" spans="1:13" ht="13" x14ac:dyDescent="0.3">
      <c r="A120" s="3">
        <v>1713</v>
      </c>
      <c r="B120" s="3" t="s">
        <v>303</v>
      </c>
      <c r="C120" s="3" t="s">
        <v>313</v>
      </c>
      <c r="D120" s="3" t="s">
        <v>314</v>
      </c>
      <c r="E120" s="4">
        <v>0.9</v>
      </c>
      <c r="F120" s="3">
        <v>4.4000000000000004</v>
      </c>
      <c r="G120" s="3">
        <v>4.5999999999999996</v>
      </c>
      <c r="H120" s="3">
        <v>10</v>
      </c>
      <c r="I120" s="20" t="str">
        <f t="shared" si="2"/>
        <v xml:space="preserve"> </v>
      </c>
      <c r="J120" s="15" t="str">
        <f t="shared" si="3"/>
        <v>ü</v>
      </c>
      <c r="K120" s="3">
        <v>4</v>
      </c>
      <c r="L120" s="3" t="s">
        <v>315</v>
      </c>
      <c r="M120" s="3"/>
    </row>
    <row r="121" spans="1:13" ht="13" x14ac:dyDescent="0.3">
      <c r="A121" s="3">
        <v>1714</v>
      </c>
      <c r="B121" s="3" t="s">
        <v>316</v>
      </c>
      <c r="C121" s="3" t="s">
        <v>317</v>
      </c>
      <c r="D121" s="3" t="s">
        <v>318</v>
      </c>
      <c r="E121" s="6">
        <v>0.89900000000000002</v>
      </c>
      <c r="F121" s="6">
        <v>0.94399999999999995</v>
      </c>
      <c r="G121" s="6">
        <v>0.9</v>
      </c>
      <c r="H121" s="3">
        <v>6</v>
      </c>
      <c r="I121" s="20" t="str">
        <f t="shared" si="2"/>
        <v>ü</v>
      </c>
      <c r="J121" s="15" t="str">
        <f t="shared" si="3"/>
        <v>ü</v>
      </c>
      <c r="K121" s="3">
        <v>1</v>
      </c>
      <c r="L121" s="3" t="s">
        <v>319</v>
      </c>
      <c r="M121" s="3"/>
    </row>
    <row r="122" spans="1:13" ht="13" x14ac:dyDescent="0.3">
      <c r="A122" s="3">
        <v>1714</v>
      </c>
      <c r="B122" s="3" t="s">
        <v>316</v>
      </c>
      <c r="C122" s="3" t="s">
        <v>320</v>
      </c>
      <c r="D122" s="3" t="s">
        <v>321</v>
      </c>
      <c r="E122" s="6">
        <v>0.93</v>
      </c>
      <c r="F122" s="4">
        <v>0.94</v>
      </c>
      <c r="G122" s="6">
        <v>0.95</v>
      </c>
      <c r="H122" s="3">
        <v>5</v>
      </c>
      <c r="I122" s="20" t="str">
        <f t="shared" si="2"/>
        <v xml:space="preserve"> </v>
      </c>
      <c r="J122" s="15" t="str">
        <f t="shared" si="3"/>
        <v>ü</v>
      </c>
    </row>
    <row r="123" spans="1:13" ht="13" x14ac:dyDescent="0.3">
      <c r="A123" s="3">
        <v>1714</v>
      </c>
      <c r="B123" s="3" t="s">
        <v>316</v>
      </c>
      <c r="C123" s="3" t="s">
        <v>322</v>
      </c>
      <c r="D123" s="3" t="s">
        <v>323</v>
      </c>
      <c r="E123" s="3">
        <v>0.08</v>
      </c>
      <c r="F123" s="3">
        <v>0</v>
      </c>
      <c r="G123" s="3">
        <v>2.37</v>
      </c>
      <c r="H123" s="3">
        <v>2</v>
      </c>
      <c r="I123" s="20" t="str">
        <f t="shared" si="2"/>
        <v xml:space="preserve"> </v>
      </c>
      <c r="J123" s="15" t="str">
        <f t="shared" si="3"/>
        <v xml:space="preserve"> </v>
      </c>
    </row>
    <row r="124" spans="1:13" ht="13" x14ac:dyDescent="0.3">
      <c r="A124" s="3">
        <v>1714</v>
      </c>
      <c r="B124" s="3" t="s">
        <v>316</v>
      </c>
      <c r="C124" s="3" t="s">
        <v>324</v>
      </c>
      <c r="D124" s="3" t="s">
        <v>325</v>
      </c>
      <c r="E124" s="3">
        <v>18.48</v>
      </c>
      <c r="F124" s="3">
        <v>20</v>
      </c>
      <c r="G124" s="3">
        <v>5</v>
      </c>
      <c r="H124" s="3">
        <v>2</v>
      </c>
      <c r="I124" s="20" t="str">
        <f t="shared" si="2"/>
        <v>ü</v>
      </c>
      <c r="J124" s="15" t="str">
        <f t="shared" si="3"/>
        <v>ü</v>
      </c>
    </row>
    <row r="125" spans="1:13" ht="13" x14ac:dyDescent="0.3">
      <c r="A125" s="3">
        <v>1714</v>
      </c>
      <c r="B125" s="3" t="s">
        <v>316</v>
      </c>
      <c r="C125" s="3" t="s">
        <v>326</v>
      </c>
      <c r="D125" s="3" t="s">
        <v>327</v>
      </c>
      <c r="E125" s="6">
        <v>0.27850000000000003</v>
      </c>
      <c r="F125" s="4">
        <v>0.15</v>
      </c>
      <c r="G125" s="6">
        <v>0.01</v>
      </c>
      <c r="H125" s="3">
        <v>7</v>
      </c>
      <c r="I125" s="20" t="str">
        <f t="shared" si="2"/>
        <v>ü</v>
      </c>
      <c r="J125" s="15" t="str">
        <f t="shared" si="3"/>
        <v xml:space="preserve"> </v>
      </c>
    </row>
    <row r="126" spans="1:13" ht="13" x14ac:dyDescent="0.3">
      <c r="A126" s="3">
        <v>1714</v>
      </c>
      <c r="B126" s="3" t="s">
        <v>316</v>
      </c>
      <c r="C126" s="3" t="s">
        <v>328</v>
      </c>
      <c r="D126" s="3" t="s">
        <v>329</v>
      </c>
      <c r="E126" s="6">
        <v>0.90200000000000002</v>
      </c>
      <c r="F126" s="6">
        <v>0.92800000000000005</v>
      </c>
      <c r="G126" s="6">
        <v>0.9</v>
      </c>
      <c r="H126" s="3">
        <v>6</v>
      </c>
      <c r="I126" s="20" t="str">
        <f t="shared" si="2"/>
        <v>ü</v>
      </c>
      <c r="J126" s="15" t="str">
        <f t="shared" si="3"/>
        <v>ü</v>
      </c>
      <c r="K126" s="3">
        <v>1</v>
      </c>
    </row>
    <row r="127" spans="1:13" ht="13" x14ac:dyDescent="0.3">
      <c r="A127" s="3">
        <v>1714</v>
      </c>
      <c r="B127" s="3" t="s">
        <v>316</v>
      </c>
      <c r="C127" s="3" t="s">
        <v>330</v>
      </c>
      <c r="D127" s="3" t="s">
        <v>331</v>
      </c>
      <c r="E127" s="7">
        <v>149569</v>
      </c>
      <c r="F127" s="7">
        <v>201000</v>
      </c>
      <c r="G127" s="7">
        <v>285000</v>
      </c>
      <c r="H127" s="3">
        <v>0</v>
      </c>
      <c r="I127" s="20" t="str">
        <f t="shared" si="2"/>
        <v xml:space="preserve"> </v>
      </c>
      <c r="J127" s="15" t="str">
        <f t="shared" si="3"/>
        <v>ü</v>
      </c>
    </row>
    <row r="128" spans="1:13" ht="13" x14ac:dyDescent="0.3">
      <c r="A128" s="3">
        <v>1714</v>
      </c>
      <c r="B128" s="3" t="s">
        <v>316</v>
      </c>
      <c r="C128" s="3" t="s">
        <v>332</v>
      </c>
      <c r="D128" s="3" t="s">
        <v>333</v>
      </c>
      <c r="E128" s="7">
        <v>154659</v>
      </c>
      <c r="F128" s="7">
        <v>165000</v>
      </c>
      <c r="G128" s="7">
        <v>172432</v>
      </c>
      <c r="H128" s="3">
        <v>0</v>
      </c>
      <c r="I128" s="20" t="str">
        <f t="shared" si="2"/>
        <v xml:space="preserve"> </v>
      </c>
      <c r="J128" s="15" t="str">
        <f t="shared" si="3"/>
        <v>ü</v>
      </c>
    </row>
    <row r="129" spans="1:13" ht="13" x14ac:dyDescent="0.3">
      <c r="A129" s="3">
        <v>1714</v>
      </c>
      <c r="B129" s="3" t="s">
        <v>316</v>
      </c>
      <c r="C129" s="3" t="s">
        <v>334</v>
      </c>
      <c r="D129" s="3" t="s">
        <v>335</v>
      </c>
      <c r="E129" s="3">
        <v>32.51</v>
      </c>
      <c r="F129" s="3">
        <v>31.03</v>
      </c>
      <c r="G129" s="3">
        <v>32.49</v>
      </c>
      <c r="H129" s="3">
        <v>2</v>
      </c>
      <c r="I129" s="20" t="str">
        <f t="shared" si="2"/>
        <v xml:space="preserve"> </v>
      </c>
      <c r="J129" s="15" t="str">
        <f t="shared" si="3"/>
        <v xml:space="preserve"> </v>
      </c>
    </row>
    <row r="130" spans="1:13" ht="13" x14ac:dyDescent="0.3">
      <c r="A130" s="3">
        <v>1716</v>
      </c>
      <c r="B130" s="3" t="s">
        <v>336</v>
      </c>
      <c r="C130" s="3" t="s">
        <v>337</v>
      </c>
      <c r="D130" s="3" t="s">
        <v>338</v>
      </c>
      <c r="E130" s="7">
        <v>5911</v>
      </c>
      <c r="F130" s="3">
        <v>5500</v>
      </c>
      <c r="G130" s="7">
        <v>5911</v>
      </c>
      <c r="H130" s="3">
        <v>0</v>
      </c>
      <c r="I130" s="20" t="str">
        <f t="shared" si="2"/>
        <v xml:space="preserve"> </v>
      </c>
      <c r="J130" s="15" t="str">
        <f t="shared" si="3"/>
        <v xml:space="preserve"> </v>
      </c>
    </row>
    <row r="131" spans="1:13" ht="13" x14ac:dyDescent="0.3">
      <c r="A131" s="3">
        <v>1716</v>
      </c>
      <c r="B131" s="3" t="s">
        <v>336</v>
      </c>
      <c r="C131" s="3" t="s">
        <v>339</v>
      </c>
      <c r="D131" s="3" t="s">
        <v>340</v>
      </c>
      <c r="E131" s="7">
        <v>1145</v>
      </c>
      <c r="F131" s="3">
        <v>1244</v>
      </c>
      <c r="G131" s="3">
        <v>1145</v>
      </c>
      <c r="H131" s="3">
        <v>0</v>
      </c>
      <c r="I131" s="20" t="str">
        <f t="shared" si="2"/>
        <v>ü</v>
      </c>
      <c r="J131" s="15" t="str">
        <f t="shared" si="3"/>
        <v>ü</v>
      </c>
    </row>
    <row r="132" spans="1:13" ht="13" x14ac:dyDescent="0.3">
      <c r="A132" s="3">
        <v>1716</v>
      </c>
      <c r="B132" s="3" t="s">
        <v>336</v>
      </c>
      <c r="C132" s="3" t="s">
        <v>341</v>
      </c>
      <c r="D132" s="3" t="s">
        <v>342</v>
      </c>
      <c r="E132" s="3">
        <v>1376</v>
      </c>
      <c r="F132" s="3">
        <v>2095</v>
      </c>
      <c r="G132" s="3">
        <v>1700</v>
      </c>
      <c r="H132" s="3">
        <v>0</v>
      </c>
      <c r="I132" s="20" t="str">
        <f t="shared" ref="I132:I195" si="4">IF(F132="N/A", " ", IF(F132 &gt;= G132, CHAR(252), IF(AND(ISNUMBER(SEARCH("&lt;", G132)), F132 &lt; VALUE(SUBSTITUTE(G132, "&lt;", ""))), CHAR(252), " ")))</f>
        <v>ü</v>
      </c>
      <c r="J132" s="15" t="str">
        <f t="shared" ref="J132:J195" si="5">IF(OR(F132="N/A", E132="N/A"), " ",
   IF(F132 &gt;= E132, CHAR(252),
      IF(AND(ISNUMBER(SEARCH("&lt;", E132)), F132 &lt; VALUE(SUBSTITUTE(E132, "&lt;", ""))), CHAR(252), " ")
   )
)</f>
        <v>ü</v>
      </c>
    </row>
    <row r="133" spans="1:13" ht="13" x14ac:dyDescent="0.3">
      <c r="A133" s="3">
        <v>1716</v>
      </c>
      <c r="B133" s="3" t="s">
        <v>336</v>
      </c>
      <c r="C133" s="3" t="s">
        <v>343</v>
      </c>
      <c r="D133" s="3" t="s">
        <v>344</v>
      </c>
      <c r="E133" s="7">
        <v>4929</v>
      </c>
      <c r="F133" s="3">
        <v>5200</v>
      </c>
      <c r="G133" s="7">
        <v>4929</v>
      </c>
      <c r="H133" s="3">
        <v>0</v>
      </c>
      <c r="I133" s="20" t="str">
        <f t="shared" si="4"/>
        <v>ü</v>
      </c>
      <c r="J133" s="15" t="str">
        <f t="shared" si="5"/>
        <v>ü</v>
      </c>
    </row>
    <row r="134" spans="1:13" ht="13" x14ac:dyDescent="0.3">
      <c r="A134" s="3">
        <v>1912</v>
      </c>
      <c r="B134" s="3" t="s">
        <v>345</v>
      </c>
      <c r="C134" s="3" t="s">
        <v>346</v>
      </c>
      <c r="D134" s="3" t="s">
        <v>347</v>
      </c>
      <c r="E134" s="4">
        <v>0.95</v>
      </c>
      <c r="F134" s="4">
        <v>0.94</v>
      </c>
      <c r="G134" s="4">
        <v>0.95</v>
      </c>
      <c r="H134" s="3">
        <v>5</v>
      </c>
      <c r="I134" s="20" t="str">
        <f t="shared" si="4"/>
        <v xml:space="preserve"> </v>
      </c>
      <c r="J134" s="15" t="str">
        <f t="shared" si="5"/>
        <v xml:space="preserve"> </v>
      </c>
    </row>
    <row r="135" spans="1:13" ht="13" x14ac:dyDescent="0.3">
      <c r="A135" s="3">
        <v>1912</v>
      </c>
      <c r="B135" s="3" t="s">
        <v>345</v>
      </c>
      <c r="C135" s="3" t="s">
        <v>348</v>
      </c>
      <c r="D135" s="3" t="s">
        <v>349</v>
      </c>
      <c r="E135" s="4">
        <v>0.74</v>
      </c>
      <c r="F135" s="4">
        <v>0.71</v>
      </c>
      <c r="G135" s="4">
        <v>0.9</v>
      </c>
      <c r="H135" s="3">
        <v>5</v>
      </c>
      <c r="I135" s="20" t="str">
        <f t="shared" si="4"/>
        <v xml:space="preserve"> </v>
      </c>
      <c r="J135" s="15" t="str">
        <f t="shared" si="5"/>
        <v xml:space="preserve"> </v>
      </c>
      <c r="K135" s="5">
        <v>1</v>
      </c>
      <c r="L135" s="3" t="s">
        <v>350</v>
      </c>
      <c r="M135" s="3"/>
    </row>
    <row r="136" spans="1:13" ht="13" x14ac:dyDescent="0.3">
      <c r="A136" s="3">
        <v>1912</v>
      </c>
      <c r="B136" s="3" t="s">
        <v>345</v>
      </c>
      <c r="C136" s="3" t="s">
        <v>351</v>
      </c>
      <c r="D136" s="3" t="s">
        <v>352</v>
      </c>
      <c r="E136" s="4">
        <v>0.68</v>
      </c>
      <c r="F136" s="4">
        <v>0.18</v>
      </c>
      <c r="G136" s="4">
        <v>0.95</v>
      </c>
      <c r="H136" s="3">
        <v>5</v>
      </c>
      <c r="I136" s="20" t="str">
        <f t="shared" si="4"/>
        <v xml:space="preserve"> </v>
      </c>
      <c r="J136" s="15" t="str">
        <f t="shared" si="5"/>
        <v xml:space="preserve"> </v>
      </c>
      <c r="K136" s="5">
        <v>2</v>
      </c>
      <c r="L136" s="3" t="s">
        <v>353</v>
      </c>
      <c r="M136" s="3"/>
    </row>
    <row r="137" spans="1:13" ht="13" x14ac:dyDescent="0.3">
      <c r="A137" s="3">
        <v>1912</v>
      </c>
      <c r="B137" s="3" t="s">
        <v>345</v>
      </c>
      <c r="C137" s="3" t="s">
        <v>354</v>
      </c>
      <c r="D137" s="3" t="s">
        <v>355</v>
      </c>
      <c r="E137" s="4">
        <v>0.86</v>
      </c>
      <c r="F137" s="4">
        <v>0.85</v>
      </c>
      <c r="G137" s="4">
        <v>0.9</v>
      </c>
      <c r="H137" s="3">
        <v>5</v>
      </c>
      <c r="I137" s="20" t="str">
        <f t="shared" si="4"/>
        <v xml:space="preserve"> </v>
      </c>
      <c r="J137" s="15" t="str">
        <f t="shared" si="5"/>
        <v xml:space="preserve"> </v>
      </c>
    </row>
    <row r="138" spans="1:13" ht="13" x14ac:dyDescent="0.3">
      <c r="A138" s="3">
        <v>1912</v>
      </c>
      <c r="B138" s="3" t="s">
        <v>345</v>
      </c>
      <c r="C138" s="3" t="s">
        <v>356</v>
      </c>
      <c r="D138" s="3" t="s">
        <v>357</v>
      </c>
      <c r="E138" s="3" t="s">
        <v>358</v>
      </c>
      <c r="F138" s="3" t="s">
        <v>359</v>
      </c>
      <c r="G138" s="3" t="s">
        <v>358</v>
      </c>
      <c r="H138" s="3">
        <v>10</v>
      </c>
      <c r="I138" s="20" t="str">
        <f t="shared" si="4"/>
        <v>ü</v>
      </c>
      <c r="J138" s="15" t="str">
        <f t="shared" si="5"/>
        <v>ü</v>
      </c>
    </row>
    <row r="139" spans="1:13" ht="13" x14ac:dyDescent="0.3">
      <c r="A139" s="3">
        <v>1912</v>
      </c>
      <c r="B139" s="3" t="s">
        <v>345</v>
      </c>
      <c r="C139" s="3" t="s">
        <v>360</v>
      </c>
      <c r="D139" s="3" t="s">
        <v>361</v>
      </c>
      <c r="E139" s="4">
        <v>1</v>
      </c>
      <c r="F139" s="4">
        <v>1</v>
      </c>
      <c r="G139" s="4">
        <v>1</v>
      </c>
      <c r="H139" s="3">
        <v>5</v>
      </c>
      <c r="I139" s="20" t="str">
        <f t="shared" si="4"/>
        <v>ü</v>
      </c>
      <c r="J139" s="15" t="str">
        <f t="shared" si="5"/>
        <v>ü</v>
      </c>
    </row>
    <row r="140" spans="1:13" ht="13" x14ac:dyDescent="0.3">
      <c r="A140" s="3">
        <v>1914</v>
      </c>
      <c r="B140" s="3" t="s">
        <v>362</v>
      </c>
      <c r="C140" s="3" t="s">
        <v>363</v>
      </c>
      <c r="D140" s="3" t="s">
        <v>364</v>
      </c>
      <c r="E140" s="3">
        <v>3.9</v>
      </c>
      <c r="F140" s="3">
        <v>4.4000000000000004</v>
      </c>
      <c r="G140" s="3">
        <v>4</v>
      </c>
      <c r="H140" s="3">
        <v>1</v>
      </c>
      <c r="I140" s="20" t="str">
        <f t="shared" si="4"/>
        <v>ü</v>
      </c>
      <c r="J140" s="15" t="str">
        <f t="shared" si="5"/>
        <v>ü</v>
      </c>
    </row>
    <row r="141" spans="1:13" ht="13" x14ac:dyDescent="0.3">
      <c r="A141" s="3">
        <v>1914</v>
      </c>
      <c r="B141" s="3" t="s">
        <v>362</v>
      </c>
      <c r="C141" s="3" t="s">
        <v>365</v>
      </c>
      <c r="D141" s="3" t="s">
        <v>366</v>
      </c>
      <c r="E141" s="6">
        <v>0.39400000000000002</v>
      </c>
      <c r="F141" s="6">
        <v>0.45600000000000002</v>
      </c>
      <c r="G141" s="4">
        <v>0.5</v>
      </c>
      <c r="H141" s="3">
        <v>6</v>
      </c>
      <c r="I141" s="20" t="str">
        <f t="shared" si="4"/>
        <v xml:space="preserve"> </v>
      </c>
      <c r="J141" s="15" t="str">
        <f t="shared" si="5"/>
        <v>ü</v>
      </c>
    </row>
    <row r="142" spans="1:13" ht="13" x14ac:dyDescent="0.3">
      <c r="A142" s="3">
        <v>1914</v>
      </c>
      <c r="B142" s="3" t="s">
        <v>362</v>
      </c>
      <c r="C142" s="3" t="s">
        <v>367</v>
      </c>
      <c r="D142" s="3" t="s">
        <v>368</v>
      </c>
      <c r="E142" s="6">
        <v>0.874</v>
      </c>
      <c r="F142" s="6">
        <v>0.89700000000000002</v>
      </c>
      <c r="G142" s="4">
        <v>0.9</v>
      </c>
      <c r="H142" s="3">
        <v>6</v>
      </c>
      <c r="I142" s="20" t="str">
        <f t="shared" si="4"/>
        <v xml:space="preserve"> </v>
      </c>
      <c r="J142" s="15" t="str">
        <f t="shared" si="5"/>
        <v>ü</v>
      </c>
    </row>
    <row r="143" spans="1:13" ht="13" x14ac:dyDescent="0.3">
      <c r="A143" s="3">
        <v>1914</v>
      </c>
      <c r="B143" s="3" t="s">
        <v>362</v>
      </c>
      <c r="C143" s="3" t="s">
        <v>369</v>
      </c>
      <c r="D143" s="3" t="s">
        <v>370</v>
      </c>
      <c r="E143" s="6">
        <v>0.65200000000000002</v>
      </c>
      <c r="F143" s="6">
        <v>0.53300000000000003</v>
      </c>
      <c r="G143" s="4">
        <v>0.7</v>
      </c>
      <c r="H143" s="3">
        <v>6</v>
      </c>
      <c r="I143" s="20" t="str">
        <f t="shared" si="4"/>
        <v xml:space="preserve"> </v>
      </c>
      <c r="J143" s="15" t="str">
        <f t="shared" si="5"/>
        <v xml:space="preserve"> </v>
      </c>
    </row>
    <row r="144" spans="1:13" ht="13" x14ac:dyDescent="0.3">
      <c r="A144" s="3">
        <v>1914</v>
      </c>
      <c r="B144" s="3" t="s">
        <v>362</v>
      </c>
      <c r="C144" s="3" t="s">
        <v>371</v>
      </c>
      <c r="D144" s="3" t="s">
        <v>372</v>
      </c>
      <c r="E144" s="3">
        <v>7</v>
      </c>
      <c r="F144" s="3">
        <v>6.9</v>
      </c>
      <c r="G144" s="3">
        <v>7</v>
      </c>
      <c r="H144" s="3">
        <v>1</v>
      </c>
      <c r="I144" s="20" t="str">
        <f t="shared" si="4"/>
        <v xml:space="preserve"> </v>
      </c>
      <c r="J144" s="15" t="str">
        <f t="shared" si="5"/>
        <v xml:space="preserve"> </v>
      </c>
    </row>
    <row r="145" spans="1:13" ht="13" x14ac:dyDescent="0.3">
      <c r="A145" s="3">
        <v>1914</v>
      </c>
      <c r="B145" s="3" t="s">
        <v>362</v>
      </c>
      <c r="C145" s="3" t="s">
        <v>373</v>
      </c>
      <c r="D145" s="3" t="s">
        <v>374</v>
      </c>
      <c r="E145" s="3">
        <v>14</v>
      </c>
      <c r="F145" s="3">
        <v>33.299999999999997</v>
      </c>
      <c r="G145" s="3">
        <v>14</v>
      </c>
      <c r="H145" s="3">
        <v>1</v>
      </c>
      <c r="I145" s="20" t="str">
        <f t="shared" si="4"/>
        <v>ü</v>
      </c>
      <c r="J145" s="15" t="str">
        <f t="shared" si="5"/>
        <v>ü</v>
      </c>
    </row>
    <row r="146" spans="1:13" ht="13" x14ac:dyDescent="0.3">
      <c r="A146" s="3">
        <v>1914</v>
      </c>
      <c r="B146" s="3" t="s">
        <v>362</v>
      </c>
      <c r="C146" s="3" t="s">
        <v>375</v>
      </c>
      <c r="D146" s="3" t="s">
        <v>376</v>
      </c>
      <c r="E146" s="3">
        <v>27</v>
      </c>
      <c r="F146" s="3">
        <v>112.2</v>
      </c>
      <c r="G146" s="3">
        <v>27</v>
      </c>
      <c r="H146" s="3">
        <v>1</v>
      </c>
      <c r="I146" s="20" t="str">
        <f t="shared" si="4"/>
        <v>ü</v>
      </c>
      <c r="J146" s="15" t="str">
        <f t="shared" si="5"/>
        <v>ü</v>
      </c>
    </row>
    <row r="147" spans="1:13" ht="13" x14ac:dyDescent="0.3">
      <c r="A147" s="3">
        <v>1914</v>
      </c>
      <c r="B147" s="3" t="s">
        <v>362</v>
      </c>
      <c r="C147" s="3" t="s">
        <v>377</v>
      </c>
      <c r="D147" s="3" t="s">
        <v>378</v>
      </c>
      <c r="E147" s="3">
        <v>80</v>
      </c>
      <c r="F147" s="3">
        <v>157.6</v>
      </c>
      <c r="G147" s="3">
        <v>80</v>
      </c>
      <c r="H147" s="3">
        <v>1</v>
      </c>
      <c r="I147" s="20" t="str">
        <f t="shared" si="4"/>
        <v>ü</v>
      </c>
      <c r="J147" s="15" t="str">
        <f t="shared" si="5"/>
        <v>ü</v>
      </c>
    </row>
    <row r="148" spans="1:13" ht="13" x14ac:dyDescent="0.3">
      <c r="A148" s="3">
        <v>1914</v>
      </c>
      <c r="B148" s="3" t="s">
        <v>362</v>
      </c>
      <c r="C148" s="3" t="s">
        <v>379</v>
      </c>
      <c r="D148" s="3" t="s">
        <v>380</v>
      </c>
      <c r="E148" s="3">
        <v>90</v>
      </c>
      <c r="F148" s="3">
        <v>102.4</v>
      </c>
      <c r="G148" s="3">
        <v>90</v>
      </c>
      <c r="H148" s="3">
        <v>1</v>
      </c>
      <c r="I148" s="20" t="str">
        <f t="shared" si="4"/>
        <v>ü</v>
      </c>
      <c r="J148" s="15" t="str">
        <f t="shared" si="5"/>
        <v>ü</v>
      </c>
    </row>
    <row r="149" spans="1:13" ht="13" x14ac:dyDescent="0.3">
      <c r="A149" s="3">
        <v>1914</v>
      </c>
      <c r="B149" s="3" t="s">
        <v>362</v>
      </c>
      <c r="C149" s="3" t="s">
        <v>381</v>
      </c>
      <c r="D149" s="3" t="s">
        <v>382</v>
      </c>
      <c r="E149" s="3">
        <v>138</v>
      </c>
      <c r="F149" s="3">
        <v>85</v>
      </c>
      <c r="G149" s="3">
        <v>200</v>
      </c>
      <c r="H149" s="3">
        <v>0</v>
      </c>
      <c r="I149" s="20" t="str">
        <f t="shared" si="4"/>
        <v xml:space="preserve"> </v>
      </c>
      <c r="J149" s="15" t="str">
        <f t="shared" si="5"/>
        <v xml:space="preserve"> </v>
      </c>
    </row>
    <row r="150" spans="1:13" ht="13" x14ac:dyDescent="0.3">
      <c r="A150" s="3">
        <v>1914</v>
      </c>
      <c r="B150" s="3" t="s">
        <v>362</v>
      </c>
      <c r="C150" s="3" t="s">
        <v>383</v>
      </c>
      <c r="D150" s="3" t="s">
        <v>384</v>
      </c>
      <c r="E150" s="4">
        <v>0.28999999999999998</v>
      </c>
      <c r="F150" s="4">
        <v>0.22</v>
      </c>
      <c r="G150" s="4">
        <v>0.3</v>
      </c>
      <c r="H150" s="3">
        <v>5</v>
      </c>
      <c r="I150" s="20" t="str">
        <f t="shared" si="4"/>
        <v xml:space="preserve"> </v>
      </c>
      <c r="J150" s="15" t="str">
        <f t="shared" si="5"/>
        <v xml:space="preserve"> </v>
      </c>
    </row>
    <row r="151" spans="1:13" ht="13" x14ac:dyDescent="0.3">
      <c r="A151" s="3">
        <v>1914</v>
      </c>
      <c r="B151" s="3" t="s">
        <v>362</v>
      </c>
      <c r="C151" s="3" t="s">
        <v>385</v>
      </c>
      <c r="D151" s="3" t="s">
        <v>386</v>
      </c>
      <c r="E151" s="6">
        <v>1.4999999999999999E-2</v>
      </c>
      <c r="F151" s="6">
        <v>0.125</v>
      </c>
      <c r="G151" s="3" t="s">
        <v>387</v>
      </c>
      <c r="H151" s="3">
        <v>10</v>
      </c>
      <c r="I151" s="20" t="str">
        <f t="shared" si="4"/>
        <v xml:space="preserve"> </v>
      </c>
      <c r="J151" s="15" t="str">
        <f t="shared" si="5"/>
        <v>ü</v>
      </c>
    </row>
    <row r="152" spans="1:13" ht="13" x14ac:dyDescent="0.3">
      <c r="A152" s="3">
        <v>1914</v>
      </c>
      <c r="B152" s="3" t="s">
        <v>362</v>
      </c>
      <c r="C152" s="3" t="s">
        <v>388</v>
      </c>
      <c r="D152" s="3" t="s">
        <v>389</v>
      </c>
      <c r="E152" s="6">
        <v>3.9E-2</v>
      </c>
      <c r="F152" s="4">
        <v>0.11</v>
      </c>
      <c r="G152" s="3" t="s">
        <v>387</v>
      </c>
      <c r="H152" s="3">
        <v>10</v>
      </c>
      <c r="I152" s="20" t="str">
        <f t="shared" si="4"/>
        <v xml:space="preserve"> </v>
      </c>
      <c r="J152" s="15" t="str">
        <f t="shared" si="5"/>
        <v>ü</v>
      </c>
      <c r="K152" s="3">
        <v>1</v>
      </c>
      <c r="L152" s="3" t="s">
        <v>390</v>
      </c>
      <c r="M152" s="3"/>
    </row>
    <row r="153" spans="1:13" ht="13" x14ac:dyDescent="0.3">
      <c r="A153" s="3">
        <v>1914</v>
      </c>
      <c r="B153" s="3" t="s">
        <v>362</v>
      </c>
      <c r="C153" s="3" t="s">
        <v>391</v>
      </c>
      <c r="D153" s="3" t="s">
        <v>392</v>
      </c>
      <c r="E153" s="6">
        <v>0.28699999999999998</v>
      </c>
      <c r="F153" s="6">
        <v>0.188</v>
      </c>
      <c r="G153" s="3" t="s">
        <v>393</v>
      </c>
      <c r="H153" s="3">
        <v>10</v>
      </c>
      <c r="I153" s="20" t="str">
        <f t="shared" si="4"/>
        <v>ü</v>
      </c>
      <c r="J153" s="15" t="str">
        <f t="shared" si="5"/>
        <v xml:space="preserve"> </v>
      </c>
      <c r="K153" s="3">
        <v>1</v>
      </c>
    </row>
    <row r="154" spans="1:13" ht="13" x14ac:dyDescent="0.3">
      <c r="A154" s="3">
        <v>1914</v>
      </c>
      <c r="B154" s="3" t="s">
        <v>362</v>
      </c>
      <c r="C154" s="3" t="s">
        <v>394</v>
      </c>
      <c r="D154" s="3" t="s">
        <v>395</v>
      </c>
      <c r="E154" s="4">
        <v>0.2</v>
      </c>
      <c r="F154" s="3" t="s">
        <v>16</v>
      </c>
      <c r="G154" s="4">
        <v>0.4</v>
      </c>
      <c r="H154" s="3">
        <v>5</v>
      </c>
      <c r="I154" s="20" t="str">
        <f t="shared" si="4"/>
        <v xml:space="preserve"> </v>
      </c>
      <c r="J154" s="15" t="str">
        <f t="shared" si="5"/>
        <v xml:space="preserve"> </v>
      </c>
      <c r="K154" s="3">
        <v>2</v>
      </c>
      <c r="L154" s="3" t="s">
        <v>396</v>
      </c>
      <c r="M154" s="3"/>
    </row>
    <row r="155" spans="1:13" ht="13" x14ac:dyDescent="0.3">
      <c r="A155" s="3">
        <v>1914</v>
      </c>
      <c r="B155" s="3" t="s">
        <v>362</v>
      </c>
      <c r="C155" s="3" t="s">
        <v>397</v>
      </c>
      <c r="D155" s="3" t="s">
        <v>398</v>
      </c>
      <c r="E155" s="4">
        <v>0</v>
      </c>
      <c r="F155" s="3" t="s">
        <v>16</v>
      </c>
      <c r="G155" s="3" t="s">
        <v>399</v>
      </c>
      <c r="H155" s="3">
        <v>10</v>
      </c>
      <c r="I155" s="20" t="str">
        <f t="shared" si="4"/>
        <v xml:space="preserve"> </v>
      </c>
      <c r="J155" s="15" t="str">
        <f t="shared" si="5"/>
        <v xml:space="preserve"> </v>
      </c>
      <c r="K155" s="3">
        <v>3</v>
      </c>
      <c r="L155" s="3" t="s">
        <v>400</v>
      </c>
      <c r="M155" s="3"/>
    </row>
    <row r="156" spans="1:13" ht="13" x14ac:dyDescent="0.3">
      <c r="A156" s="3">
        <v>1914</v>
      </c>
      <c r="B156" s="3" t="s">
        <v>362</v>
      </c>
      <c r="C156" s="3" t="s">
        <v>401</v>
      </c>
      <c r="D156" s="3" t="s">
        <v>402</v>
      </c>
      <c r="E156" s="3">
        <v>66</v>
      </c>
      <c r="F156" s="3">
        <v>33</v>
      </c>
      <c r="G156" s="3">
        <v>75</v>
      </c>
      <c r="H156" s="3">
        <v>0</v>
      </c>
      <c r="I156" s="20" t="str">
        <f t="shared" si="4"/>
        <v xml:space="preserve"> </v>
      </c>
      <c r="J156" s="15" t="str">
        <f t="shared" si="5"/>
        <v xml:space="preserve"> </v>
      </c>
    </row>
    <row r="157" spans="1:13" ht="13" x14ac:dyDescent="0.3">
      <c r="A157" s="3">
        <v>1914</v>
      </c>
      <c r="B157" s="3" t="s">
        <v>362</v>
      </c>
      <c r="C157" s="3" t="s">
        <v>403</v>
      </c>
      <c r="D157" s="3" t="s">
        <v>404</v>
      </c>
      <c r="E157" s="4">
        <v>0.18</v>
      </c>
      <c r="F157" s="4">
        <v>0.14000000000000001</v>
      </c>
      <c r="G157" s="3" t="s">
        <v>405</v>
      </c>
      <c r="H157" s="3">
        <v>10</v>
      </c>
      <c r="I157" s="20" t="str">
        <f t="shared" si="4"/>
        <v xml:space="preserve"> </v>
      </c>
      <c r="J157" s="15" t="str">
        <f t="shared" si="5"/>
        <v xml:space="preserve"> </v>
      </c>
    </row>
    <row r="158" spans="1:13" ht="13" x14ac:dyDescent="0.3">
      <c r="A158" s="3">
        <v>1914</v>
      </c>
      <c r="B158" s="3" t="s">
        <v>362</v>
      </c>
      <c r="C158" s="3" t="s">
        <v>406</v>
      </c>
      <c r="D158" s="3" t="s">
        <v>407</v>
      </c>
      <c r="E158" s="3">
        <v>176</v>
      </c>
      <c r="F158" s="3">
        <v>83</v>
      </c>
      <c r="G158" s="3" t="s">
        <v>408</v>
      </c>
      <c r="H158" s="3">
        <v>10</v>
      </c>
      <c r="I158" s="20" t="str">
        <f t="shared" si="4"/>
        <v>ü</v>
      </c>
      <c r="J158" s="15" t="str">
        <f t="shared" si="5"/>
        <v xml:space="preserve"> </v>
      </c>
    </row>
    <row r="159" spans="1:13" ht="13" x14ac:dyDescent="0.3">
      <c r="A159" s="3">
        <v>1914</v>
      </c>
      <c r="B159" s="3" t="s">
        <v>362</v>
      </c>
      <c r="C159" s="3" t="s">
        <v>409</v>
      </c>
      <c r="D159" s="3" t="s">
        <v>410</v>
      </c>
      <c r="E159" s="6">
        <v>-2.7400000000000001E-2</v>
      </c>
      <c r="F159" s="6">
        <v>-7.9200000000000007E-2</v>
      </c>
      <c r="G159" s="4">
        <v>-0.1</v>
      </c>
      <c r="H159" s="3">
        <v>7</v>
      </c>
      <c r="I159" s="20" t="str">
        <f t="shared" si="4"/>
        <v>ü</v>
      </c>
      <c r="J159" s="15" t="str">
        <f t="shared" si="5"/>
        <v xml:space="preserve"> </v>
      </c>
    </row>
    <row r="160" spans="1:13" ht="13" x14ac:dyDescent="0.3">
      <c r="A160" s="3">
        <v>1915</v>
      </c>
      <c r="B160" s="3" t="s">
        <v>411</v>
      </c>
      <c r="C160" s="3" t="s">
        <v>412</v>
      </c>
      <c r="D160" s="3" t="s">
        <v>413</v>
      </c>
      <c r="E160" s="4">
        <v>0.2</v>
      </c>
      <c r="F160" s="4">
        <v>0.4</v>
      </c>
      <c r="G160" s="4">
        <v>1</v>
      </c>
      <c r="H160" s="3">
        <v>5</v>
      </c>
      <c r="I160" s="20" t="str">
        <f t="shared" si="4"/>
        <v xml:space="preserve"> </v>
      </c>
      <c r="J160" s="15" t="str">
        <f t="shared" si="5"/>
        <v>ü</v>
      </c>
    </row>
    <row r="161" spans="1:10" ht="13" x14ac:dyDescent="0.3">
      <c r="A161" s="3">
        <v>1915</v>
      </c>
      <c r="B161" s="3" t="s">
        <v>411</v>
      </c>
      <c r="C161" s="3" t="s">
        <v>414</v>
      </c>
      <c r="D161" s="3" t="s">
        <v>415</v>
      </c>
      <c r="E161" s="3" t="s">
        <v>16</v>
      </c>
      <c r="F161" s="4">
        <v>1</v>
      </c>
      <c r="G161" s="4">
        <v>1</v>
      </c>
      <c r="H161" s="3">
        <v>5</v>
      </c>
      <c r="I161" s="20" t="str">
        <f t="shared" si="4"/>
        <v>ü</v>
      </c>
      <c r="J161" s="15" t="str">
        <f t="shared" si="5"/>
        <v xml:space="preserve"> </v>
      </c>
    </row>
    <row r="162" spans="1:10" ht="13" x14ac:dyDescent="0.3">
      <c r="A162" s="3">
        <v>1915</v>
      </c>
      <c r="B162" s="3" t="s">
        <v>411</v>
      </c>
      <c r="C162" s="3" t="s">
        <v>416</v>
      </c>
      <c r="D162" s="3" t="s">
        <v>417</v>
      </c>
      <c r="E162" s="4">
        <v>0.95</v>
      </c>
      <c r="F162" s="4">
        <v>0.9</v>
      </c>
      <c r="G162" s="4">
        <v>1</v>
      </c>
      <c r="H162" s="3">
        <v>5</v>
      </c>
      <c r="I162" s="20" t="str">
        <f t="shared" si="4"/>
        <v xml:space="preserve"> </v>
      </c>
      <c r="J162" s="15" t="str">
        <f t="shared" si="5"/>
        <v xml:space="preserve"> </v>
      </c>
    </row>
    <row r="163" spans="1:10" ht="13" x14ac:dyDescent="0.3">
      <c r="A163" s="3">
        <v>2112</v>
      </c>
      <c r="B163" s="3" t="s">
        <v>418</v>
      </c>
      <c r="C163" s="3" t="s">
        <v>419</v>
      </c>
      <c r="D163" s="3" t="s">
        <v>420</v>
      </c>
      <c r="E163" s="5">
        <v>0.94699999999999995</v>
      </c>
      <c r="F163" s="5">
        <v>0.8</v>
      </c>
      <c r="G163" s="5">
        <v>0.8</v>
      </c>
      <c r="H163" s="3">
        <v>6</v>
      </c>
      <c r="I163" s="20" t="str">
        <f t="shared" si="4"/>
        <v>ü</v>
      </c>
      <c r="J163" s="15" t="str">
        <f t="shared" si="5"/>
        <v xml:space="preserve"> </v>
      </c>
    </row>
    <row r="164" spans="1:10" ht="13" x14ac:dyDescent="0.3">
      <c r="A164" s="3">
        <v>2112</v>
      </c>
      <c r="B164" s="3" t="s">
        <v>418</v>
      </c>
      <c r="C164" s="3" t="s">
        <v>421</v>
      </c>
      <c r="D164" s="3" t="s">
        <v>422</v>
      </c>
      <c r="E164" s="5">
        <v>0.5</v>
      </c>
      <c r="F164" s="5">
        <v>0.8</v>
      </c>
      <c r="G164" s="5">
        <v>0.8</v>
      </c>
      <c r="H164" s="3">
        <v>6</v>
      </c>
      <c r="I164" s="20" t="str">
        <f t="shared" si="4"/>
        <v>ü</v>
      </c>
      <c r="J164" s="15" t="str">
        <f t="shared" si="5"/>
        <v>ü</v>
      </c>
    </row>
    <row r="165" spans="1:10" ht="13" x14ac:dyDescent="0.3">
      <c r="A165" s="3">
        <v>2112</v>
      </c>
      <c r="B165" s="3" t="s">
        <v>418</v>
      </c>
      <c r="C165" s="3" t="s">
        <v>423</v>
      </c>
      <c r="D165" s="3" t="s">
        <v>424</v>
      </c>
      <c r="E165" s="5">
        <v>0.875</v>
      </c>
      <c r="F165" s="5">
        <v>0.8</v>
      </c>
      <c r="G165" s="5">
        <v>0.8</v>
      </c>
      <c r="H165" s="3">
        <v>6</v>
      </c>
      <c r="I165" s="20" t="str">
        <f t="shared" si="4"/>
        <v>ü</v>
      </c>
      <c r="J165" s="15" t="str">
        <f t="shared" si="5"/>
        <v xml:space="preserve"> </v>
      </c>
    </row>
    <row r="166" spans="1:10" ht="13" x14ac:dyDescent="0.3">
      <c r="A166" s="3">
        <v>2114</v>
      </c>
      <c r="B166" s="3" t="s">
        <v>425</v>
      </c>
      <c r="C166" s="3" t="s">
        <v>426</v>
      </c>
      <c r="D166" s="3" t="s">
        <v>427</v>
      </c>
      <c r="E166" s="4">
        <v>0.34</v>
      </c>
      <c r="F166" s="5">
        <v>0.71</v>
      </c>
      <c r="G166" s="4">
        <v>1</v>
      </c>
      <c r="H166" s="3">
        <v>5</v>
      </c>
      <c r="I166" s="20" t="str">
        <f t="shared" si="4"/>
        <v xml:space="preserve"> </v>
      </c>
      <c r="J166" s="15" t="str">
        <f t="shared" si="5"/>
        <v>ü</v>
      </c>
    </row>
    <row r="167" spans="1:10" ht="13" x14ac:dyDescent="0.3">
      <c r="A167" s="3">
        <v>2114</v>
      </c>
      <c r="B167" s="3" t="s">
        <v>425</v>
      </c>
      <c r="C167" s="3" t="s">
        <v>428</v>
      </c>
      <c r="D167" s="3" t="s">
        <v>429</v>
      </c>
      <c r="E167" s="4">
        <v>0.55000000000000004</v>
      </c>
      <c r="F167" s="5">
        <v>0.9</v>
      </c>
      <c r="G167" s="4">
        <v>1</v>
      </c>
      <c r="H167" s="3">
        <v>5</v>
      </c>
      <c r="I167" s="20" t="str">
        <f t="shared" si="4"/>
        <v xml:space="preserve"> </v>
      </c>
      <c r="J167" s="15" t="str">
        <f t="shared" si="5"/>
        <v>ü</v>
      </c>
    </row>
    <row r="168" spans="1:10" ht="13" x14ac:dyDescent="0.3">
      <c r="A168" s="3">
        <v>2114</v>
      </c>
      <c r="B168" s="3" t="s">
        <v>425</v>
      </c>
      <c r="C168" s="3" t="s">
        <v>430</v>
      </c>
      <c r="D168" s="3" t="s">
        <v>431</v>
      </c>
      <c r="E168" s="6">
        <v>0.126</v>
      </c>
      <c r="F168" s="5">
        <v>0.126</v>
      </c>
      <c r="G168" s="4">
        <v>1</v>
      </c>
      <c r="H168" s="3">
        <v>6</v>
      </c>
      <c r="I168" s="20" t="str">
        <f t="shared" si="4"/>
        <v xml:space="preserve"> </v>
      </c>
      <c r="J168" s="15" t="str">
        <f t="shared" si="5"/>
        <v>ü</v>
      </c>
    </row>
    <row r="169" spans="1:10" ht="13" x14ac:dyDescent="0.3">
      <c r="A169" s="3">
        <v>2114</v>
      </c>
      <c r="B169" s="3" t="s">
        <v>425</v>
      </c>
      <c r="C169" s="3" t="s">
        <v>432</v>
      </c>
      <c r="D169" s="3" t="s">
        <v>433</v>
      </c>
      <c r="E169" s="6">
        <v>6.8900000000000003E-2</v>
      </c>
      <c r="F169" s="5">
        <v>6.7000000000000004E-2</v>
      </c>
      <c r="G169" s="4">
        <v>0</v>
      </c>
      <c r="H169" s="3">
        <v>7</v>
      </c>
      <c r="I169" s="20" t="str">
        <f t="shared" si="4"/>
        <v>ü</v>
      </c>
      <c r="J169" s="15" t="str">
        <f t="shared" si="5"/>
        <v xml:space="preserve"> </v>
      </c>
    </row>
    <row r="170" spans="1:10" ht="13" x14ac:dyDescent="0.3">
      <c r="A170" s="3">
        <v>2114</v>
      </c>
      <c r="B170" s="3" t="s">
        <v>425</v>
      </c>
      <c r="C170" s="3" t="s">
        <v>434</v>
      </c>
      <c r="D170" s="3" t="s">
        <v>435</v>
      </c>
      <c r="E170" s="4">
        <v>0.7</v>
      </c>
      <c r="F170" s="5">
        <v>0.9</v>
      </c>
      <c r="G170" s="4">
        <v>1</v>
      </c>
      <c r="H170" s="3">
        <v>5</v>
      </c>
      <c r="I170" s="20" t="str">
        <f t="shared" si="4"/>
        <v xml:space="preserve"> </v>
      </c>
      <c r="J170" s="15" t="str">
        <f t="shared" si="5"/>
        <v>ü</v>
      </c>
    </row>
    <row r="171" spans="1:10" ht="13" x14ac:dyDescent="0.3">
      <c r="A171" s="3">
        <v>2114</v>
      </c>
      <c r="B171" s="3" t="s">
        <v>425</v>
      </c>
      <c r="C171" s="3" t="s">
        <v>436</v>
      </c>
      <c r="D171" s="3" t="s">
        <v>437</v>
      </c>
      <c r="E171" s="3">
        <v>0.05</v>
      </c>
      <c r="F171" s="3">
        <v>7.0000000000000007E-2</v>
      </c>
      <c r="G171" s="3">
        <v>0.05</v>
      </c>
      <c r="H171" s="3">
        <v>2</v>
      </c>
      <c r="I171" s="20" t="str">
        <f t="shared" si="4"/>
        <v>ü</v>
      </c>
      <c r="J171" s="15" t="str">
        <f t="shared" si="5"/>
        <v>ü</v>
      </c>
    </row>
    <row r="172" spans="1:10" ht="13" x14ac:dyDescent="0.3">
      <c r="A172" s="3">
        <v>2114</v>
      </c>
      <c r="B172" s="3" t="s">
        <v>425</v>
      </c>
      <c r="C172" s="3" t="s">
        <v>438</v>
      </c>
      <c r="D172" s="3" t="s">
        <v>439</v>
      </c>
      <c r="E172" s="6">
        <v>0.85329999999999995</v>
      </c>
      <c r="F172" s="5">
        <v>0.86</v>
      </c>
      <c r="G172" s="4">
        <v>1</v>
      </c>
      <c r="H172" s="3">
        <v>7</v>
      </c>
      <c r="I172" s="20" t="str">
        <f t="shared" si="4"/>
        <v xml:space="preserve"> </v>
      </c>
      <c r="J172" s="15" t="str">
        <f t="shared" si="5"/>
        <v>ü</v>
      </c>
    </row>
    <row r="173" spans="1:10" ht="13" x14ac:dyDescent="0.3">
      <c r="A173" s="3">
        <v>2114</v>
      </c>
      <c r="B173" s="3" t="s">
        <v>425</v>
      </c>
      <c r="C173" s="3" t="s">
        <v>440</v>
      </c>
      <c r="D173" s="3" t="s">
        <v>441</v>
      </c>
      <c r="E173" s="6">
        <v>0.52700000000000002</v>
      </c>
      <c r="F173" s="5">
        <v>0.88</v>
      </c>
      <c r="G173" s="4">
        <v>1</v>
      </c>
      <c r="H173" s="3">
        <v>7</v>
      </c>
      <c r="I173" s="20" t="str">
        <f t="shared" si="4"/>
        <v xml:space="preserve"> </v>
      </c>
      <c r="J173" s="15" t="str">
        <f t="shared" si="5"/>
        <v>ü</v>
      </c>
    </row>
    <row r="174" spans="1:10" ht="13" x14ac:dyDescent="0.3">
      <c r="A174" s="3">
        <v>2114</v>
      </c>
      <c r="B174" s="3" t="s">
        <v>425</v>
      </c>
      <c r="C174" s="3" t="s">
        <v>442</v>
      </c>
      <c r="D174" s="3" t="s">
        <v>443</v>
      </c>
      <c r="E174" s="3">
        <v>53</v>
      </c>
      <c r="F174" s="3">
        <v>12</v>
      </c>
      <c r="G174" s="3">
        <v>45</v>
      </c>
      <c r="H174" s="3">
        <v>0</v>
      </c>
      <c r="I174" s="20" t="str">
        <f t="shared" si="4"/>
        <v xml:space="preserve"> </v>
      </c>
      <c r="J174" s="15" t="str">
        <f t="shared" si="5"/>
        <v xml:space="preserve"> </v>
      </c>
    </row>
    <row r="175" spans="1:10" ht="13" x14ac:dyDescent="0.3">
      <c r="A175" s="3">
        <v>2114</v>
      </c>
      <c r="B175" s="3" t="s">
        <v>425</v>
      </c>
      <c r="C175" s="3" t="s">
        <v>444</v>
      </c>
      <c r="D175" s="3" t="s">
        <v>445</v>
      </c>
      <c r="E175" s="7">
        <v>35000</v>
      </c>
      <c r="F175" s="3">
        <v>35000</v>
      </c>
      <c r="G175" s="7">
        <v>35000</v>
      </c>
      <c r="H175" s="3">
        <v>0</v>
      </c>
      <c r="I175" s="20" t="str">
        <f t="shared" si="4"/>
        <v>ü</v>
      </c>
      <c r="J175" s="15" t="str">
        <f t="shared" si="5"/>
        <v>ü</v>
      </c>
    </row>
    <row r="176" spans="1:10" ht="13" x14ac:dyDescent="0.3">
      <c r="A176" s="3">
        <v>2114</v>
      </c>
      <c r="B176" s="3" t="s">
        <v>425</v>
      </c>
      <c r="C176" s="3" t="s">
        <v>446</v>
      </c>
      <c r="D176" s="3" t="s">
        <v>447</v>
      </c>
      <c r="E176" s="3">
        <v>1.2</v>
      </c>
      <c r="F176" s="3">
        <v>1.6</v>
      </c>
      <c r="G176" s="3">
        <v>5</v>
      </c>
      <c r="H176" s="3">
        <v>1</v>
      </c>
      <c r="I176" s="20" t="str">
        <f t="shared" si="4"/>
        <v xml:space="preserve"> </v>
      </c>
      <c r="J176" s="15" t="str">
        <f t="shared" si="5"/>
        <v>ü</v>
      </c>
    </row>
    <row r="177" spans="1:13" ht="13" x14ac:dyDescent="0.3">
      <c r="A177" s="3">
        <v>2115</v>
      </c>
      <c r="B177" s="3" t="s">
        <v>448</v>
      </c>
      <c r="C177" s="3" t="s">
        <v>449</v>
      </c>
      <c r="D177" s="3" t="s">
        <v>450</v>
      </c>
      <c r="E177" s="3" t="s">
        <v>16</v>
      </c>
      <c r="F177" s="3">
        <v>14.89</v>
      </c>
      <c r="G177" s="3" t="s">
        <v>405</v>
      </c>
      <c r="H177" s="3">
        <v>10</v>
      </c>
      <c r="I177" s="20" t="str">
        <f t="shared" si="4"/>
        <v xml:space="preserve"> </v>
      </c>
      <c r="J177" s="15" t="str">
        <f t="shared" si="5"/>
        <v xml:space="preserve"> </v>
      </c>
    </row>
    <row r="178" spans="1:13" ht="13" x14ac:dyDescent="0.3">
      <c r="A178" s="3">
        <v>2115</v>
      </c>
      <c r="B178" s="3" t="s">
        <v>448</v>
      </c>
      <c r="C178" s="3" t="s">
        <v>451</v>
      </c>
      <c r="D178" s="3" t="s">
        <v>452</v>
      </c>
      <c r="E178" s="3" t="s">
        <v>16</v>
      </c>
      <c r="F178" s="3">
        <v>6.4</v>
      </c>
      <c r="G178" s="3">
        <v>8</v>
      </c>
      <c r="H178" s="3">
        <v>1</v>
      </c>
      <c r="I178" s="20" t="str">
        <f t="shared" si="4"/>
        <v xml:space="preserve"> </v>
      </c>
      <c r="J178" s="15" t="str">
        <f t="shared" si="5"/>
        <v xml:space="preserve"> </v>
      </c>
    </row>
    <row r="179" spans="1:13" ht="13" x14ac:dyDescent="0.3">
      <c r="A179" s="3">
        <v>2115</v>
      </c>
      <c r="B179" s="3" t="s">
        <v>448</v>
      </c>
      <c r="C179" s="3" t="s">
        <v>453</v>
      </c>
      <c r="D179" s="3" t="s">
        <v>454</v>
      </c>
      <c r="E179" s="3" t="s">
        <v>16</v>
      </c>
      <c r="F179" s="3">
        <v>23</v>
      </c>
      <c r="G179" s="3" t="s">
        <v>455</v>
      </c>
      <c r="H179" s="3">
        <v>10</v>
      </c>
      <c r="I179" s="20" t="str">
        <f t="shared" si="4"/>
        <v xml:space="preserve"> </v>
      </c>
      <c r="J179" s="15" t="str">
        <f t="shared" si="5"/>
        <v xml:space="preserve"> </v>
      </c>
    </row>
    <row r="180" spans="1:13" ht="13" x14ac:dyDescent="0.3">
      <c r="A180" s="3">
        <v>2115</v>
      </c>
      <c r="B180" s="3" t="s">
        <v>448</v>
      </c>
      <c r="C180" s="3" t="s">
        <v>456</v>
      </c>
      <c r="D180" s="3" t="s">
        <v>457</v>
      </c>
      <c r="E180" s="3" t="s">
        <v>16</v>
      </c>
      <c r="F180" s="3">
        <v>3</v>
      </c>
      <c r="G180" s="3">
        <v>3</v>
      </c>
      <c r="H180" s="3">
        <v>1</v>
      </c>
      <c r="I180" s="20" t="str">
        <f t="shared" si="4"/>
        <v>ü</v>
      </c>
      <c r="J180" s="15" t="str">
        <f t="shared" si="5"/>
        <v xml:space="preserve"> </v>
      </c>
    </row>
    <row r="181" spans="1:13" ht="13" x14ac:dyDescent="0.3">
      <c r="A181" s="3">
        <v>2115</v>
      </c>
      <c r="B181" s="3" t="s">
        <v>448</v>
      </c>
      <c r="C181" s="3" t="s">
        <v>458</v>
      </c>
      <c r="D181" s="3" t="s">
        <v>459</v>
      </c>
      <c r="E181" s="3" t="s">
        <v>16</v>
      </c>
      <c r="F181" s="7">
        <v>9600</v>
      </c>
      <c r="G181" s="7">
        <v>9600</v>
      </c>
      <c r="H181" s="3">
        <v>0</v>
      </c>
      <c r="I181" s="20" t="str">
        <f t="shared" si="4"/>
        <v>ü</v>
      </c>
      <c r="J181" s="15" t="str">
        <f t="shared" si="5"/>
        <v xml:space="preserve"> </v>
      </c>
    </row>
    <row r="182" spans="1:13" ht="13" x14ac:dyDescent="0.3">
      <c r="A182" s="3">
        <v>2115</v>
      </c>
      <c r="B182" s="3" t="s">
        <v>448</v>
      </c>
      <c r="C182" s="3" t="s">
        <v>460</v>
      </c>
      <c r="D182" s="3" t="s">
        <v>461</v>
      </c>
      <c r="E182" s="3" t="s">
        <v>16</v>
      </c>
      <c r="F182" s="3">
        <v>36</v>
      </c>
      <c r="G182" s="3">
        <v>0</v>
      </c>
      <c r="H182" s="3">
        <v>0</v>
      </c>
      <c r="I182" s="20" t="str">
        <f t="shared" si="4"/>
        <v>ü</v>
      </c>
      <c r="J182" s="15" t="str">
        <f t="shared" si="5"/>
        <v xml:space="preserve"> </v>
      </c>
    </row>
    <row r="183" spans="1:13" ht="13" x14ac:dyDescent="0.3">
      <c r="A183" s="3">
        <v>2116</v>
      </c>
      <c r="B183" s="3" t="s">
        <v>462</v>
      </c>
      <c r="C183" s="3" t="s">
        <v>463</v>
      </c>
      <c r="D183" s="3" t="s">
        <v>464</v>
      </c>
      <c r="E183" s="3">
        <v>7</v>
      </c>
      <c r="F183" s="3">
        <v>2</v>
      </c>
      <c r="G183" s="3">
        <v>3</v>
      </c>
      <c r="H183" s="3">
        <v>0</v>
      </c>
      <c r="I183" s="20" t="str">
        <f t="shared" si="4"/>
        <v xml:space="preserve"> </v>
      </c>
      <c r="J183" s="15" t="str">
        <f t="shared" si="5"/>
        <v xml:space="preserve"> </v>
      </c>
      <c r="K183" s="3">
        <v>1</v>
      </c>
      <c r="L183" s="3" t="s">
        <v>465</v>
      </c>
      <c r="M183" s="3"/>
    </row>
    <row r="184" spans="1:13" ht="13" x14ac:dyDescent="0.3">
      <c r="A184" s="3">
        <v>2116</v>
      </c>
      <c r="B184" s="3" t="s">
        <v>462</v>
      </c>
      <c r="C184" s="3" t="s">
        <v>466</v>
      </c>
      <c r="D184" s="3" t="s">
        <v>467</v>
      </c>
      <c r="E184" s="4">
        <v>0.13</v>
      </c>
      <c r="F184" s="3" t="s">
        <v>16</v>
      </c>
      <c r="G184" s="4">
        <v>0.35</v>
      </c>
      <c r="H184" s="3">
        <v>5</v>
      </c>
      <c r="I184" s="20" t="str">
        <f t="shared" si="4"/>
        <v xml:space="preserve"> </v>
      </c>
      <c r="J184" s="15" t="str">
        <f t="shared" si="5"/>
        <v xml:space="preserve"> </v>
      </c>
      <c r="K184" s="3">
        <v>2</v>
      </c>
      <c r="L184" s="3" t="s">
        <v>468</v>
      </c>
      <c r="M184" s="3"/>
    </row>
    <row r="185" spans="1:13" ht="13" x14ac:dyDescent="0.3">
      <c r="A185" s="3">
        <v>2116</v>
      </c>
      <c r="B185" s="3" t="s">
        <v>462</v>
      </c>
      <c r="C185" s="3" t="s">
        <v>469</v>
      </c>
      <c r="D185" s="3" t="s">
        <v>470</v>
      </c>
      <c r="E185" s="4">
        <v>0.04</v>
      </c>
      <c r="F185" s="4">
        <v>0.1</v>
      </c>
      <c r="G185" s="4">
        <v>1</v>
      </c>
      <c r="H185" s="3">
        <v>5</v>
      </c>
      <c r="I185" s="20" t="str">
        <f t="shared" si="4"/>
        <v xml:space="preserve"> </v>
      </c>
      <c r="J185" s="15" t="str">
        <f t="shared" si="5"/>
        <v>ü</v>
      </c>
      <c r="K185" s="3">
        <v>3</v>
      </c>
      <c r="L185" s="3" t="s">
        <v>471</v>
      </c>
      <c r="M185" s="3"/>
    </row>
    <row r="186" spans="1:13" ht="13" x14ac:dyDescent="0.3">
      <c r="A186" s="3">
        <v>2116</v>
      </c>
      <c r="B186" s="3" t="s">
        <v>462</v>
      </c>
      <c r="C186" s="3" t="s">
        <v>472</v>
      </c>
      <c r="D186" s="3" t="s">
        <v>473</v>
      </c>
      <c r="E186" s="3">
        <v>63</v>
      </c>
      <c r="F186" s="3">
        <v>65</v>
      </c>
      <c r="G186" s="3">
        <v>70</v>
      </c>
      <c r="H186" s="3">
        <v>0</v>
      </c>
      <c r="I186" s="20" t="str">
        <f t="shared" si="4"/>
        <v xml:space="preserve"> </v>
      </c>
      <c r="J186" s="15" t="str">
        <f t="shared" si="5"/>
        <v>ü</v>
      </c>
      <c r="K186" s="3">
        <v>4</v>
      </c>
      <c r="L186" s="3" t="s">
        <v>474</v>
      </c>
      <c r="M186" s="3"/>
    </row>
    <row r="187" spans="1:13" ht="13" x14ac:dyDescent="0.3">
      <c r="A187" s="3">
        <v>2116</v>
      </c>
      <c r="B187" s="3" t="s">
        <v>462</v>
      </c>
      <c r="C187" s="3" t="s">
        <v>475</v>
      </c>
      <c r="D187" s="3" t="s">
        <v>476</v>
      </c>
      <c r="E187" s="4">
        <v>0.88</v>
      </c>
      <c r="F187" s="4">
        <v>0.88</v>
      </c>
      <c r="G187" s="4">
        <v>1</v>
      </c>
      <c r="H187" s="3">
        <v>5</v>
      </c>
      <c r="I187" s="20" t="str">
        <f t="shared" si="4"/>
        <v xml:space="preserve"> </v>
      </c>
      <c r="J187" s="15" t="str">
        <f t="shared" si="5"/>
        <v>ü</v>
      </c>
      <c r="K187" s="3">
        <v>5</v>
      </c>
      <c r="L187" s="3" t="s">
        <v>477</v>
      </c>
      <c r="M187" s="3"/>
    </row>
    <row r="188" spans="1:13" ht="13" x14ac:dyDescent="0.3">
      <c r="A188" s="3" t="s">
        <v>478</v>
      </c>
      <c r="B188" s="3" t="s">
        <v>479</v>
      </c>
      <c r="C188" s="3" t="s">
        <v>480</v>
      </c>
      <c r="D188" s="3" t="s">
        <v>481</v>
      </c>
      <c r="E188" s="3">
        <v>1.28</v>
      </c>
      <c r="G188" s="3">
        <v>2</v>
      </c>
      <c r="H188" s="3">
        <v>2</v>
      </c>
      <c r="I188" s="20" t="str">
        <f t="shared" si="4"/>
        <v xml:space="preserve"> </v>
      </c>
      <c r="J188" s="15" t="str">
        <f t="shared" si="5"/>
        <v xml:space="preserve"> </v>
      </c>
    </row>
    <row r="189" spans="1:13" ht="13" x14ac:dyDescent="0.3">
      <c r="A189" s="3" t="s">
        <v>478</v>
      </c>
      <c r="B189" s="3" t="s">
        <v>479</v>
      </c>
      <c r="C189" s="3" t="s">
        <v>482</v>
      </c>
      <c r="D189" s="3" t="s">
        <v>483</v>
      </c>
      <c r="E189" s="3">
        <v>3</v>
      </c>
      <c r="F189" s="3">
        <v>1.9</v>
      </c>
      <c r="G189" s="3" t="s">
        <v>484</v>
      </c>
      <c r="H189" s="3">
        <v>10</v>
      </c>
      <c r="I189" s="20" t="str">
        <f t="shared" si="4"/>
        <v>ü</v>
      </c>
      <c r="J189" s="15" t="str">
        <f t="shared" si="5"/>
        <v xml:space="preserve"> </v>
      </c>
      <c r="K189" s="3">
        <v>1</v>
      </c>
      <c r="L189" s="3" t="s">
        <v>485</v>
      </c>
      <c r="M189" s="3"/>
    </row>
    <row r="190" spans="1:13" ht="13" x14ac:dyDescent="0.3">
      <c r="A190" s="3" t="s">
        <v>478</v>
      </c>
      <c r="B190" s="3" t="s">
        <v>479</v>
      </c>
      <c r="C190" s="3" t="s">
        <v>486</v>
      </c>
      <c r="D190" s="3" t="s">
        <v>487</v>
      </c>
      <c r="E190" s="3">
        <v>40</v>
      </c>
      <c r="F190" s="3">
        <v>22</v>
      </c>
      <c r="G190" s="3">
        <v>40</v>
      </c>
      <c r="H190" s="3">
        <v>2</v>
      </c>
      <c r="I190" s="20" t="str">
        <f t="shared" si="4"/>
        <v xml:space="preserve"> </v>
      </c>
      <c r="J190" s="15" t="str">
        <f t="shared" si="5"/>
        <v xml:space="preserve"> </v>
      </c>
      <c r="K190" s="3">
        <v>2</v>
      </c>
      <c r="L190" s="3" t="s">
        <v>488</v>
      </c>
      <c r="M190" s="3"/>
    </row>
    <row r="191" spans="1:13" ht="13" x14ac:dyDescent="0.3">
      <c r="A191" s="3" t="s">
        <v>478</v>
      </c>
      <c r="B191" s="3" t="s">
        <v>479</v>
      </c>
      <c r="C191" s="3" t="s">
        <v>489</v>
      </c>
      <c r="D191" s="3" t="s">
        <v>490</v>
      </c>
      <c r="E191" s="3">
        <v>34.700000000000003</v>
      </c>
      <c r="F191" s="3">
        <v>11</v>
      </c>
      <c r="G191" s="3">
        <v>35</v>
      </c>
      <c r="H191" s="3">
        <v>2</v>
      </c>
      <c r="I191" s="20" t="str">
        <f t="shared" si="4"/>
        <v xml:space="preserve"> </v>
      </c>
      <c r="J191" s="15" t="str">
        <f t="shared" si="5"/>
        <v xml:space="preserve"> </v>
      </c>
      <c r="K191" s="3">
        <v>3</v>
      </c>
      <c r="L191" s="3" t="s">
        <v>491</v>
      </c>
      <c r="M191" s="3"/>
    </row>
    <row r="192" spans="1:13" ht="13" x14ac:dyDescent="0.3">
      <c r="A192" s="3" t="s">
        <v>478</v>
      </c>
      <c r="B192" s="3" t="s">
        <v>479</v>
      </c>
      <c r="C192" s="3" t="s">
        <v>492</v>
      </c>
      <c r="D192" s="3" t="s">
        <v>493</v>
      </c>
      <c r="E192" s="4">
        <v>0.54</v>
      </c>
      <c r="F192" s="4">
        <v>0.86</v>
      </c>
      <c r="G192" s="4">
        <v>1</v>
      </c>
      <c r="H192" s="3">
        <v>5</v>
      </c>
      <c r="I192" s="20" t="str">
        <f t="shared" si="4"/>
        <v xml:space="preserve"> </v>
      </c>
      <c r="J192" s="15" t="str">
        <f t="shared" si="5"/>
        <v>ü</v>
      </c>
      <c r="K192" s="3">
        <v>4</v>
      </c>
      <c r="L192" s="3" t="s">
        <v>494</v>
      </c>
      <c r="M192" s="3"/>
    </row>
    <row r="193" spans="1:13" ht="13" x14ac:dyDescent="0.3">
      <c r="A193" s="3" t="s">
        <v>478</v>
      </c>
      <c r="B193" s="3" t="s">
        <v>479</v>
      </c>
      <c r="C193" s="3" t="s">
        <v>495</v>
      </c>
      <c r="D193" s="3" t="s">
        <v>496</v>
      </c>
      <c r="E193" s="4">
        <v>1</v>
      </c>
      <c r="F193" s="4">
        <v>1</v>
      </c>
      <c r="G193" s="4">
        <v>1</v>
      </c>
      <c r="H193" s="3">
        <v>5</v>
      </c>
      <c r="I193" s="20" t="str">
        <f t="shared" si="4"/>
        <v>ü</v>
      </c>
      <c r="J193" s="15" t="str">
        <f t="shared" si="5"/>
        <v>ü</v>
      </c>
      <c r="K193" s="3">
        <v>5</v>
      </c>
      <c r="L193" s="3" t="s">
        <v>497</v>
      </c>
      <c r="M193" s="3"/>
    </row>
    <row r="194" spans="1:13" ht="13" x14ac:dyDescent="0.3">
      <c r="A194" s="3" t="s">
        <v>478</v>
      </c>
      <c r="B194" s="3" t="s">
        <v>479</v>
      </c>
      <c r="C194" s="3" t="s">
        <v>498</v>
      </c>
      <c r="D194" s="3" t="s">
        <v>499</v>
      </c>
      <c r="E194" s="5">
        <v>0.99199999999999999</v>
      </c>
      <c r="F194" s="6">
        <v>0.99739999999999995</v>
      </c>
      <c r="G194" s="4">
        <v>1</v>
      </c>
      <c r="H194" s="3">
        <v>7</v>
      </c>
      <c r="I194" s="20" t="str">
        <f t="shared" si="4"/>
        <v xml:space="preserve"> </v>
      </c>
      <c r="J194" s="15" t="str">
        <f t="shared" si="5"/>
        <v>ü</v>
      </c>
    </row>
    <row r="195" spans="1:13" ht="13" x14ac:dyDescent="0.3">
      <c r="A195" s="3" t="s">
        <v>478</v>
      </c>
      <c r="B195" s="3" t="s">
        <v>479</v>
      </c>
      <c r="C195" s="3" t="s">
        <v>500</v>
      </c>
      <c r="D195" s="3" t="s">
        <v>501</v>
      </c>
      <c r="E195" s="5">
        <v>0.999</v>
      </c>
      <c r="F195" s="6">
        <v>0.99980000000000002</v>
      </c>
      <c r="G195" s="4">
        <v>1</v>
      </c>
      <c r="H195" s="3">
        <v>7</v>
      </c>
      <c r="I195" s="20" t="str">
        <f t="shared" si="4"/>
        <v xml:space="preserve"> </v>
      </c>
      <c r="J195" s="15" t="str">
        <f t="shared" si="5"/>
        <v>ü</v>
      </c>
    </row>
    <row r="196" spans="1:13" ht="13" x14ac:dyDescent="0.3">
      <c r="A196" s="3" t="s">
        <v>478</v>
      </c>
      <c r="B196" s="3" t="s">
        <v>479</v>
      </c>
      <c r="C196" s="3" t="s">
        <v>502</v>
      </c>
      <c r="D196" s="3" t="s">
        <v>503</v>
      </c>
      <c r="E196" s="4">
        <v>1</v>
      </c>
      <c r="F196" s="4">
        <v>1</v>
      </c>
      <c r="G196" s="4">
        <v>1</v>
      </c>
      <c r="H196" s="3">
        <v>5</v>
      </c>
      <c r="I196" s="20" t="str">
        <f t="shared" ref="I196:I202" si="6">IF(F196="N/A", " ", IF(F196 &gt;= G196, CHAR(252), IF(AND(ISNUMBER(SEARCH("&lt;", G196)), F196 &lt; VALUE(SUBSTITUTE(G196, "&lt;", ""))), CHAR(252), " ")))</f>
        <v>ü</v>
      </c>
      <c r="J196" s="15" t="str">
        <f t="shared" ref="J196:J204" si="7">IF(OR(F196="N/A", E196="N/A"), " ",
   IF(F196 &gt;= E196, CHAR(252),
      IF(AND(ISNUMBER(SEARCH("&lt;", E196)), F196 &lt; VALUE(SUBSTITUTE(E196, "&lt;", ""))), CHAR(252), " ")
   )
)</f>
        <v>ü</v>
      </c>
    </row>
    <row r="197" spans="1:13" ht="13" x14ac:dyDescent="0.3">
      <c r="A197" s="3" t="s">
        <v>478</v>
      </c>
      <c r="B197" s="3" t="s">
        <v>479</v>
      </c>
      <c r="C197" s="3" t="s">
        <v>504</v>
      </c>
      <c r="D197" s="3" t="s">
        <v>505</v>
      </c>
      <c r="E197" s="3" t="s">
        <v>506</v>
      </c>
      <c r="F197" s="4">
        <v>0.36</v>
      </c>
      <c r="G197" s="4">
        <v>0.6</v>
      </c>
      <c r="H197" s="3">
        <v>10</v>
      </c>
      <c r="I197" s="20" t="str">
        <f t="shared" si="6"/>
        <v xml:space="preserve"> </v>
      </c>
      <c r="J197" s="15" t="e">
        <f t="shared" si="7"/>
        <v>#VALUE!</v>
      </c>
      <c r="K197" s="3">
        <v>6</v>
      </c>
      <c r="L197" s="3" t="s">
        <v>507</v>
      </c>
      <c r="M197" s="3"/>
    </row>
    <row r="198" spans="1:13" ht="13" x14ac:dyDescent="0.3">
      <c r="A198" s="3" t="s">
        <v>478</v>
      </c>
      <c r="B198" s="3" t="s">
        <v>479</v>
      </c>
      <c r="C198" s="3" t="s">
        <v>508</v>
      </c>
      <c r="D198" s="3" t="s">
        <v>509</v>
      </c>
      <c r="E198" s="3">
        <v>30</v>
      </c>
      <c r="F198" s="3">
        <v>30</v>
      </c>
      <c r="G198" s="3">
        <v>30</v>
      </c>
      <c r="H198" s="3">
        <v>0</v>
      </c>
      <c r="I198" s="20" t="str">
        <f t="shared" si="6"/>
        <v>ü</v>
      </c>
      <c r="J198" s="15" t="str">
        <f t="shared" si="7"/>
        <v>ü</v>
      </c>
      <c r="K198" s="3">
        <v>7</v>
      </c>
      <c r="L198" s="3" t="s">
        <v>510</v>
      </c>
      <c r="M198" s="3"/>
    </row>
    <row r="199" spans="1:13" ht="13" x14ac:dyDescent="0.3">
      <c r="A199" s="3" t="s">
        <v>478</v>
      </c>
      <c r="B199" s="3" t="s">
        <v>479</v>
      </c>
      <c r="C199" s="3" t="s">
        <v>511</v>
      </c>
      <c r="D199" s="3" t="s">
        <v>512</v>
      </c>
      <c r="E199" s="3">
        <v>30</v>
      </c>
      <c r="G199" s="3">
        <v>30</v>
      </c>
      <c r="H199" s="3">
        <v>0</v>
      </c>
      <c r="I199" s="20" t="str">
        <f t="shared" si="6"/>
        <v xml:space="preserve"> </v>
      </c>
      <c r="J199" s="15" t="str">
        <f t="shared" si="7"/>
        <v xml:space="preserve"> </v>
      </c>
    </row>
    <row r="200" spans="1:13" ht="13" x14ac:dyDescent="0.3">
      <c r="A200" s="3" t="s">
        <v>478</v>
      </c>
      <c r="B200" s="3" t="s">
        <v>479</v>
      </c>
      <c r="C200" s="3" t="s">
        <v>513</v>
      </c>
      <c r="D200" s="3" t="s">
        <v>514</v>
      </c>
      <c r="E200" s="4">
        <v>0.82</v>
      </c>
      <c r="F200" s="4">
        <v>0.85</v>
      </c>
      <c r="G200" s="4">
        <v>0.9</v>
      </c>
      <c r="H200" s="3">
        <v>5</v>
      </c>
      <c r="I200" s="20" t="str">
        <f t="shared" si="6"/>
        <v xml:space="preserve"> </v>
      </c>
      <c r="J200" s="15" t="str">
        <f t="shared" si="7"/>
        <v>ü</v>
      </c>
    </row>
    <row r="201" spans="1:13" ht="13" x14ac:dyDescent="0.3">
      <c r="A201" s="3" t="s">
        <v>478</v>
      </c>
      <c r="B201" s="3" t="s">
        <v>479</v>
      </c>
      <c r="C201" s="3" t="s">
        <v>515</v>
      </c>
      <c r="D201" s="3" t="s">
        <v>516</v>
      </c>
      <c r="E201" s="4">
        <v>0.86</v>
      </c>
      <c r="F201" s="4">
        <v>0.83</v>
      </c>
      <c r="G201" s="4">
        <v>0.85</v>
      </c>
      <c r="H201" s="3">
        <v>5</v>
      </c>
      <c r="I201" s="20" t="str">
        <f t="shared" si="6"/>
        <v xml:space="preserve"> </v>
      </c>
      <c r="J201" s="15" t="str">
        <f t="shared" si="7"/>
        <v xml:space="preserve"> </v>
      </c>
    </row>
    <row r="202" spans="1:13" ht="13" x14ac:dyDescent="0.3">
      <c r="A202" s="3" t="s">
        <v>478</v>
      </c>
      <c r="B202" s="3" t="s">
        <v>479</v>
      </c>
      <c r="C202" s="3" t="s">
        <v>517</v>
      </c>
      <c r="D202" s="3" t="s">
        <v>518</v>
      </c>
      <c r="E202" s="5">
        <v>0.96</v>
      </c>
      <c r="F202" s="4">
        <v>0.97</v>
      </c>
      <c r="G202" s="4">
        <v>0.99</v>
      </c>
      <c r="H202" s="3">
        <v>5</v>
      </c>
      <c r="I202" s="20" t="str">
        <f t="shared" si="6"/>
        <v xml:space="preserve"> </v>
      </c>
      <c r="J202" s="15" t="str">
        <f t="shared" si="7"/>
        <v>ü</v>
      </c>
    </row>
    <row r="203" spans="1:13" ht="12.5" x14ac:dyDescent="0.25">
      <c r="A203" s="3" t="s">
        <v>478</v>
      </c>
      <c r="B203" s="3" t="s">
        <v>479</v>
      </c>
      <c r="C203" s="3" t="s">
        <v>519</v>
      </c>
      <c r="D203" s="3" t="s">
        <v>520</v>
      </c>
      <c r="E203" s="3">
        <v>1.45</v>
      </c>
      <c r="F203" s="3" t="s">
        <v>521</v>
      </c>
      <c r="G203" s="3" t="s">
        <v>522</v>
      </c>
      <c r="H203" s="3">
        <v>10</v>
      </c>
      <c r="I203" s="18"/>
      <c r="J203" s="15"/>
    </row>
    <row r="204" spans="1:13" ht="12.5" x14ac:dyDescent="0.25">
      <c r="A204" s="3" t="s">
        <v>478</v>
      </c>
      <c r="B204" s="3" t="s">
        <v>479</v>
      </c>
      <c r="C204" s="3" t="s">
        <v>523</v>
      </c>
      <c r="D204" s="3" t="s">
        <v>520</v>
      </c>
      <c r="E204" s="3">
        <v>1.45</v>
      </c>
      <c r="F204" s="3" t="s">
        <v>524</v>
      </c>
      <c r="G204" s="3" t="s">
        <v>522</v>
      </c>
      <c r="H204" s="3">
        <v>10</v>
      </c>
      <c r="J204" s="15"/>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KPI BPA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Ngan</cp:lastModifiedBy>
  <dcterms:modified xsi:type="dcterms:W3CDTF">2025-05-18T23:13:51Z</dcterms:modified>
</cp:coreProperties>
</file>