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9FF8C2E-4525-4923-9B4F-930113A27718}" xr6:coauthVersionLast="47" xr6:coauthVersionMax="47" xr10:uidLastSave="{00000000-0000-0000-0000-000000000000}"/>
  <bookViews>
    <workbookView xWindow="-108" yWindow="-108" windowWidth="23256" windowHeight="12576" xr2:uid="{88F28372-4A55-4ECB-BFBD-3A5407869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E14" i="1"/>
  <c r="E13" i="1"/>
</calcChain>
</file>

<file path=xl/sharedStrings.xml><?xml version="1.0" encoding="utf-8"?>
<sst xmlns="http://schemas.openxmlformats.org/spreadsheetml/2006/main" count="40" uniqueCount="32">
  <si>
    <t>관리코드</t>
    <phoneticPr fontId="2" type="noConversion"/>
  </si>
  <si>
    <t>관리자</t>
    <phoneticPr fontId="2" type="noConversion"/>
  </si>
  <si>
    <t>구입일자</t>
    <phoneticPr fontId="2" type="noConversion"/>
  </si>
  <si>
    <t>유종</t>
    <phoneticPr fontId="2" type="noConversion"/>
  </si>
  <si>
    <t>구매가</t>
    <phoneticPr fontId="2" type="noConversion"/>
  </si>
  <si>
    <t>주행거리
(km)</t>
    <phoneticPr fontId="2" type="noConversion"/>
  </si>
  <si>
    <t>평균연비
(Km/L)</t>
    <phoneticPr fontId="2" type="noConversion"/>
  </si>
  <si>
    <t>주행거리 순위</t>
    <phoneticPr fontId="2" type="noConversion"/>
  </si>
  <si>
    <t>사용년수</t>
    <phoneticPr fontId="2" type="noConversion"/>
  </si>
  <si>
    <t>M597K</t>
    <phoneticPr fontId="2" type="noConversion"/>
  </si>
  <si>
    <t>R374G</t>
    <phoneticPr fontId="2" type="noConversion"/>
  </si>
  <si>
    <t>G839R</t>
    <phoneticPr fontId="2" type="noConversion"/>
  </si>
  <si>
    <t>Z329F</t>
    <phoneticPr fontId="2" type="noConversion"/>
  </si>
  <si>
    <t>Z325J</t>
    <phoneticPr fontId="2" type="noConversion"/>
  </si>
  <si>
    <t>O356L</t>
    <phoneticPr fontId="2" type="noConversion"/>
  </si>
  <si>
    <t>C385B</t>
    <phoneticPr fontId="2" type="noConversion"/>
  </si>
  <si>
    <t>U594L</t>
    <phoneticPr fontId="2" type="noConversion"/>
  </si>
  <si>
    <t>김지현</t>
    <phoneticPr fontId="2" type="noConversion"/>
  </si>
  <si>
    <t>안규정</t>
    <phoneticPr fontId="2" type="noConversion"/>
  </si>
  <si>
    <t>이수연</t>
    <phoneticPr fontId="2" type="noConversion"/>
  </si>
  <si>
    <t>장동욱</t>
    <phoneticPr fontId="2" type="noConversion"/>
  </si>
  <si>
    <t>정인경</t>
    <phoneticPr fontId="2" type="noConversion"/>
  </si>
  <si>
    <t>최민석</t>
    <phoneticPr fontId="2" type="noConversion"/>
  </si>
  <si>
    <t>정유진</t>
    <phoneticPr fontId="2" type="noConversion"/>
  </si>
  <si>
    <t>박두일</t>
    <phoneticPr fontId="2" type="noConversion"/>
  </si>
  <si>
    <t>하이브리드</t>
    <phoneticPr fontId="2" type="noConversion"/>
  </si>
  <si>
    <t>디젤</t>
    <phoneticPr fontId="2" type="noConversion"/>
  </si>
  <si>
    <t>가솔린</t>
    <phoneticPr fontId="2" type="noConversion"/>
  </si>
  <si>
    <t>최저 구매가</t>
    <phoneticPr fontId="2" type="noConversion"/>
  </si>
  <si>
    <t>주행거리가 평균 이상인 차량 수</t>
    <phoneticPr fontId="2" type="noConversion"/>
  </si>
  <si>
    <t>하이브리드 구매가 합계</t>
    <phoneticPr fontId="2" type="noConversion"/>
  </si>
  <si>
    <t>김난영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</si>
</sst>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&quot;만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68580</xdr:rowOff>
    </xdr:from>
    <xdr:to>
      <xdr:col>6</xdr:col>
      <xdr:colOff>411480</xdr:colOff>
      <xdr:row>2</xdr:row>
      <xdr:rowOff>175260</xdr:rowOff>
    </xdr:to>
    <xdr:sp macro="" textlink="">
      <xdr:nvSpPr>
        <xdr:cNvPr id="2" name="화살표: 오각형 1">
          <a:extLst>
            <a:ext uri="{FF2B5EF4-FFF2-40B4-BE49-F238E27FC236}">
              <a16:creationId xmlns:a16="http://schemas.microsoft.com/office/drawing/2014/main" id="{EC2193F4-5BE5-4E86-A61E-B7188F6A82F0}"/>
            </a:ext>
          </a:extLst>
        </xdr:cNvPr>
        <xdr:cNvSpPr/>
      </xdr:nvSpPr>
      <xdr:spPr>
        <a:xfrm>
          <a:off x="175260" y="68580"/>
          <a:ext cx="4465320" cy="548640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solidFill>
                <a:schemeClr val="tx1"/>
              </a:solidFill>
            </a:rPr>
            <a:t>업무 차량 보유 현황</a:t>
          </a:r>
        </a:p>
      </xdr:txBody>
    </xdr:sp>
    <xdr:clientData/>
  </xdr:twoCellAnchor>
  <xdr:twoCellAnchor editAs="oneCell">
    <xdr:from>
      <xdr:col>6</xdr:col>
      <xdr:colOff>693420</xdr:colOff>
      <xdr:row>0</xdr:row>
      <xdr:rowOff>30480</xdr:rowOff>
    </xdr:from>
    <xdr:to>
      <xdr:col>9</xdr:col>
      <xdr:colOff>693420</xdr:colOff>
      <xdr:row>3</xdr:row>
      <xdr:rowOff>3798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C085942-1A90-4BBA-99E4-34AEE546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2520" y="30480"/>
          <a:ext cx="2362200" cy="636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8752-98CA-4116-99B8-0C663353C0B5}">
  <dimension ref="B4:J14"/>
  <sheetViews>
    <sheetView tabSelected="1" workbookViewId="0">
      <selection activeCell="L8" sqref="L8"/>
    </sheetView>
  </sheetViews>
  <sheetFormatPr defaultRowHeight="17.399999999999999" x14ac:dyDescent="0.4"/>
  <cols>
    <col min="1" max="1" width="1.69921875" customWidth="1"/>
    <col min="4" max="4" width="15.3984375" bestFit="1" customWidth="1"/>
    <col min="5" max="6" width="10.3984375" bestFit="1" customWidth="1"/>
    <col min="7" max="7" width="9.19921875" bestFit="1" customWidth="1"/>
    <col min="9" max="9" width="13" bestFit="1" customWidth="1"/>
    <col min="10" max="10" width="10.3984375" bestFit="1" customWidth="1"/>
    <col min="13" max="13" width="8.19921875" customWidth="1"/>
  </cols>
  <sheetData>
    <row r="4" spans="2:10" ht="34.799999999999997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  <c r="H4" s="2" t="s">
        <v>6</v>
      </c>
      <c r="I4" s="1" t="s">
        <v>7</v>
      </c>
      <c r="J4" s="1" t="s">
        <v>8</v>
      </c>
    </row>
    <row r="5" spans="2:10" x14ac:dyDescent="0.4">
      <c r="B5" s="3" t="s">
        <v>9</v>
      </c>
      <c r="C5" s="3" t="s">
        <v>17</v>
      </c>
      <c r="D5" s="4">
        <v>43284</v>
      </c>
      <c r="E5" s="3" t="s">
        <v>25</v>
      </c>
      <c r="F5" s="5">
        <v>3555</v>
      </c>
      <c r="G5" s="6">
        <v>171833</v>
      </c>
      <c r="H5" s="3">
        <v>22.4</v>
      </c>
      <c r="I5" s="3">
        <f>IF(_xlfn.RANK.AVG(G5,$G$5:$G$12,0)&lt;=3,_xlfn.RANK.AVG(G5,$G$5:$G$12,0),"")</f>
        <v>1</v>
      </c>
      <c r="J5" s="3" t="str">
        <f>2019-YEAR(D5)+1&amp;"년"</f>
        <v>2년</v>
      </c>
    </row>
    <row r="6" spans="2:10" x14ac:dyDescent="0.4">
      <c r="B6" s="3" t="s">
        <v>10</v>
      </c>
      <c r="C6" s="3" t="s">
        <v>18</v>
      </c>
      <c r="D6" s="4">
        <v>43192</v>
      </c>
      <c r="E6" s="3" t="s">
        <v>26</v>
      </c>
      <c r="F6" s="5">
        <v>9738</v>
      </c>
      <c r="G6" s="6">
        <v>119912</v>
      </c>
      <c r="H6" s="3">
        <v>14.8</v>
      </c>
      <c r="I6" s="3">
        <f t="shared" ref="I6:I12" si="0">IF(_xlfn.RANK.AVG(G6,$G$5:$G$12,0)&lt;=3,_xlfn.RANK.AVG(G6,$G$5:$G$12,0),"")</f>
        <v>2</v>
      </c>
      <c r="J6" s="3" t="str">
        <f t="shared" ref="J6:J12" si="1">2019-YEAR(D6)+1&amp;"년"</f>
        <v>2년</v>
      </c>
    </row>
    <row r="7" spans="2:10" x14ac:dyDescent="0.4">
      <c r="B7" s="3" t="s">
        <v>11</v>
      </c>
      <c r="C7" s="3" t="s">
        <v>19</v>
      </c>
      <c r="D7" s="4">
        <v>43704</v>
      </c>
      <c r="E7" s="3" t="s">
        <v>27</v>
      </c>
      <c r="F7" s="5">
        <v>10129</v>
      </c>
      <c r="G7" s="6">
        <v>21833</v>
      </c>
      <c r="H7" s="3">
        <v>10.5</v>
      </c>
      <c r="I7" s="3" t="str">
        <f t="shared" si="0"/>
        <v/>
      </c>
      <c r="J7" s="3" t="str">
        <f t="shared" si="1"/>
        <v>1년</v>
      </c>
    </row>
    <row r="8" spans="2:10" x14ac:dyDescent="0.4">
      <c r="B8" s="3" t="s">
        <v>12</v>
      </c>
      <c r="C8" s="3" t="s">
        <v>20</v>
      </c>
      <c r="D8" s="4">
        <v>42744</v>
      </c>
      <c r="E8" s="3" t="s">
        <v>25</v>
      </c>
      <c r="F8" s="5">
        <v>8650</v>
      </c>
      <c r="G8" s="6">
        <v>49158</v>
      </c>
      <c r="H8" s="3">
        <v>12.5</v>
      </c>
      <c r="I8" s="3" t="str">
        <f t="shared" si="0"/>
        <v/>
      </c>
      <c r="J8" s="3" t="str">
        <f t="shared" si="1"/>
        <v>3년</v>
      </c>
    </row>
    <row r="9" spans="2:10" x14ac:dyDescent="0.4">
      <c r="B9" s="3" t="s">
        <v>13</v>
      </c>
      <c r="C9" s="3" t="s">
        <v>21</v>
      </c>
      <c r="D9" s="4">
        <v>43554</v>
      </c>
      <c r="E9" s="3" t="s">
        <v>26</v>
      </c>
      <c r="F9" s="5">
        <v>9894</v>
      </c>
      <c r="G9" s="6">
        <v>58075</v>
      </c>
      <c r="H9" s="3">
        <v>15.3</v>
      </c>
      <c r="I9" s="3" t="str">
        <f t="shared" si="0"/>
        <v/>
      </c>
      <c r="J9" s="3" t="str">
        <f t="shared" si="1"/>
        <v>1년</v>
      </c>
    </row>
    <row r="10" spans="2:10" x14ac:dyDescent="0.4">
      <c r="B10" s="3" t="s">
        <v>14</v>
      </c>
      <c r="C10" s="3" t="s">
        <v>22</v>
      </c>
      <c r="D10" s="4">
        <v>43275</v>
      </c>
      <c r="E10" s="3" t="s">
        <v>27</v>
      </c>
      <c r="F10" s="5">
        <v>7402</v>
      </c>
      <c r="G10" s="6">
        <v>73402</v>
      </c>
      <c r="H10" s="3">
        <v>8.9</v>
      </c>
      <c r="I10" s="3" t="str">
        <f t="shared" si="0"/>
        <v/>
      </c>
      <c r="J10" s="3" t="str">
        <f t="shared" si="1"/>
        <v>2년</v>
      </c>
    </row>
    <row r="11" spans="2:10" x14ac:dyDescent="0.4">
      <c r="B11" s="3" t="s">
        <v>15</v>
      </c>
      <c r="C11" s="3" t="s">
        <v>23</v>
      </c>
      <c r="D11" s="4">
        <v>43511</v>
      </c>
      <c r="E11" s="3" t="s">
        <v>25</v>
      </c>
      <c r="F11" s="5">
        <v>14615</v>
      </c>
      <c r="G11" s="6">
        <v>70161</v>
      </c>
      <c r="H11" s="3">
        <v>31.1</v>
      </c>
      <c r="I11" s="3" t="str">
        <f t="shared" si="0"/>
        <v/>
      </c>
      <c r="J11" s="3" t="str">
        <f t="shared" si="1"/>
        <v>1년</v>
      </c>
    </row>
    <row r="12" spans="2:10" x14ac:dyDescent="0.4">
      <c r="B12" s="3" t="s">
        <v>16</v>
      </c>
      <c r="C12" s="3" t="s">
        <v>24</v>
      </c>
      <c r="D12" s="4">
        <v>42829</v>
      </c>
      <c r="E12" s="3" t="s">
        <v>27</v>
      </c>
      <c r="F12" s="5">
        <v>7339</v>
      </c>
      <c r="G12" s="6">
        <v>102863</v>
      </c>
      <c r="H12" s="3">
        <v>9.3000000000000007</v>
      </c>
      <c r="I12" s="3">
        <f t="shared" si="0"/>
        <v>3</v>
      </c>
      <c r="J12" s="3" t="str">
        <f t="shared" si="1"/>
        <v>3년</v>
      </c>
    </row>
    <row r="13" spans="2:10" x14ac:dyDescent="0.4">
      <c r="B13" s="8" t="s">
        <v>28</v>
      </c>
      <c r="C13" s="8"/>
      <c r="D13" s="8"/>
      <c r="E13" s="7">
        <f>MIN(F5:F12)</f>
        <v>3555</v>
      </c>
      <c r="F13" s="9"/>
      <c r="G13" s="8" t="s">
        <v>30</v>
      </c>
      <c r="H13" s="8"/>
      <c r="I13" s="8"/>
      <c r="J13" s="6">
        <f>DSUM(B4:H12,F4,E4:E5)</f>
        <v>26820</v>
      </c>
    </row>
    <row r="14" spans="2:10" x14ac:dyDescent="0.4">
      <c r="B14" s="8" t="s">
        <v>29</v>
      </c>
      <c r="C14" s="8"/>
      <c r="D14" s="8"/>
      <c r="E14" s="3">
        <f>COUNTIF(G5:G12,"&gt;="&amp;AVERAGE(G5:G12))</f>
        <v>3</v>
      </c>
      <c r="F14" s="9"/>
      <c r="G14" s="1" t="s">
        <v>1</v>
      </c>
      <c r="H14" s="3" t="s">
        <v>31</v>
      </c>
      <c r="I14" s="1" t="s">
        <v>3</v>
      </c>
      <c r="J14" s="3" t="s">
        <v>25</v>
      </c>
    </row>
  </sheetData>
  <mergeCells count="4">
    <mergeCell ref="B13:D13"/>
    <mergeCell ref="B14:D14"/>
    <mergeCell ref="F13:F14"/>
    <mergeCell ref="G13:I1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2023-03-12T11:18:26Z</dcterms:created>
  <dcterms:modified xsi:type="dcterms:W3CDTF">2023-03-12T11:49:02Z</dcterms:modified>
</cp:coreProperties>
</file>