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h1402815/Documents/GitHub/NextGenFlu_UK/"/>
    </mc:Choice>
  </mc:AlternateContent>
  <xr:revisionPtr revIDLastSave="0" documentId="13_ncr:1_{F2A54307-75C6-F346-A105-999FD3AFC3D8}" xr6:coauthVersionLast="47" xr6:coauthVersionMax="47" xr10:uidLastSave="{00000000-0000-0000-0000-000000000000}"/>
  <bookViews>
    <workbookView xWindow="34580" yWindow="1300" windowWidth="26360" windowHeight="15940" xr2:uid="{E54E6F2F-16F8-BB47-B419-291B6A7410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M3" i="1"/>
  <c r="F34" i="1" s="1"/>
  <c r="M4" i="1"/>
  <c r="F29" i="1" s="1"/>
  <c r="M5" i="1"/>
  <c r="F25" i="1" s="1"/>
  <c r="M6" i="1"/>
  <c r="F20" i="1" s="1"/>
  <c r="M2" i="1"/>
  <c r="F37" i="1" s="1"/>
  <c r="L34" i="1"/>
  <c r="L29" i="1"/>
  <c r="L25" i="1"/>
  <c r="L21" i="1" s="1"/>
  <c r="J14" i="1"/>
  <c r="J15" i="1"/>
  <c r="J16" i="1"/>
  <c r="J13" i="1"/>
  <c r="L3" i="1"/>
  <c r="L4" i="1"/>
  <c r="L5" i="1"/>
  <c r="L6" i="1"/>
  <c r="L20" i="1" s="1"/>
  <c r="L2" i="1"/>
  <c r="L37" i="1" s="1"/>
  <c r="K3" i="1"/>
  <c r="E34" i="1" s="1"/>
  <c r="K4" i="1"/>
  <c r="E29" i="1" s="1"/>
  <c r="K5" i="1"/>
  <c r="E25" i="1" s="1"/>
  <c r="K6" i="1"/>
  <c r="E20" i="1" s="1"/>
  <c r="K2" i="1"/>
  <c r="E37" i="1" s="1"/>
  <c r="J3" i="1"/>
  <c r="H34" i="1" s="1"/>
  <c r="J4" i="1"/>
  <c r="G29" i="1" s="1"/>
  <c r="J5" i="1"/>
  <c r="I25" i="1" s="1"/>
  <c r="J6" i="1"/>
  <c r="I20" i="1" s="1"/>
  <c r="I4" i="1"/>
  <c r="K29" i="1" s="1"/>
  <c r="I5" i="1"/>
  <c r="J25" i="1" s="1"/>
  <c r="I6" i="1"/>
  <c r="J20" i="1" s="1"/>
  <c r="J17" i="1" s="1"/>
  <c r="I3" i="1"/>
  <c r="K34" i="1" s="1"/>
  <c r="I2" i="1"/>
  <c r="Q37" i="1" s="1"/>
  <c r="J2" i="1"/>
  <c r="H37" i="1" s="1"/>
  <c r="L35" i="1" l="1"/>
  <c r="H36" i="1"/>
  <c r="J29" i="1"/>
  <c r="J28" i="1" s="1"/>
  <c r="I34" i="1"/>
  <c r="I30" i="1" s="1"/>
  <c r="G20" i="1"/>
  <c r="G13" i="1" s="1"/>
  <c r="Q25" i="1"/>
  <c r="F16" i="1"/>
  <c r="F19" i="1"/>
  <c r="F18" i="1"/>
  <c r="E16" i="1"/>
  <c r="E13" i="1"/>
  <c r="E19" i="1"/>
  <c r="E18" i="1"/>
  <c r="O20" i="1"/>
  <c r="O14" i="1" s="1"/>
  <c r="E24" i="1"/>
  <c r="P20" i="1"/>
  <c r="P19" i="1" s="1"/>
  <c r="K20" i="1"/>
  <c r="K13" i="1" s="1"/>
  <c r="Q29" i="1"/>
  <c r="E22" i="1"/>
  <c r="K25" i="1"/>
  <c r="K21" i="1" s="1"/>
  <c r="Q34" i="1"/>
  <c r="Q35" i="1" s="1"/>
  <c r="I19" i="1"/>
  <c r="I17" i="1"/>
  <c r="I14" i="1"/>
  <c r="I18" i="1"/>
  <c r="I15" i="1"/>
  <c r="I13" i="1"/>
  <c r="I16" i="1"/>
  <c r="F35" i="1"/>
  <c r="F36" i="1"/>
  <c r="F32" i="1"/>
  <c r="F31" i="1"/>
  <c r="F33" i="1"/>
  <c r="E31" i="1"/>
  <c r="E30" i="1"/>
  <c r="L18" i="1"/>
  <c r="L17" i="1"/>
  <c r="L13" i="1"/>
  <c r="L19" i="1"/>
  <c r="L15" i="1"/>
  <c r="L14" i="1"/>
  <c r="J23" i="1"/>
  <c r="J22" i="1"/>
  <c r="J21" i="1"/>
  <c r="J24" i="1"/>
  <c r="I21" i="1"/>
  <c r="I24" i="1"/>
  <c r="I23" i="1"/>
  <c r="I22" i="1"/>
  <c r="F22" i="1"/>
  <c r="F24" i="1"/>
  <c r="F23" i="1"/>
  <c r="H35" i="1"/>
  <c r="H30" i="1"/>
  <c r="K30" i="1"/>
  <c r="E26" i="1"/>
  <c r="E27" i="1"/>
  <c r="H29" i="1"/>
  <c r="H33" i="1" s="1"/>
  <c r="L26" i="1"/>
  <c r="O17" i="1"/>
  <c r="J34" i="1"/>
  <c r="E17" i="1"/>
  <c r="F17" i="1"/>
  <c r="H25" i="1"/>
  <c r="H23" i="1" s="1"/>
  <c r="P25" i="1"/>
  <c r="P27" i="1" s="1"/>
  <c r="G14" i="1"/>
  <c r="J27" i="1"/>
  <c r="P29" i="1"/>
  <c r="I29" i="1"/>
  <c r="I28" i="1" s="1"/>
  <c r="G37" i="1"/>
  <c r="G36" i="1" s="1"/>
  <c r="J19" i="1"/>
  <c r="P18" i="1"/>
  <c r="P34" i="1"/>
  <c r="P30" i="1" s="1"/>
  <c r="O19" i="1"/>
  <c r="O34" i="1"/>
  <c r="O36" i="1" s="1"/>
  <c r="G25" i="1"/>
  <c r="G26" i="1" s="1"/>
  <c r="E14" i="1"/>
  <c r="E23" i="1"/>
  <c r="L22" i="1"/>
  <c r="F14" i="1"/>
  <c r="I37" i="1"/>
  <c r="I36" i="1" s="1"/>
  <c r="O25" i="1"/>
  <c r="G34" i="1"/>
  <c r="O29" i="1"/>
  <c r="J37" i="1"/>
  <c r="J18" i="1"/>
  <c r="Q27" i="1"/>
  <c r="Q32" i="1"/>
  <c r="P37" i="1"/>
  <c r="O37" i="1"/>
  <c r="H20" i="1"/>
  <c r="G17" i="1"/>
  <c r="E15" i="1"/>
  <c r="K37" i="1"/>
  <c r="K35" i="1" s="1"/>
  <c r="F15" i="1"/>
  <c r="E21" i="1"/>
  <c r="Q20" i="1"/>
  <c r="Q21" i="1" s="1"/>
  <c r="I32" i="1"/>
  <c r="G18" i="1"/>
  <c r="F30" i="1"/>
  <c r="F28" i="1"/>
  <c r="F21" i="1"/>
  <c r="F26" i="1"/>
  <c r="F27" i="1"/>
  <c r="K19" i="1"/>
  <c r="K18" i="1"/>
  <c r="K33" i="1"/>
  <c r="K32" i="1"/>
  <c r="K16" i="1"/>
  <c r="K31" i="1"/>
  <c r="K15" i="1"/>
  <c r="L30" i="1"/>
  <c r="L23" i="1"/>
  <c r="L31" i="1"/>
  <c r="L16" i="1"/>
  <c r="L24" i="1"/>
  <c r="L32" i="1"/>
  <c r="L33" i="1"/>
  <c r="L36" i="1"/>
  <c r="L27" i="1"/>
  <c r="L28" i="1"/>
  <c r="E36" i="1"/>
  <c r="E32" i="1"/>
  <c r="E33" i="1"/>
  <c r="E35" i="1"/>
  <c r="E28" i="1"/>
  <c r="G28" i="1"/>
  <c r="H31" i="1"/>
  <c r="H26" i="1"/>
  <c r="O33" i="1"/>
  <c r="P23" i="1"/>
  <c r="P15" i="1"/>
  <c r="P16" i="1"/>
  <c r="P24" i="1"/>
  <c r="J26" i="1"/>
  <c r="Q36" i="1" l="1"/>
  <c r="P17" i="1"/>
  <c r="G19" i="1"/>
  <c r="P14" i="1"/>
  <c r="P36" i="1"/>
  <c r="P28" i="1"/>
  <c r="G15" i="1"/>
  <c r="G16" i="1"/>
  <c r="Q28" i="1"/>
  <c r="O18" i="1"/>
  <c r="P13" i="1"/>
  <c r="O23" i="1"/>
  <c r="K22" i="1"/>
  <c r="K28" i="1"/>
  <c r="Q30" i="1"/>
  <c r="Q33" i="1"/>
  <c r="Q22" i="1"/>
  <c r="P31" i="1"/>
  <c r="P35" i="1"/>
  <c r="I26" i="1"/>
  <c r="K24" i="1"/>
  <c r="K26" i="1"/>
  <c r="O27" i="1"/>
  <c r="I27" i="1"/>
  <c r="O35" i="1"/>
  <c r="Q31" i="1"/>
  <c r="P21" i="1"/>
  <c r="K23" i="1"/>
  <c r="K14" i="1"/>
  <c r="K17" i="1"/>
  <c r="Q26" i="1"/>
  <c r="O13" i="1"/>
  <c r="O16" i="1"/>
  <c r="O15" i="1"/>
  <c r="K27" i="1"/>
  <c r="J31" i="1"/>
  <c r="J32" i="1"/>
  <c r="J33" i="1"/>
  <c r="O28" i="1"/>
  <c r="Q23" i="1"/>
  <c r="K36" i="1"/>
  <c r="H21" i="1"/>
  <c r="H22" i="1"/>
  <c r="H24" i="1"/>
  <c r="G35" i="1"/>
  <c r="G30" i="1"/>
  <c r="G32" i="1"/>
  <c r="G33" i="1"/>
  <c r="G31" i="1"/>
  <c r="O21" i="1"/>
  <c r="O22" i="1"/>
  <c r="H28" i="1"/>
  <c r="P26" i="1"/>
  <c r="O30" i="1"/>
  <c r="I35" i="1"/>
  <c r="P22" i="1"/>
  <c r="I31" i="1"/>
  <c r="I33" i="1"/>
  <c r="G21" i="1"/>
  <c r="G23" i="1"/>
  <c r="G24" i="1"/>
  <c r="G22" i="1"/>
  <c r="Q17" i="1"/>
  <c r="Q14" i="1"/>
  <c r="Q24" i="1"/>
  <c r="Q16" i="1"/>
  <c r="Q15" i="1"/>
  <c r="Q13" i="1"/>
  <c r="Q19" i="1"/>
  <c r="Q18" i="1"/>
  <c r="H32" i="1"/>
  <c r="O32" i="1"/>
  <c r="G27" i="1"/>
  <c r="O26" i="1"/>
  <c r="O31" i="1"/>
  <c r="J30" i="1"/>
  <c r="O24" i="1"/>
  <c r="H27" i="1"/>
  <c r="H13" i="1"/>
  <c r="H16" i="1"/>
  <c r="H19" i="1"/>
  <c r="H18" i="1"/>
  <c r="H17" i="1"/>
  <c r="H14" i="1"/>
  <c r="H15" i="1"/>
  <c r="J36" i="1"/>
  <c r="J35" i="1"/>
  <c r="P32" i="1"/>
  <c r="P33" i="1"/>
</calcChain>
</file>

<file path=xl/sharedStrings.xml><?xml version="1.0" encoding="utf-8"?>
<sst xmlns="http://schemas.openxmlformats.org/spreadsheetml/2006/main" count="81" uniqueCount="51">
  <si>
    <t>65+</t>
  </si>
  <si>
    <t>at risk adult</t>
  </si>
  <si>
    <t>3 not at risk</t>
  </si>
  <si>
    <t>3 at risk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</si>
  <si>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</si>
  <si>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</si>
  <si>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</si>
  <si>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</si>
  <si>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</si>
  <si>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</si>
  <si>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</si>
  <si>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</si>
  <si>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</si>
  <si>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</si>
  <si>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</si>
  <si>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</si>
  <si>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</si>
  <si>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</si>
  <si>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</si>
  <si>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</si>
  <si>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</si>
  <si>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</si>
  <si>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</si>
  <si>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</si>
  <si>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</si>
  <si>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start sep</t>
  </si>
  <si>
    <t>sep</t>
  </si>
  <si>
    <t>oct</t>
  </si>
  <si>
    <t>nov</t>
  </si>
  <si>
    <t>dec</t>
  </si>
  <si>
    <t>jan</t>
  </si>
  <si>
    <t>feb</t>
  </si>
  <si>
    <t>children</t>
  </si>
  <si>
    <t>45- 65</t>
  </si>
  <si>
    <t>15-25</t>
  </si>
  <si>
    <t>25-45</t>
  </si>
  <si>
    <t>1 to 4</t>
  </si>
  <si>
    <t>5 to 15</t>
  </si>
  <si>
    <t>october</t>
  </si>
  <si>
    <t>november</t>
  </si>
  <si>
    <t>ddecember</t>
  </si>
  <si>
    <t>january</t>
  </si>
  <si>
    <t>febuary</t>
  </si>
  <si>
    <t>kids</t>
  </si>
  <si>
    <t>all children 20/21</t>
  </si>
  <si>
    <t>at risk adult 19</t>
  </si>
  <si>
    <t>above 65 19</t>
  </si>
  <si>
    <t>3 at risk 19</t>
  </si>
  <si>
    <t>3 not at risk 19</t>
  </si>
  <si>
    <t>assuming same as at risk</t>
  </si>
  <si>
    <t>assume as not at risk as in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</si>
</sst>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73AF-DB7C-E34B-9D09-C5A773B97168}">
  <dimension ref="A1:X37"/>
  <sheetViews>
    <sheetView tabSelected="1" topLeftCell="A10" zoomScale="109" zoomScaleNormal="109" workbookViewId="0">
      <selection activeCell="D11" sqref="D11:X37"/>
    </sheetView>
  </sheetViews>
  <sheetFormatPr baseColWidth="10" defaultRowHeight="16" x14ac:dyDescent="0.2"/>
  <cols>
    <col min="3" max="3" width="10.83203125" style="4"/>
  </cols>
  <sheetData>
    <row r="1" spans="1:24" x14ac:dyDescent="0.2">
      <c r="C1" s="3" t="s">
        <v>32</v>
      </c>
      <c r="D1" s="1" t="s">
        <v>0</v>
      </c>
      <c r="E1" s="1" t="s">
        <v>1</v>
      </c>
      <c r="F1" s="1" t="s">
        <v>2</v>
      </c>
      <c r="G1" s="1" t="s">
        <v>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43</v>
      </c>
    </row>
    <row r="2" spans="1:24" x14ac:dyDescent="0.2">
      <c r="B2" t="s">
        <v>42</v>
      </c>
      <c r="C2" s="4">
        <v>51.5</v>
      </c>
      <c r="D2">
        <v>72.400000000000006</v>
      </c>
      <c r="E2">
        <v>44.9</v>
      </c>
      <c r="F2">
        <v>43.8</v>
      </c>
      <c r="G2">
        <v>54.2</v>
      </c>
      <c r="I2">
        <f xml:space="preserve"> D2/D2</f>
        <v>1</v>
      </c>
      <c r="J2">
        <f>E2/$E$2</f>
        <v>1</v>
      </c>
      <c r="K2">
        <f xml:space="preserve"> F2/$F$2</f>
        <v>1</v>
      </c>
      <c r="L2">
        <f>G2/$G$2</f>
        <v>1</v>
      </c>
      <c r="M2">
        <f xml:space="preserve"> C2/C$2</f>
        <v>1</v>
      </c>
    </row>
    <row r="3" spans="1:24" x14ac:dyDescent="0.2">
      <c r="B3" t="s">
        <v>41</v>
      </c>
      <c r="C3" s="4">
        <v>51.5</v>
      </c>
      <c r="D3">
        <v>71.900000000000006</v>
      </c>
      <c r="E3">
        <v>43.6</v>
      </c>
      <c r="F3">
        <v>42.2</v>
      </c>
      <c r="G3">
        <v>52.5</v>
      </c>
      <c r="I3">
        <f>D3/$D$2</f>
        <v>0.99309392265193375</v>
      </c>
      <c r="J3">
        <f t="shared" ref="J3:J6" si="0">E3/$E$2</f>
        <v>0.97104677060133637</v>
      </c>
      <c r="K3">
        <f t="shared" ref="K3:K6" si="1" xml:space="preserve"> F3/$F$2</f>
        <v>0.96347031963470331</v>
      </c>
      <c r="L3">
        <f t="shared" ref="L3:L6" si="2">G3/$G$2</f>
        <v>0.96863468634686345</v>
      </c>
      <c r="M3">
        <f t="shared" ref="M3:M6" si="3" xml:space="preserve"> C3/C$2</f>
        <v>1</v>
      </c>
    </row>
    <row r="4" spans="1:24" x14ac:dyDescent="0.2">
      <c r="B4" t="s">
        <v>40</v>
      </c>
      <c r="C4" s="4">
        <v>46.7</v>
      </c>
      <c r="D4">
        <v>70.599999999999994</v>
      </c>
      <c r="E4">
        <v>40.799999999999997</v>
      </c>
      <c r="F4">
        <v>36.5</v>
      </c>
      <c r="G4">
        <v>46.8</v>
      </c>
      <c r="I4">
        <f t="shared" ref="I4:I6" si="4">D4/$D$2</f>
        <v>0.97513812154696122</v>
      </c>
      <c r="J4">
        <f t="shared" si="0"/>
        <v>0.90868596881959907</v>
      </c>
      <c r="K4">
        <f t="shared" si="1"/>
        <v>0.83333333333333337</v>
      </c>
      <c r="L4">
        <f t="shared" si="2"/>
        <v>0.86346863468634671</v>
      </c>
      <c r="M4">
        <f t="shared" si="3"/>
        <v>0.90679611650485448</v>
      </c>
    </row>
    <row r="5" spans="1:24" x14ac:dyDescent="0.2">
      <c r="B5" t="s">
        <v>39</v>
      </c>
      <c r="C5" s="4">
        <v>34.1</v>
      </c>
      <c r="D5">
        <v>67.599999999999994</v>
      </c>
      <c r="E5">
        <v>35.5</v>
      </c>
      <c r="F5">
        <v>24.1</v>
      </c>
      <c r="G5">
        <v>33.5</v>
      </c>
      <c r="I5">
        <f t="shared" si="4"/>
        <v>0.93370165745856337</v>
      </c>
      <c r="J5">
        <f t="shared" si="0"/>
        <v>0.79064587973273948</v>
      </c>
      <c r="K5">
        <f t="shared" si="1"/>
        <v>0.55022831050228316</v>
      </c>
      <c r="L5">
        <f t="shared" si="2"/>
        <v>0.61808118081180807</v>
      </c>
      <c r="M5">
        <f t="shared" si="3"/>
        <v>0.6621359223300971</v>
      </c>
    </row>
    <row r="6" spans="1:24" x14ac:dyDescent="0.2">
      <c r="B6" t="s">
        <v>38</v>
      </c>
      <c r="C6" s="4">
        <v>14.2</v>
      </c>
      <c r="D6">
        <v>57</v>
      </c>
      <c r="E6">
        <v>21.7</v>
      </c>
      <c r="F6">
        <v>3.3</v>
      </c>
      <c r="G6">
        <v>5.6</v>
      </c>
      <c r="I6">
        <f t="shared" si="4"/>
        <v>0.78729281767955794</v>
      </c>
      <c r="J6">
        <f t="shared" si="0"/>
        <v>0.48329621380846327</v>
      </c>
      <c r="K6">
        <f t="shared" si="1"/>
        <v>7.5342465753424653E-2</v>
      </c>
      <c r="L6">
        <f t="shared" si="2"/>
        <v>0.10332103321033209</v>
      </c>
      <c r="M6">
        <f t="shared" si="3"/>
        <v>0.27572815533980582</v>
      </c>
    </row>
    <row r="9" spans="1:24" x14ac:dyDescent="0.2">
      <c r="L9" t="s">
        <v>47</v>
      </c>
      <c r="M9" t="s">
        <v>50</v>
      </c>
      <c r="N9" t="s">
        <v>45</v>
      </c>
      <c r="O9" t="s">
        <v>45</v>
      </c>
      <c r="P9" t="s">
        <v>45</v>
      </c>
      <c r="Q9" t="s">
        <v>46</v>
      </c>
    </row>
    <row r="10" spans="1:24" x14ac:dyDescent="0.2">
      <c r="C10" s="4">
        <v>6</v>
      </c>
      <c r="D10">
        <v>0</v>
      </c>
      <c r="E10" t="s">
        <v>48</v>
      </c>
      <c r="F10" t="s">
        <v>44</v>
      </c>
      <c r="G10" t="s">
        <v>49</v>
      </c>
      <c r="H10" t="s">
        <v>49</v>
      </c>
      <c r="I10" t="s">
        <v>49</v>
      </c>
      <c r="J10" t="s">
        <v>46</v>
      </c>
      <c r="K10" t="s">
        <v>49</v>
      </c>
      <c r="L10" t="s">
        <v>36</v>
      </c>
      <c r="M10" s="2" t="s">
        <v>37</v>
      </c>
      <c r="N10" t="s">
        <v>34</v>
      </c>
      <c r="O10" t="s">
        <v>35</v>
      </c>
      <c r="P10" t="s">
        <v>33</v>
      </c>
      <c r="Q10" t="s">
        <v>0</v>
      </c>
    </row>
    <row r="11" spans="1:24" x14ac:dyDescent="0.2"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14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23</v>
      </c>
      <c r="X11" t="s">
        <v>24</v>
      </c>
    </row>
    <row r="12" spans="1:24" x14ac:dyDescent="0.2">
      <c r="A12" t="s">
        <v>25</v>
      </c>
      <c r="C12" s="4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26</v>
      </c>
      <c r="B13">
        <v>1</v>
      </c>
      <c r="C13" s="4">
        <v>2</v>
      </c>
      <c r="D13">
        <v>0</v>
      </c>
      <c r="E13">
        <f>E$20/$B$20 *$B13</f>
        <v>9.4178082191780817E-3</v>
      </c>
      <c r="F13">
        <f>F$20/$B$20 *$B13</f>
        <v>3.4466019417475728E-2</v>
      </c>
      <c r="G13">
        <f>G$20/$B$20 *$B13</f>
        <v>6.0412026726057909E-2</v>
      </c>
      <c r="H13">
        <f>H$20/$B$20 *$B13</f>
        <v>6.0412026726057909E-2</v>
      </c>
      <c r="I13">
        <f>I$20/$B$20 *$B13</f>
        <v>6.0412026726057909E-2</v>
      </c>
      <c r="J13">
        <f>J$20/$B$20 *$B13</f>
        <v>9.8411602209944743E-2</v>
      </c>
      <c r="K13">
        <f>K$20/$B$20 *$B13</f>
        <v>9.8411602209944743E-2</v>
      </c>
      <c r="L13">
        <f>L$20/$B$20 *$B13</f>
        <v>1.2915129151291511E-2</v>
      </c>
      <c r="M13">
        <v>3.4466019417475728E-2</v>
      </c>
      <c r="N13" s="5">
        <v>6.0412029999999999E-2</v>
      </c>
      <c r="O13">
        <f>O$20/$B$20 *$B13</f>
        <v>6.0412026726057909E-2</v>
      </c>
      <c r="P13">
        <f>P$20/$B$20 *$B13</f>
        <v>6.0412026726057909E-2</v>
      </c>
      <c r="Q13">
        <f>Q$20/$B$20 *$B13</f>
        <v>9.8411602209944743E-2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26</v>
      </c>
      <c r="B14">
        <v>2</v>
      </c>
      <c r="C14" s="4">
        <v>3</v>
      </c>
      <c r="D14">
        <v>0</v>
      </c>
      <c r="E14">
        <f t="shared" ref="E14:F19" si="5">E$20/$B$20 *$B14</f>
        <v>1.8835616438356163E-2</v>
      </c>
      <c r="F14">
        <f t="shared" si="5"/>
        <v>6.8932038834951456E-2</v>
      </c>
      <c r="G14">
        <f t="shared" ref="F13:I19" si="6">G$20/$B$20 *$B14</f>
        <v>0.12082405345211582</v>
      </c>
      <c r="H14">
        <f t="shared" si="6"/>
        <v>0.12082405345211582</v>
      </c>
      <c r="I14">
        <f t="shared" si="6"/>
        <v>0.12082405345211582</v>
      </c>
      <c r="J14">
        <f>J$20/$B$20 *$B14</f>
        <v>0.19682320441988949</v>
      </c>
      <c r="K14">
        <f>K$20/$B$20 *$B14</f>
        <v>0.19682320441988949</v>
      </c>
      <c r="L14">
        <f>L$20/$B$20 *$B14</f>
        <v>2.5830258302583023E-2</v>
      </c>
      <c r="M14">
        <v>6.8932038834951456E-2</v>
      </c>
      <c r="N14" s="5">
        <v>0.12082405</v>
      </c>
      <c r="O14">
        <f t="shared" ref="O14:P19" si="7">O$20/$B$20 *$B14</f>
        <v>0.12082405345211582</v>
      </c>
      <c r="P14">
        <f t="shared" si="7"/>
        <v>0.12082405345211582</v>
      </c>
      <c r="Q14">
        <f t="shared" ref="Q14:Q19" si="8">Q$20/$B$20 *$B14</f>
        <v>0.19682320441988949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26</v>
      </c>
      <c r="B15">
        <v>3</v>
      </c>
      <c r="C15" s="4">
        <v>4</v>
      </c>
      <c r="D15">
        <v>0</v>
      </c>
      <c r="E15">
        <f t="shared" si="5"/>
        <v>2.8253424657534245E-2</v>
      </c>
      <c r="F15">
        <f t="shared" si="5"/>
        <v>0.10339805825242718</v>
      </c>
      <c r="G15">
        <f t="shared" si="6"/>
        <v>0.18123608017817372</v>
      </c>
      <c r="H15">
        <f t="shared" si="6"/>
        <v>0.18123608017817372</v>
      </c>
      <c r="I15">
        <f t="shared" si="6"/>
        <v>0.18123608017817372</v>
      </c>
      <c r="J15">
        <f>J$20/$B$20 *$B15</f>
        <v>0.29523480662983426</v>
      </c>
      <c r="K15">
        <f>K$20/$B$20 *$B15</f>
        <v>0.29523480662983426</v>
      </c>
      <c r="L15">
        <f>L$20/$B$20 *$B15</f>
        <v>3.8745387453874534E-2</v>
      </c>
      <c r="M15">
        <v>0.10339805825242718</v>
      </c>
      <c r="N15" s="5">
        <v>0.18123607999999999</v>
      </c>
      <c r="O15">
        <f t="shared" si="7"/>
        <v>0.18123608017817372</v>
      </c>
      <c r="P15">
        <f t="shared" si="7"/>
        <v>0.18123608017817372</v>
      </c>
      <c r="Q15">
        <f t="shared" si="8"/>
        <v>0.29523480662983426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26</v>
      </c>
      <c r="B16">
        <v>4</v>
      </c>
      <c r="C16" s="4">
        <v>5</v>
      </c>
      <c r="D16">
        <v>0</v>
      </c>
      <c r="E16">
        <f t="shared" si="5"/>
        <v>3.7671232876712327E-2</v>
      </c>
      <c r="F16">
        <f t="shared" si="5"/>
        <v>0.13786407766990291</v>
      </c>
      <c r="G16">
        <f t="shared" si="6"/>
        <v>0.24164810690423164</v>
      </c>
      <c r="H16">
        <f t="shared" si="6"/>
        <v>0.24164810690423164</v>
      </c>
      <c r="I16">
        <f t="shared" si="6"/>
        <v>0.24164810690423164</v>
      </c>
      <c r="J16">
        <f>J$20/$B$20 *$B16</f>
        <v>0.39364640883977897</v>
      </c>
      <c r="K16">
        <f>K$20/$B$20 *$B16</f>
        <v>0.39364640883977897</v>
      </c>
      <c r="L16">
        <f>L$20/$B$20 *$B16</f>
        <v>5.1660516605166046E-2</v>
      </c>
      <c r="M16">
        <v>0.13786407766990291</v>
      </c>
      <c r="N16" s="5">
        <v>0.24164811</v>
      </c>
      <c r="O16">
        <f t="shared" si="7"/>
        <v>0.24164810690423164</v>
      </c>
      <c r="P16">
        <f t="shared" si="7"/>
        <v>0.24164810690423164</v>
      </c>
      <c r="Q16">
        <f t="shared" si="8"/>
        <v>0.39364640883977897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27</v>
      </c>
      <c r="B17">
        <v>5</v>
      </c>
      <c r="C17" s="4">
        <v>6</v>
      </c>
      <c r="D17">
        <v>0</v>
      </c>
      <c r="E17">
        <f t="shared" si="5"/>
        <v>4.7089041095890405E-2</v>
      </c>
      <c r="F17">
        <f t="shared" si="5"/>
        <v>0.17233009708737865</v>
      </c>
      <c r="G17">
        <f t="shared" si="6"/>
        <v>0.30206013363028955</v>
      </c>
      <c r="H17">
        <f t="shared" si="6"/>
        <v>0.30206013363028955</v>
      </c>
      <c r="I17">
        <f t="shared" si="6"/>
        <v>0.30206013363028955</v>
      </c>
      <c r="J17">
        <f>J$20/$B$20 *$B17</f>
        <v>0.49205801104972369</v>
      </c>
      <c r="K17">
        <f>K$20/$B$20 *$B17</f>
        <v>0.49205801104972369</v>
      </c>
      <c r="L17">
        <f>L$20/$B$20 *$B17</f>
        <v>6.457564575645755E-2</v>
      </c>
      <c r="M17">
        <v>0.17233009708737865</v>
      </c>
      <c r="N17" s="5">
        <v>0.30206012999999998</v>
      </c>
      <c r="O17">
        <f t="shared" si="7"/>
        <v>0.30206013363028955</v>
      </c>
      <c r="P17">
        <f t="shared" si="7"/>
        <v>0.30206013363028955</v>
      </c>
      <c r="Q17">
        <f t="shared" si="8"/>
        <v>0.49205801104972369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27</v>
      </c>
      <c r="B18">
        <v>6</v>
      </c>
      <c r="C18" s="4">
        <v>7</v>
      </c>
      <c r="D18">
        <v>0</v>
      </c>
      <c r="E18">
        <f t="shared" si="5"/>
        <v>5.650684931506849E-2</v>
      </c>
      <c r="F18">
        <f t="shared" si="5"/>
        <v>0.20679611650485435</v>
      </c>
      <c r="G18">
        <f t="shared" si="6"/>
        <v>0.36247216035634744</v>
      </c>
      <c r="H18">
        <f t="shared" si="6"/>
        <v>0.36247216035634744</v>
      </c>
      <c r="I18">
        <f t="shared" si="6"/>
        <v>0.36247216035634744</v>
      </c>
      <c r="J18">
        <f>J$20/$B$20 *$B18</f>
        <v>0.59046961325966851</v>
      </c>
      <c r="K18">
        <f>K$20/$B$20 *$B18</f>
        <v>0.59046961325966851</v>
      </c>
      <c r="L18">
        <f>L$20/$B$20 *$B18</f>
        <v>7.7490774907749069E-2</v>
      </c>
      <c r="M18">
        <v>0.20679611650485435</v>
      </c>
      <c r="N18" s="5">
        <v>0.36247215999999999</v>
      </c>
      <c r="O18">
        <f t="shared" si="7"/>
        <v>0.36247216035634744</v>
      </c>
      <c r="P18">
        <f t="shared" si="7"/>
        <v>0.36247216035634744</v>
      </c>
      <c r="Q18">
        <f t="shared" si="8"/>
        <v>0.59046961325966851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27</v>
      </c>
      <c r="B19">
        <v>7</v>
      </c>
      <c r="C19" s="4">
        <v>8</v>
      </c>
      <c r="D19">
        <v>0</v>
      </c>
      <c r="E19">
        <f t="shared" si="5"/>
        <v>6.5924657534246575E-2</v>
      </c>
      <c r="F19">
        <f t="shared" si="5"/>
        <v>0.24126213592233009</v>
      </c>
      <c r="G19">
        <f t="shared" si="6"/>
        <v>0.42288418708240538</v>
      </c>
      <c r="H19">
        <f t="shared" si="6"/>
        <v>0.42288418708240538</v>
      </c>
      <c r="I19">
        <f t="shared" si="6"/>
        <v>0.42288418708240538</v>
      </c>
      <c r="J19">
        <f>J$20/$B$20 *$B19</f>
        <v>0.68888121546961323</v>
      </c>
      <c r="K19">
        <f>K$20/$B$20 *$B19</f>
        <v>0.68888121546961323</v>
      </c>
      <c r="L19">
        <f>L$20/$B$20 *$B19</f>
        <v>9.0405904059040587E-2</v>
      </c>
      <c r="M19">
        <v>0.24126213592233009</v>
      </c>
      <c r="N19" s="5">
        <v>0.42288418999999999</v>
      </c>
      <c r="O19">
        <f t="shared" si="7"/>
        <v>0.42288418708240538</v>
      </c>
      <c r="P19">
        <f t="shared" si="7"/>
        <v>0.42288418708240538</v>
      </c>
      <c r="Q19">
        <f t="shared" si="8"/>
        <v>0.68888121546961323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27</v>
      </c>
      <c r="B20">
        <v>8</v>
      </c>
      <c r="C20" s="4">
        <v>9</v>
      </c>
      <c r="D20">
        <v>0</v>
      </c>
      <c r="E20">
        <f>K6</f>
        <v>7.5342465753424653E-2</v>
      </c>
      <c r="F20">
        <f>M6</f>
        <v>0.27572815533980582</v>
      </c>
      <c r="G20">
        <f>$J$6</f>
        <v>0.48329621380846327</v>
      </c>
      <c r="H20">
        <f>$J$6</f>
        <v>0.48329621380846327</v>
      </c>
      <c r="I20">
        <f>$J$6</f>
        <v>0.48329621380846327</v>
      </c>
      <c r="J20">
        <f>I6</f>
        <v>0.78729281767955794</v>
      </c>
      <c r="K20">
        <f>I6</f>
        <v>0.78729281767955794</v>
      </c>
      <c r="L20">
        <f>L6</f>
        <v>0.10332103321033209</v>
      </c>
      <c r="M20">
        <v>0.27572815533980582</v>
      </c>
      <c r="N20" s="5">
        <v>0.48329621</v>
      </c>
      <c r="O20">
        <f>$J$6</f>
        <v>0.48329621380846327</v>
      </c>
      <c r="P20">
        <f>J6</f>
        <v>0.48329621380846327</v>
      </c>
      <c r="Q20">
        <f>I6</f>
        <v>0.78729281767955794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28</v>
      </c>
      <c r="B21">
        <v>1</v>
      </c>
      <c r="C21" s="4">
        <v>10</v>
      </c>
      <c r="D21">
        <v>0</v>
      </c>
      <c r="E21">
        <f>((E$25 - E$20)/$B$25)*$B21 + E$20</f>
        <v>0.17031963470319636</v>
      </c>
      <c r="F21">
        <f>((F$25 - F$20)/$B$25)*$B21 + F$20</f>
        <v>0.35300970873786408</v>
      </c>
      <c r="G21">
        <f>((G$25 - G$20)/$B$25)*$B21 + G$20</f>
        <v>0.54476614699331849</v>
      </c>
      <c r="H21">
        <f>((H$25 - H$20)/$B$25)*$B21 + H$20</f>
        <v>0.54476614699331849</v>
      </c>
      <c r="I21">
        <f>((I$25 - I$20)/$B$25)*$B21 + I$20</f>
        <v>0.54476614699331849</v>
      </c>
      <c r="J21">
        <f>((J$25 - J$20)/$B$25)*$B21 + J$20</f>
        <v>0.81657458563535901</v>
      </c>
      <c r="K21">
        <f>((K$25 - K$20)/$B$25)*$B21 + K$20</f>
        <v>0.81657458563535901</v>
      </c>
      <c r="L21">
        <f>((L$25 - L$20)/$B$25)*$B21 + L$20</f>
        <v>0.20627306273062729</v>
      </c>
      <c r="M21">
        <v>0.35300970873786408</v>
      </c>
      <c r="N21" s="5">
        <v>0.54476614999999995</v>
      </c>
      <c r="O21">
        <f>((O$25 - O$20)/$B$25)*$B21 + O$20</f>
        <v>0.54476614699331849</v>
      </c>
      <c r="P21">
        <f>((P$25 - P$20)/$B$25)*$B21 + P$20</f>
        <v>0.54476614699331849</v>
      </c>
      <c r="Q21">
        <f>((Q$25 - Q$20)/$B$25)*$B21 + Q$20</f>
        <v>0.81657458563535901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28</v>
      </c>
      <c r="B22">
        <v>2</v>
      </c>
      <c r="C22" s="4">
        <v>11</v>
      </c>
      <c r="D22">
        <v>0</v>
      </c>
      <c r="E22">
        <f t="shared" ref="E22:F24" si="9">((E$25 - E$20)/$B$25)*$B22 + E$20</f>
        <v>0.26529680365296804</v>
      </c>
      <c r="F22">
        <f t="shared" si="9"/>
        <v>0.43029126213592234</v>
      </c>
      <c r="G22">
        <f t="shared" ref="F21:I24" si="10">((G$25 - G$20)/$B$25)*$B22 + G$20</f>
        <v>0.60623608017817376</v>
      </c>
      <c r="H22">
        <f t="shared" si="10"/>
        <v>0.60623608017817376</v>
      </c>
      <c r="I22">
        <f t="shared" si="10"/>
        <v>0.60623608017817376</v>
      </c>
      <c r="J22">
        <f>((J$25 - J$20)/$B$25)*$B22 + J$20</f>
        <v>0.84585635359116007</v>
      </c>
      <c r="K22">
        <f>((K$25 - K$20)/$B$25)*$B22 + K$20</f>
        <v>0.84585635359116007</v>
      </c>
      <c r="L22">
        <f>((L$25 - L$20)/$B$25)*$B22 + L$20</f>
        <v>0.30922509225092254</v>
      </c>
      <c r="M22">
        <v>0.43029126213592234</v>
      </c>
      <c r="N22" s="5">
        <v>0.60623607999999995</v>
      </c>
      <c r="O22">
        <f t="shared" ref="O22:P24" si="11">((O$25 - O$20)/$B$25)*$B22 + O$20</f>
        <v>0.60623608017817376</v>
      </c>
      <c r="P22">
        <f t="shared" si="11"/>
        <v>0.60623608017817376</v>
      </c>
      <c r="Q22">
        <f t="shared" ref="Q22:Q24" si="12">((Q$25 - Q$20)/$B$25)*$B22 + Q$20</f>
        <v>0.84585635359116007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28</v>
      </c>
      <c r="B23">
        <v>3</v>
      </c>
      <c r="C23" s="4">
        <v>12</v>
      </c>
      <c r="D23">
        <v>0</v>
      </c>
      <c r="E23">
        <f t="shared" si="9"/>
        <v>0.36027397260273974</v>
      </c>
      <c r="F23">
        <f t="shared" si="9"/>
        <v>0.50757281553398059</v>
      </c>
      <c r="G23">
        <f t="shared" si="10"/>
        <v>0.66770601336302904</v>
      </c>
      <c r="H23">
        <f t="shared" si="10"/>
        <v>0.66770601336302904</v>
      </c>
      <c r="I23">
        <f t="shared" si="10"/>
        <v>0.66770601336302904</v>
      </c>
      <c r="J23">
        <f>((J$25 - J$20)/$B$25)*$B23 + J$20</f>
        <v>0.87513812154696113</v>
      </c>
      <c r="K23">
        <f>((K$25 - K$20)/$B$25)*$B23 + K$20</f>
        <v>0.87513812154696113</v>
      </c>
      <c r="L23">
        <f>((L$25 - L$20)/$B$25)*$B23 + L$20</f>
        <v>0.41217712177121774</v>
      </c>
      <c r="M23">
        <v>0.50757281553398059</v>
      </c>
      <c r="N23" s="5">
        <v>0.66770600999999996</v>
      </c>
      <c r="O23">
        <f t="shared" si="11"/>
        <v>0.66770601336302904</v>
      </c>
      <c r="P23">
        <f t="shared" si="11"/>
        <v>0.66770601336302904</v>
      </c>
      <c r="Q23">
        <f t="shared" si="12"/>
        <v>0.87513812154696113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28</v>
      </c>
      <c r="B24">
        <v>4</v>
      </c>
      <c r="C24" s="4">
        <v>13</v>
      </c>
      <c r="D24">
        <v>0</v>
      </c>
      <c r="E24">
        <f t="shared" si="9"/>
        <v>0.45525114155251145</v>
      </c>
      <c r="F24">
        <f t="shared" si="9"/>
        <v>0.5848543689320389</v>
      </c>
      <c r="G24">
        <f t="shared" si="10"/>
        <v>0.7291759465478842</v>
      </c>
      <c r="H24">
        <f t="shared" si="10"/>
        <v>0.7291759465478842</v>
      </c>
      <c r="I24">
        <f t="shared" si="10"/>
        <v>0.7291759465478842</v>
      </c>
      <c r="J24">
        <f>((J$25 - J$20)/$B$25)*$B24 + J$20</f>
        <v>0.90441988950276231</v>
      </c>
      <c r="K24">
        <f>((K$25 - K$20)/$B$25)*$B24 + K$20</f>
        <v>0.90441988950276231</v>
      </c>
      <c r="L24">
        <f>((L$25 - L$20)/$B$25)*$B24 + L$20</f>
        <v>0.51512915129151293</v>
      </c>
      <c r="M24">
        <v>0.5848543689320389</v>
      </c>
      <c r="N24" s="5">
        <v>0.72917595000000002</v>
      </c>
      <c r="O24">
        <f t="shared" si="11"/>
        <v>0.7291759465478842</v>
      </c>
      <c r="P24">
        <f t="shared" si="11"/>
        <v>0.7291759465478842</v>
      </c>
      <c r="Q24">
        <f t="shared" si="12"/>
        <v>0.90441988950276231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28</v>
      </c>
      <c r="B25">
        <v>5</v>
      </c>
      <c r="C25" s="4">
        <v>14</v>
      </c>
      <c r="D25">
        <v>0</v>
      </c>
      <c r="E25">
        <f>K5</f>
        <v>0.55022831050228316</v>
      </c>
      <c r="F25">
        <f>M5</f>
        <v>0.6621359223300971</v>
      </c>
      <c r="G25">
        <f>$J$5</f>
        <v>0.79064587973273948</v>
      </c>
      <c r="H25">
        <f>$J$5</f>
        <v>0.79064587973273948</v>
      </c>
      <c r="I25">
        <f>$J$5</f>
        <v>0.79064587973273948</v>
      </c>
      <c r="J25">
        <f>I5</f>
        <v>0.93370165745856337</v>
      </c>
      <c r="K25">
        <f>I5</f>
        <v>0.93370165745856337</v>
      </c>
      <c r="L25">
        <f>L5</f>
        <v>0.61808118081180807</v>
      </c>
      <c r="M25">
        <v>0.6621359223300971</v>
      </c>
      <c r="N25" s="5">
        <v>0.79064588000000002</v>
      </c>
      <c r="O25">
        <f>$J$5</f>
        <v>0.79064587973273948</v>
      </c>
      <c r="P25">
        <f>J5</f>
        <v>0.79064587973273948</v>
      </c>
      <c r="Q25">
        <f>I5</f>
        <v>0.93370165745856337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29</v>
      </c>
      <c r="B26">
        <v>1</v>
      </c>
      <c r="C26" s="4">
        <v>15</v>
      </c>
      <c r="D26">
        <v>0</v>
      </c>
      <c r="E26">
        <f>(((E$29-E$25)/$B$29 )*$B26 )+ E$25</f>
        <v>0.62100456621004574</v>
      </c>
      <c r="F26">
        <f>(((F$29-F$25)/$B$29 )*$B26 )+ F$25</f>
        <v>0.72330097087378642</v>
      </c>
      <c r="G26">
        <f>(((G$29-G$25)/$B$29 )*$B26 )+ G$25</f>
        <v>0.82015590200445443</v>
      </c>
      <c r="H26">
        <f>(((H$29-H$25)/$B$29 )*$B26 )+ H$25</f>
        <v>0.82015590200445443</v>
      </c>
      <c r="I26">
        <f>(((I$29-I$25)/$B$29 )*$B26 )+ I$25</f>
        <v>0.82015590200445443</v>
      </c>
      <c r="J26">
        <f>(((J$29-J$25)/$B$29 )*$B26 )+ J$25</f>
        <v>0.94406077348066286</v>
      </c>
      <c r="K26">
        <f>(((K$29-K$25)/$B$29 )*$B26 )+ K$25</f>
        <v>0.94406077348066286</v>
      </c>
      <c r="L26">
        <f>(((L$29-L$25)/$B$29 )*$B26 )+ L$25</f>
        <v>0.67942804428044279</v>
      </c>
      <c r="M26">
        <v>0.72330097087378642</v>
      </c>
      <c r="N26" s="5">
        <v>0.82015590000000005</v>
      </c>
      <c r="O26">
        <f>(((O$29-O$25)/$B$29 )*$B26 )+ O$25</f>
        <v>0.82015590200445443</v>
      </c>
      <c r="P26">
        <f>(((P$29-P$25)/$B$29 )*$B26 )+ P$25</f>
        <v>0.82015590200445443</v>
      </c>
      <c r="Q26">
        <f>(((Q$29-Q$25)/$B$29 )*$B26 )+ Q$25</f>
        <v>0.94406077348066286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29</v>
      </c>
      <c r="B27">
        <v>2</v>
      </c>
      <c r="C27" s="4">
        <v>16</v>
      </c>
      <c r="D27">
        <v>0</v>
      </c>
      <c r="E27">
        <f t="shared" ref="E27:F28" si="13">(((E$29-E$25)/$B$29 )*$B27 )+ E$25</f>
        <v>0.69178082191780832</v>
      </c>
      <c r="F27">
        <f t="shared" si="13"/>
        <v>0.78446601941747574</v>
      </c>
      <c r="G27">
        <f t="shared" ref="F26:I28" si="14">(((G$29-G$25)/$B$29 )*$B27 )+ G$25</f>
        <v>0.84966592427616927</v>
      </c>
      <c r="H27">
        <f t="shared" si="14"/>
        <v>0.84966592427616927</v>
      </c>
      <c r="I27">
        <f t="shared" si="14"/>
        <v>0.84966592427616927</v>
      </c>
      <c r="J27">
        <f>(((J$29-J$25)/$B$29 )*$B27 )+ J$25</f>
        <v>0.95441988950276224</v>
      </c>
      <c r="K27">
        <f>(((K$29-K$25)/$B$29 )*$B27 )+ K$25</f>
        <v>0.95441988950276224</v>
      </c>
      <c r="L27">
        <f>(((L$29-L$25)/$B$29 )*$B27 )+ L$25</f>
        <v>0.74077490774907739</v>
      </c>
      <c r="M27">
        <v>0.78446601941747574</v>
      </c>
      <c r="N27" s="5">
        <v>0.84966591999999996</v>
      </c>
      <c r="O27">
        <f t="shared" ref="O27:P28" si="15">(((O$29-O$25)/$B$29 )*$B27 )+ O$25</f>
        <v>0.84966592427616927</v>
      </c>
      <c r="P27">
        <f t="shared" si="15"/>
        <v>0.84966592427616927</v>
      </c>
      <c r="Q27">
        <f t="shared" ref="Q27:Q28" si="16">(((Q$29-Q$25)/$B$29 )*$B27 )+ Q$25</f>
        <v>0.95441988950276224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29</v>
      </c>
      <c r="B28">
        <v>3</v>
      </c>
      <c r="C28" s="4">
        <v>17</v>
      </c>
      <c r="D28">
        <v>0</v>
      </c>
      <c r="E28">
        <f t="shared" si="13"/>
        <v>0.76255707762557079</v>
      </c>
      <c r="F28">
        <f t="shared" si="13"/>
        <v>0.84563106796116516</v>
      </c>
      <c r="G28">
        <f t="shared" si="14"/>
        <v>0.87917594654788411</v>
      </c>
      <c r="H28">
        <f t="shared" si="14"/>
        <v>0.87917594654788411</v>
      </c>
      <c r="I28">
        <f t="shared" si="14"/>
        <v>0.87917594654788411</v>
      </c>
      <c r="J28">
        <f>(((J$29-J$25)/$B$29 )*$B28 )+ J$25</f>
        <v>0.96477900552486173</v>
      </c>
      <c r="K28">
        <f>(((K$29-K$25)/$B$29 )*$B28 )+ K$25</f>
        <v>0.96477900552486173</v>
      </c>
      <c r="L28">
        <f>(((L$29-L$25)/$B$29 )*$B28 )+ L$25</f>
        <v>0.802121771217712</v>
      </c>
      <c r="M28">
        <v>0.84563106796116516</v>
      </c>
      <c r="N28" s="5">
        <v>0.87917595000000004</v>
      </c>
      <c r="O28">
        <f t="shared" si="15"/>
        <v>0.87917594654788411</v>
      </c>
      <c r="P28">
        <f t="shared" si="15"/>
        <v>0.87917594654788411</v>
      </c>
      <c r="Q28">
        <f t="shared" si="16"/>
        <v>0.96477900552486173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29</v>
      </c>
      <c r="B29">
        <v>4</v>
      </c>
      <c r="C29" s="4">
        <v>18</v>
      </c>
      <c r="D29">
        <v>0</v>
      </c>
      <c r="E29">
        <f>K4</f>
        <v>0.83333333333333337</v>
      </c>
      <c r="F29">
        <f>M4</f>
        <v>0.90679611650485448</v>
      </c>
      <c r="G29">
        <f>$J$4</f>
        <v>0.90868596881959907</v>
      </c>
      <c r="H29">
        <f>$J$4</f>
        <v>0.90868596881959907</v>
      </c>
      <c r="I29">
        <f>$J$4</f>
        <v>0.90868596881959907</v>
      </c>
      <c r="J29">
        <f xml:space="preserve"> I4</f>
        <v>0.97513812154696122</v>
      </c>
      <c r="K29">
        <f>I4</f>
        <v>0.97513812154696122</v>
      </c>
      <c r="L29">
        <f>L4</f>
        <v>0.86346863468634671</v>
      </c>
      <c r="M29">
        <v>0.90679611650485448</v>
      </c>
      <c r="N29" s="5">
        <v>0.90868596999999995</v>
      </c>
      <c r="O29">
        <f>$J$4</f>
        <v>0.90868596881959907</v>
      </c>
      <c r="P29">
        <f>J4</f>
        <v>0.90868596881959907</v>
      </c>
      <c r="Q29">
        <f>I4</f>
        <v>0.97513812154696122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30</v>
      </c>
      <c r="B30">
        <v>1</v>
      </c>
      <c r="C30" s="4">
        <v>19</v>
      </c>
      <c r="D30">
        <v>0</v>
      </c>
      <c r="E30">
        <f>(((E$34-E$29)/$B$34) *$B30) +E$29</f>
        <v>0.8593607305936074</v>
      </c>
      <c r="F30">
        <f>(((F$34-F$29)/$B$34) *$B30) +F$29</f>
        <v>0.92543689320388356</v>
      </c>
      <c r="G30">
        <f>(((G$34-G$29)/$B$34) *$B30) +G$29</f>
        <v>0.92115812917594653</v>
      </c>
      <c r="H30">
        <f>(((H$34-H$29)/$B$34) *$B30) +H$29</f>
        <v>0.92115812917594653</v>
      </c>
      <c r="I30">
        <f>(((I$34-I$29)/$B$34) *$B30) +I$29</f>
        <v>0.92115812917594653</v>
      </c>
      <c r="J30">
        <f>(((J$34-J$29)/$B$34) *$B30) +J$29</f>
        <v>0.97872928176795571</v>
      </c>
      <c r="K30">
        <f>(((K$34-K$29)/$B$34) *$B30) +K$29</f>
        <v>0.97872928176795571</v>
      </c>
      <c r="L30">
        <f>(((L$34-L$29)/$B$34) *$B30) +L$29</f>
        <v>0.88450184501845008</v>
      </c>
      <c r="M30">
        <v>0.92543689320388356</v>
      </c>
      <c r="N30" s="5">
        <v>0.92115813000000002</v>
      </c>
      <c r="O30">
        <f>(((O$34-O$29)/$B$34) *$B30) +O$29</f>
        <v>0.92115812917594653</v>
      </c>
      <c r="P30">
        <f>(((P$34-P$29)/$B$34) *$B30) +P$29</f>
        <v>0.92115812917594653</v>
      </c>
      <c r="Q30">
        <f>(((Q$34-Q$29)/$B$34) *$B30) +Q$29</f>
        <v>0.97872928176795571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30</v>
      </c>
      <c r="B31">
        <v>2</v>
      </c>
      <c r="C31" s="4">
        <v>20</v>
      </c>
      <c r="D31">
        <v>0</v>
      </c>
      <c r="E31">
        <f t="shared" ref="E31:F33" si="17">(((E$34-E$29)/$B$34) *$B31) +E$29</f>
        <v>0.88538812785388132</v>
      </c>
      <c r="F31">
        <f t="shared" si="17"/>
        <v>0.94407766990291264</v>
      </c>
      <c r="G31">
        <f t="shared" ref="F30:I33" si="18">(((G$34-G$29)/$B$34) *$B31) +G$29</f>
        <v>0.93363028953229399</v>
      </c>
      <c r="H31">
        <f t="shared" si="18"/>
        <v>0.93363028953229399</v>
      </c>
      <c r="I31">
        <f t="shared" si="18"/>
        <v>0.93363028953229399</v>
      </c>
      <c r="J31">
        <f>(((J$34-J$29)/$B$34) *$B31) +J$29</f>
        <v>0.98232044198895019</v>
      </c>
      <c r="K31">
        <f>(((K$34-K$29)/$B$34) *$B31) +K$29</f>
        <v>0.98232044198895019</v>
      </c>
      <c r="L31">
        <f>(((L$34-L$29)/$B$34) *$B31) +L$29</f>
        <v>0.90553505535055345</v>
      </c>
      <c r="M31">
        <v>0.94407766990291264</v>
      </c>
      <c r="N31" s="5">
        <v>0.93363028999999997</v>
      </c>
      <c r="O31">
        <f t="shared" ref="O31:P33" si="19">(((O$34-O$29)/$B$34) *$B31) +O$29</f>
        <v>0.93363028953229399</v>
      </c>
      <c r="P31">
        <f t="shared" si="19"/>
        <v>0.93363028953229399</v>
      </c>
      <c r="Q31">
        <f t="shared" ref="Q31:Q33" si="20">(((Q$34-Q$29)/$B$34) *$B31) +Q$29</f>
        <v>0.98232044198895019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30</v>
      </c>
      <c r="B32">
        <v>3</v>
      </c>
      <c r="C32" s="4">
        <v>21</v>
      </c>
      <c r="D32">
        <v>0</v>
      </c>
      <c r="E32">
        <f t="shared" si="17"/>
        <v>0.91141552511415536</v>
      </c>
      <c r="F32">
        <f t="shared" si="17"/>
        <v>0.96271844660194184</v>
      </c>
      <c r="G32">
        <f t="shared" si="18"/>
        <v>0.94610244988864145</v>
      </c>
      <c r="H32">
        <f t="shared" si="18"/>
        <v>0.94610244988864145</v>
      </c>
      <c r="I32">
        <f t="shared" si="18"/>
        <v>0.94610244988864145</v>
      </c>
      <c r="J32">
        <f>(((J$34-J$29)/$B$34) *$B32) +J$29</f>
        <v>0.98591160220994478</v>
      </c>
      <c r="K32">
        <f>(((K$34-K$29)/$B$34) *$B32) +K$29</f>
        <v>0.98591160220994478</v>
      </c>
      <c r="L32">
        <f>(((L$34-L$29)/$B$34) *$B32) +L$29</f>
        <v>0.92656826568265682</v>
      </c>
      <c r="M32">
        <v>0.96271844660194184</v>
      </c>
      <c r="N32" s="5">
        <v>0.94610245000000004</v>
      </c>
      <c r="O32">
        <f t="shared" si="19"/>
        <v>0.94610244988864145</v>
      </c>
      <c r="P32">
        <f t="shared" si="19"/>
        <v>0.94610244988864145</v>
      </c>
      <c r="Q32">
        <f t="shared" si="20"/>
        <v>0.98591160220994478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t="s">
        <v>30</v>
      </c>
      <c r="B33">
        <v>4</v>
      </c>
      <c r="C33" s="4">
        <v>22</v>
      </c>
      <c r="D33">
        <v>0</v>
      </c>
      <c r="E33">
        <f t="shared" si="17"/>
        <v>0.93744292237442928</v>
      </c>
      <c r="F33">
        <f t="shared" si="17"/>
        <v>0.98135922330097092</v>
      </c>
      <c r="G33">
        <f t="shared" si="18"/>
        <v>0.95857461024498891</v>
      </c>
      <c r="H33">
        <f t="shared" si="18"/>
        <v>0.95857461024498891</v>
      </c>
      <c r="I33">
        <f t="shared" si="18"/>
        <v>0.95857461024498891</v>
      </c>
      <c r="J33">
        <f>(((J$34-J$29)/$B$34) *$B33) +J$29</f>
        <v>0.98950276243093926</v>
      </c>
      <c r="K33">
        <f>(((K$34-K$29)/$B$34) *$B33) +K$29</f>
        <v>0.98950276243093926</v>
      </c>
      <c r="L33">
        <f>(((L$34-L$29)/$B$34) *$B33) +L$29</f>
        <v>0.94760147601476008</v>
      </c>
      <c r="M33">
        <v>0.98135922330097092</v>
      </c>
      <c r="N33" s="5">
        <v>0.95857460999999999</v>
      </c>
      <c r="O33">
        <f t="shared" si="19"/>
        <v>0.95857461024498891</v>
      </c>
      <c r="P33">
        <f t="shared" si="19"/>
        <v>0.95857461024498891</v>
      </c>
      <c r="Q33">
        <f t="shared" si="20"/>
        <v>0.98950276243093926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30</v>
      </c>
      <c r="B34">
        <v>5</v>
      </c>
      <c r="C34" s="4">
        <v>23</v>
      </c>
      <c r="D34">
        <v>0</v>
      </c>
      <c r="E34">
        <f>K3</f>
        <v>0.96347031963470331</v>
      </c>
      <c r="F34">
        <f>M3</f>
        <v>1</v>
      </c>
      <c r="G34">
        <f>$J$3</f>
        <v>0.97104677060133637</v>
      </c>
      <c r="H34">
        <f>$J$3</f>
        <v>0.97104677060133637</v>
      </c>
      <c r="I34">
        <f>$J$3</f>
        <v>0.97104677060133637</v>
      </c>
      <c r="J34">
        <f>I3</f>
        <v>0.99309392265193375</v>
      </c>
      <c r="K34">
        <f>I3</f>
        <v>0.99309392265193375</v>
      </c>
      <c r="L34">
        <f>L3</f>
        <v>0.96863468634686345</v>
      </c>
      <c r="M34">
        <v>1</v>
      </c>
      <c r="N34" s="5">
        <v>0.97104676999999995</v>
      </c>
      <c r="O34">
        <f>$J$3</f>
        <v>0.97104677060133637</v>
      </c>
      <c r="P34">
        <f>J3</f>
        <v>0.97104677060133637</v>
      </c>
      <c r="Q34">
        <f>I3</f>
        <v>0.99309392265193375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t="s">
        <v>31</v>
      </c>
      <c r="B35">
        <v>1</v>
      </c>
      <c r="C35" s="4">
        <v>24</v>
      </c>
      <c r="D35">
        <v>0</v>
      </c>
      <c r="E35">
        <f>(((E$37-E$34)/$B$37)*$B35)+E$34</f>
        <v>0.97564687975646891</v>
      </c>
      <c r="F35">
        <f>(((F$37-F$34)/$B$37)*$B35)+F$34</f>
        <v>1</v>
      </c>
      <c r="G35">
        <f>(((G$37-G$34)/$B$37)*$B35)+G$34</f>
        <v>0.98069784706755758</v>
      </c>
      <c r="H35">
        <f>(((H$37-H$34)/$B$37)*$B35)+H$34</f>
        <v>0.98069784706755758</v>
      </c>
      <c r="I35">
        <f>(((I$37-I$34)/$B$37)*$B35)+I$34</f>
        <v>0.98069784706755758</v>
      </c>
      <c r="J35">
        <f>(((J$37-J$34)/$B$37)*$B35)+J$34</f>
        <v>0.99539594843462254</v>
      </c>
      <c r="K35">
        <f>(((K$37-K$34)/$B$37)*$B35)+K$34</f>
        <v>0.99539594843462254</v>
      </c>
      <c r="L35">
        <f>(((L$37-L$34)/$B$37)*$B35)+L$34</f>
        <v>0.97908979089790893</v>
      </c>
      <c r="M35">
        <v>1</v>
      </c>
      <c r="N35" s="5">
        <v>0.98069784999999998</v>
      </c>
      <c r="O35">
        <f>(((O$37-O$34)/$B$37)*$B35)+O$34</f>
        <v>0.98069784706755758</v>
      </c>
      <c r="P35">
        <f>(((P$37-P$34)/$B$37)*$B35)+P$34</f>
        <v>0.98069784706755758</v>
      </c>
      <c r="Q35">
        <f>(((Q$37-Q$34)/$B$37)*$B35)+Q$34</f>
        <v>0.99539594843462254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31</v>
      </c>
      <c r="B36">
        <v>2</v>
      </c>
      <c r="C36" s="4">
        <v>25</v>
      </c>
      <c r="D36">
        <v>0</v>
      </c>
      <c r="E36">
        <f>(((E$37-E$34)/$B$37)*$B36)+E$34</f>
        <v>0.9878234398782344</v>
      </c>
      <c r="F36">
        <f>(((F$37-F$34)/$B$37)*$B36)+F$34</f>
        <v>1</v>
      </c>
      <c r="G36">
        <f>(((G$37-G$34)/$B$37)*$B36)+G$34</f>
        <v>0.99034892353377879</v>
      </c>
      <c r="H36">
        <f>(((H$37-H$34)/$B$37)*$B36)+H$34</f>
        <v>0.99034892353377879</v>
      </c>
      <c r="I36">
        <f>(((I$37-I$34)/$B$37)*$B36)+I$34</f>
        <v>0.99034892353377879</v>
      </c>
      <c r="J36">
        <f>(((J$37-J$34)/$B$37)*$B36)+J$34</f>
        <v>0.99769797421731121</v>
      </c>
      <c r="K36">
        <f>(((K$37-K$34)/$B$37)*$B36)+K$34</f>
        <v>0.99769797421731121</v>
      </c>
      <c r="L36">
        <f>(((L$37-L$34)/$B$37)*$B36)+L$34</f>
        <v>0.98954489544895452</v>
      </c>
      <c r="M36">
        <v>1</v>
      </c>
      <c r="N36" s="5">
        <v>0.99034891999999997</v>
      </c>
      <c r="O36">
        <f>(((O$37-O$34)/$B$37)*$B36)+O$34</f>
        <v>0.99034892353377879</v>
      </c>
      <c r="P36">
        <f>(((P$37-P$34)/$B$37)*$B36)+P$34</f>
        <v>0.99034892353377879</v>
      </c>
      <c r="Q36">
        <f>(((Q$37-Q$34)/$B$37)*$B36)+Q$34</f>
        <v>0.99769797421731121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31</v>
      </c>
      <c r="B37">
        <v>3</v>
      </c>
      <c r="C37" s="4">
        <v>26</v>
      </c>
      <c r="D37">
        <v>0</v>
      </c>
      <c r="E37">
        <f>K2</f>
        <v>1</v>
      </c>
      <c r="F37">
        <f>M2</f>
        <v>1</v>
      </c>
      <c r="G37">
        <f>$J$2</f>
        <v>1</v>
      </c>
      <c r="H37">
        <f>$J$2</f>
        <v>1</v>
      </c>
      <c r="I37">
        <f>$J$2</f>
        <v>1</v>
      </c>
      <c r="J37">
        <f>I2</f>
        <v>1</v>
      </c>
      <c r="K37">
        <f>I2</f>
        <v>1</v>
      </c>
      <c r="L37">
        <f>L2</f>
        <v>1</v>
      </c>
      <c r="M37">
        <v>1</v>
      </c>
      <c r="N37" s="5">
        <v>1</v>
      </c>
      <c r="O37">
        <f>$J$2</f>
        <v>1</v>
      </c>
      <c r="P37">
        <f>J2</f>
        <v>1</v>
      </c>
      <c r="Q37">
        <f>I2</f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2022-11-15T10:08:37Z</dcterms:created>
  <dcterms:modified xsi:type="dcterms:W3CDTF">2022-11-18T16:01:12Z</dcterms:modified>
</cp:coreProperties>
</file>