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795" windowHeight="7800"/>
  </bookViews>
  <sheets>
    <sheet name="FIX" sheetId="1" r:id="rId1"/>
    <sheet name="KRITERIA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L4" i="1" l="1"/>
  <c r="M4" i="1"/>
  <c r="N4" i="1"/>
  <c r="O4" i="1"/>
  <c r="O12" i="1"/>
  <c r="O13" i="1"/>
  <c r="O14" i="1"/>
  <c r="O15" i="1"/>
  <c r="K6" i="1"/>
  <c r="O5" i="1"/>
  <c r="O6" i="1"/>
  <c r="O7" i="1"/>
  <c r="O8" i="1"/>
  <c r="N5" i="1"/>
  <c r="N6" i="1"/>
  <c r="N7" i="1"/>
  <c r="N8" i="1"/>
  <c r="M5" i="1"/>
  <c r="M6" i="1"/>
  <c r="M7" i="1"/>
  <c r="M8" i="1"/>
  <c r="L5" i="1"/>
  <c r="L6" i="1"/>
  <c r="L7" i="1"/>
  <c r="L8" i="1"/>
  <c r="K5" i="1"/>
  <c r="K7" i="1"/>
  <c r="K8" i="1"/>
  <c r="K4" i="1"/>
  <c r="O11" i="1" l="1"/>
  <c r="B13" i="1"/>
  <c r="B12" i="1"/>
  <c r="B14" i="1"/>
  <c r="C12" i="1" l="1"/>
  <c r="C14" i="1"/>
  <c r="C13" i="1"/>
</calcChain>
</file>

<file path=xl/sharedStrings.xml><?xml version="1.0" encoding="utf-8"?>
<sst xmlns="http://schemas.openxmlformats.org/spreadsheetml/2006/main" count="179" uniqueCount="127">
  <si>
    <t>Dosen</t>
  </si>
  <si>
    <t>C1</t>
  </si>
  <si>
    <t>C2</t>
  </si>
  <si>
    <t>C3</t>
  </si>
  <si>
    <t>C4</t>
  </si>
  <si>
    <t>C5</t>
  </si>
  <si>
    <t>C6</t>
  </si>
  <si>
    <t>C7</t>
  </si>
  <si>
    <t>C8</t>
  </si>
  <si>
    <t>Normalisasi Matriks</t>
  </si>
  <si>
    <t>Proses Peringkingan</t>
  </si>
  <si>
    <t>C1 =</t>
  </si>
  <si>
    <t>C2 =</t>
  </si>
  <si>
    <t>C3 =</t>
  </si>
  <si>
    <t>C4 =</t>
  </si>
  <si>
    <t>C5 =</t>
  </si>
  <si>
    <t>C6 =</t>
  </si>
  <si>
    <t>C7 =</t>
  </si>
  <si>
    <t>C8 =</t>
  </si>
  <si>
    <t>:</t>
  </si>
  <si>
    <t>Kesetiaan</t>
  </si>
  <si>
    <t>Prestasi Kerja</t>
  </si>
  <si>
    <t>Tanggung Jawab</t>
  </si>
  <si>
    <t>Ketaatan</t>
  </si>
  <si>
    <t>Kejuruan</t>
  </si>
  <si>
    <t>Kerjasama</t>
  </si>
  <si>
    <t>Prakarsa</t>
  </si>
  <si>
    <t>Kepemimpinan</t>
  </si>
  <si>
    <t>BENEFIT</t>
  </si>
  <si>
    <t>COST</t>
  </si>
  <si>
    <t>Peringkat</t>
  </si>
  <si>
    <t>Kriteria</t>
  </si>
  <si>
    <t>Jenis Kelamin</t>
  </si>
  <si>
    <t>Pekerjaan</t>
  </si>
  <si>
    <t>Penghasilan</t>
  </si>
  <si>
    <t>Material Dinding</t>
  </si>
  <si>
    <t>Kondisi Dinding</t>
  </si>
  <si>
    <t>Material Atap</t>
  </si>
  <si>
    <t>Kondisi Atap</t>
  </si>
  <si>
    <t>Material Lantai</t>
  </si>
  <si>
    <t>Kondisi Lantai</t>
  </si>
  <si>
    <t>Luas Rumah</t>
  </si>
  <si>
    <t>Kepemilikan Kamar Mandi</t>
  </si>
  <si>
    <t>Jumlah Penghuni</t>
  </si>
  <si>
    <t>Pernah Mendapat Bantuan</t>
  </si>
  <si>
    <t>Jenis Kelamin(C1)</t>
  </si>
  <si>
    <t>Bobot(n1)</t>
  </si>
  <si>
    <t>Pekerjaan(C2)</t>
  </si>
  <si>
    <t>Bobot(n2)</t>
  </si>
  <si>
    <t>Tidak Bekerja</t>
  </si>
  <si>
    <t>Buruh / Tani / Lainnya</t>
  </si>
  <si>
    <t>Karyawan Swasta</t>
  </si>
  <si>
    <t>Wiraswasta / Pedagang</t>
  </si>
  <si>
    <t>Penghasilan(C3)</t>
  </si>
  <si>
    <t>Bobot(n3)</t>
  </si>
  <si>
    <t>0 - 1,2 Juta</t>
  </si>
  <si>
    <t>1,3 - 1,8 Juta</t>
  </si>
  <si>
    <t>1,9 - 2,1 Juta</t>
  </si>
  <si>
    <t>2,2 Juta keatas</t>
  </si>
  <si>
    <t>Material Dinding(C4)</t>
  </si>
  <si>
    <t>Bobot(n4)</t>
  </si>
  <si>
    <t>Anyaman Bambu</t>
  </si>
  <si>
    <t>Triplek</t>
  </si>
  <si>
    <t>Kayu / Bambu</t>
  </si>
  <si>
    <t>Tembok</t>
  </si>
  <si>
    <t>Kondisi Dinding(C5)</t>
  </si>
  <si>
    <t>Bobot(n5)</t>
  </si>
  <si>
    <t>Kondisi Baik</t>
  </si>
  <si>
    <t>Rusak Ringan</t>
  </si>
  <si>
    <t>Rusak Sedang / Sebagian</t>
  </si>
  <si>
    <t>Rusak Berat</t>
  </si>
  <si>
    <t>Material Atap(C6)</t>
  </si>
  <si>
    <t>Bobot(n6)</t>
  </si>
  <si>
    <t>Jerami</t>
  </si>
  <si>
    <t>Seng / Sirap</t>
  </si>
  <si>
    <t>Genteng</t>
  </si>
  <si>
    <t>Asbes</t>
  </si>
  <si>
    <t>Kondisi Atap(C7)</t>
  </si>
  <si>
    <t>Bobot(n7)</t>
  </si>
  <si>
    <t>Material Lantai(C8)</t>
  </si>
  <si>
    <t>Bobot(n8)</t>
  </si>
  <si>
    <t>Tanah</t>
  </si>
  <si>
    <t>Kayu</t>
  </si>
  <si>
    <t>Semen</t>
  </si>
  <si>
    <t>Keramik</t>
  </si>
  <si>
    <t>Kondisi Lantai(C9)</t>
  </si>
  <si>
    <t>Luas Rumah(C10)</t>
  </si>
  <si>
    <t>30 m persegi atau kurang</t>
  </si>
  <si>
    <t>31 - 50 m persegi</t>
  </si>
  <si>
    <t>51 - 70 m persegi</t>
  </si>
  <si>
    <t>71 m persegi atau lebih</t>
  </si>
  <si>
    <t>Kepemilikan Kamar Mandi(C11)</t>
  </si>
  <si>
    <t>Tidak ada</t>
  </si>
  <si>
    <t>Milik Sendiri</t>
  </si>
  <si>
    <t>Jumlah Penghuni(12)</t>
  </si>
  <si>
    <t>1 Orang</t>
  </si>
  <si>
    <t>2 - 3 Orang</t>
  </si>
  <si>
    <t>4 - 5 Orang</t>
  </si>
  <si>
    <t>6 Orang atau lebih</t>
  </si>
  <si>
    <t>Pernah Mendapat Bantuan(13)</t>
  </si>
  <si>
    <t>Pernah</t>
  </si>
  <si>
    <t>Tidak Pernah</t>
  </si>
  <si>
    <t>C9</t>
  </si>
  <si>
    <t>C10</t>
  </si>
  <si>
    <t>C11</t>
  </si>
  <si>
    <t>C12</t>
  </si>
  <si>
    <t>C13</t>
  </si>
  <si>
    <t>kuning adalah bobot</t>
  </si>
  <si>
    <t>A1</t>
  </si>
  <si>
    <t>A2</t>
  </si>
  <si>
    <t>A3</t>
  </si>
  <si>
    <t>TABEL 3. ALTERNATIF KRITERIA</t>
  </si>
  <si>
    <t>Samsung</t>
  </si>
  <si>
    <t>Andromax</t>
  </si>
  <si>
    <t>Xiomi</t>
  </si>
  <si>
    <t>A4</t>
  </si>
  <si>
    <t>A5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</si>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</sst>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0" xfId="0" applyBorder="1"/>
    <xf numFmtId="0" fontId="0" fillId="2" borderId="0" xfId="0" applyFill="1"/>
    <xf numFmtId="0" fontId="2" fillId="0" borderId="0" xfId="0" applyFont="1" applyBorder="1"/>
    <xf numFmtId="2" fontId="0" fillId="4" borderId="0" xfId="0" applyNumberFormat="1" applyFill="1"/>
    <xf numFmtId="0" fontId="0" fillId="0" borderId="4" xfId="0" applyBorder="1"/>
    <xf numFmtId="0" fontId="0" fillId="4" borderId="4" xfId="0" applyFill="1" applyBorder="1"/>
    <xf numFmtId="0" fontId="0" fillId="4" borderId="4" xfId="0" applyNumberFormat="1" applyFill="1" applyBorder="1"/>
    <xf numFmtId="0" fontId="0" fillId="0" borderId="0" xfId="0" applyNumberFormat="1" applyFill="1" applyBorder="1"/>
    <xf numFmtId="0" fontId="0" fillId="4" borderId="4" xfId="0" applyFill="1" applyBorder="1" applyAlignment="1"/>
    <xf numFmtId="0" fontId="0" fillId="0" borderId="4" xfId="0" applyFill="1" applyBorder="1"/>
    <xf numFmtId="0" fontId="0" fillId="0" borderId="0" xfId="0" applyBorder="1" applyAlignment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4" xfId="0" applyNumberFormat="1" applyBorder="1"/>
    <xf numFmtId="165" fontId="0" fillId="4" borderId="4" xfId="0" applyNumberFormat="1" applyFill="1" applyBorder="1"/>
    <xf numFmtId="165" fontId="0" fillId="3" borderId="4" xfId="0" applyNumberFormat="1" applyFill="1" applyBorder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U4" sqref="U4"/>
    </sheetView>
  </sheetViews>
  <sheetFormatPr defaultRowHeight="15" x14ac:dyDescent="0.25"/>
  <cols>
    <col min="11" max="11" width="9.5703125" bestFit="1" customWidth="1"/>
    <col min="12" max="12" width="9.7109375" bestFit="1" customWidth="1"/>
    <col min="13" max="15" width="9.5703125" bestFit="1" customWidth="1"/>
  </cols>
  <sheetData>
    <row r="1" spans="1:18" x14ac:dyDescent="0.25">
      <c r="A1" s="20" t="s">
        <v>111</v>
      </c>
      <c r="B1" s="20"/>
      <c r="C1" s="20"/>
      <c r="D1" s="20"/>
      <c r="E1" s="20"/>
      <c r="F1" s="20"/>
      <c r="G1" s="21"/>
      <c r="H1" s="21"/>
      <c r="I1" s="21"/>
      <c r="K1" s="22"/>
      <c r="L1" s="22"/>
      <c r="M1" s="22"/>
      <c r="N1" s="22"/>
      <c r="O1" s="22"/>
      <c r="P1" s="22"/>
      <c r="Q1" s="22"/>
      <c r="R1" s="22"/>
    </row>
    <row r="2" spans="1:18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6"/>
      <c r="H2" s="6"/>
      <c r="I2" s="6"/>
      <c r="J2" s="10"/>
      <c r="K2" s="10" t="s">
        <v>9</v>
      </c>
      <c r="L2" s="10"/>
      <c r="M2" s="19"/>
      <c r="N2" s="19"/>
      <c r="O2" s="19"/>
      <c r="P2" s="16"/>
      <c r="Q2" s="16"/>
      <c r="R2" s="16"/>
    </row>
    <row r="3" spans="1:18" x14ac:dyDescent="0.25">
      <c r="A3" s="10" t="s">
        <v>108</v>
      </c>
      <c r="B3" s="10">
        <v>4</v>
      </c>
      <c r="C3" s="10">
        <v>5</v>
      </c>
      <c r="D3" s="10">
        <v>3</v>
      </c>
      <c r="E3" s="10">
        <v>2</v>
      </c>
      <c r="F3" s="10">
        <v>2</v>
      </c>
      <c r="G3" s="6"/>
      <c r="H3" s="6"/>
      <c r="I3" s="6"/>
      <c r="J3" s="10"/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6"/>
      <c r="Q3" s="6"/>
      <c r="R3" s="6"/>
    </row>
    <row r="4" spans="1:18" x14ac:dyDescent="0.25">
      <c r="A4" s="10" t="s">
        <v>109</v>
      </c>
      <c r="B4" s="10">
        <v>1</v>
      </c>
      <c r="C4" s="10">
        <v>1</v>
      </c>
      <c r="D4" s="10">
        <v>2</v>
      </c>
      <c r="E4" s="10">
        <v>1</v>
      </c>
      <c r="F4" s="10">
        <v>1</v>
      </c>
      <c r="G4" s="6"/>
      <c r="H4" s="6"/>
      <c r="I4" s="6"/>
      <c r="J4" s="10" t="s">
        <v>108</v>
      </c>
      <c r="K4" s="25">
        <f>B3/MAX($B$3:$B$7)</f>
        <v>0.5714285714285714</v>
      </c>
      <c r="L4" s="23">
        <f>C3/MAX($C$3:$C$7)</f>
        <v>1</v>
      </c>
      <c r="M4" s="24">
        <f>D3/MAX($D$3:$D$7)</f>
        <v>0.6</v>
      </c>
      <c r="N4" s="23">
        <f>E3/MAX($E$3:$E$7)</f>
        <v>0.4</v>
      </c>
      <c r="O4" s="24">
        <f>F3/MAX($F$3:$F$7)</f>
        <v>0.4</v>
      </c>
      <c r="P4" s="6"/>
      <c r="Q4" s="17"/>
      <c r="R4" s="6"/>
    </row>
    <row r="5" spans="1:18" x14ac:dyDescent="0.25">
      <c r="A5" s="10" t="s">
        <v>110</v>
      </c>
      <c r="B5" s="10">
        <v>7</v>
      </c>
      <c r="C5" s="10">
        <v>2</v>
      </c>
      <c r="D5" s="10">
        <v>5</v>
      </c>
      <c r="E5" s="10">
        <v>3</v>
      </c>
      <c r="F5" s="10">
        <v>5</v>
      </c>
      <c r="G5" s="6"/>
      <c r="H5" s="6"/>
      <c r="I5" s="6"/>
      <c r="J5" s="10" t="s">
        <v>109</v>
      </c>
      <c r="K5" s="25">
        <f t="shared" ref="K5:K8" si="0">B4/MAX($B$3:$B$7)</f>
        <v>0.14285714285714285</v>
      </c>
      <c r="L5" s="23">
        <f t="shared" ref="L5:L8" si="1">C4/MAX($C$3:$C$7)</f>
        <v>0.2</v>
      </c>
      <c r="M5" s="24">
        <f t="shared" ref="M5:M8" si="2">D4/MAX($D$3:$D$7)</f>
        <v>0.4</v>
      </c>
      <c r="N5" s="23">
        <f t="shared" ref="N5:N8" si="3">E4/MAX($E$3:$E$7)</f>
        <v>0.2</v>
      </c>
      <c r="O5" s="24">
        <f t="shared" ref="O5:O8" si="4">F4/MAX($F$3:$F$7)</f>
        <v>0.2</v>
      </c>
      <c r="P5" s="6"/>
      <c r="Q5" s="18"/>
      <c r="R5" s="6"/>
    </row>
    <row r="6" spans="1:18" x14ac:dyDescent="0.25">
      <c r="A6" s="15" t="s">
        <v>115</v>
      </c>
      <c r="B6" s="10">
        <v>1</v>
      </c>
      <c r="C6" s="10">
        <v>4</v>
      </c>
      <c r="D6" s="10">
        <v>2</v>
      </c>
      <c r="E6" s="10">
        <v>4</v>
      </c>
      <c r="F6" s="10">
        <v>2</v>
      </c>
      <c r="G6" s="6"/>
      <c r="H6" s="6"/>
      <c r="I6" s="6"/>
      <c r="J6" s="10" t="s">
        <v>110</v>
      </c>
      <c r="K6" s="25">
        <f>B5/MAX($B$3:$B$7)</f>
        <v>1</v>
      </c>
      <c r="L6" s="23">
        <f t="shared" si="1"/>
        <v>0.4</v>
      </c>
      <c r="M6" s="24">
        <f t="shared" si="2"/>
        <v>1</v>
      </c>
      <c r="N6" s="23">
        <f t="shared" si="3"/>
        <v>0.6</v>
      </c>
      <c r="O6" s="24">
        <f t="shared" si="4"/>
        <v>1</v>
      </c>
      <c r="P6" s="6"/>
      <c r="Q6" s="17"/>
      <c r="R6" s="6"/>
    </row>
    <row r="7" spans="1:18" x14ac:dyDescent="0.25">
      <c r="A7" s="15" t="s">
        <v>116</v>
      </c>
      <c r="B7" s="10">
        <v>1</v>
      </c>
      <c r="C7" s="10">
        <v>1</v>
      </c>
      <c r="D7" s="10">
        <v>2</v>
      </c>
      <c r="E7" s="10">
        <v>5</v>
      </c>
      <c r="F7" s="10">
        <v>3</v>
      </c>
      <c r="G7" s="6"/>
      <c r="H7" s="6"/>
      <c r="I7" s="6"/>
      <c r="J7" s="10" t="s">
        <v>115</v>
      </c>
      <c r="K7" s="25">
        <f t="shared" si="0"/>
        <v>0.14285714285714285</v>
      </c>
      <c r="L7" s="23">
        <f t="shared" si="1"/>
        <v>0.8</v>
      </c>
      <c r="M7" s="24">
        <f t="shared" si="2"/>
        <v>0.4</v>
      </c>
      <c r="N7" s="23">
        <f t="shared" si="3"/>
        <v>0.8</v>
      </c>
      <c r="O7" s="24">
        <f t="shared" si="4"/>
        <v>0.4</v>
      </c>
    </row>
    <row r="8" spans="1:18" x14ac:dyDescent="0.25">
      <c r="J8" s="10" t="s">
        <v>116</v>
      </c>
      <c r="K8" s="25">
        <f t="shared" si="0"/>
        <v>0.14285714285714285</v>
      </c>
      <c r="L8" s="23">
        <f t="shared" si="1"/>
        <v>0.2</v>
      </c>
      <c r="M8" s="24">
        <f t="shared" si="2"/>
        <v>0.4</v>
      </c>
      <c r="N8" s="23">
        <f t="shared" si="3"/>
        <v>1</v>
      </c>
      <c r="O8" s="24">
        <f t="shared" si="4"/>
        <v>0.6</v>
      </c>
    </row>
    <row r="10" spans="1:18" x14ac:dyDescent="0.25">
      <c r="A10" t="s">
        <v>10</v>
      </c>
      <c r="D10" s="7" t="s">
        <v>11</v>
      </c>
      <c r="E10" s="7">
        <v>0.1</v>
      </c>
    </row>
    <row r="11" spans="1:18" ht="15.75" thickBot="1" x14ac:dyDescent="0.3">
      <c r="A11" t="s">
        <v>0</v>
      </c>
      <c r="D11" s="7" t="s">
        <v>12</v>
      </c>
      <c r="E11" s="7">
        <v>0.1</v>
      </c>
      <c r="K11" t="s">
        <v>117</v>
      </c>
      <c r="L11">
        <v>0.25</v>
      </c>
      <c r="N11" t="s">
        <v>122</v>
      </c>
      <c r="O11" s="26">
        <f>(K4*$L$11)+(L4*$L$12)+(M4*$L$13)+(N4*$L$14)+(O4*$L$15)</f>
        <v>0.59285714285714286</v>
      </c>
    </row>
    <row r="12" spans="1:18" x14ac:dyDescent="0.25">
      <c r="A12" t="s">
        <v>108</v>
      </c>
      <c r="B12" s="1">
        <f>(K4*$E$10)+(L4*$E$11)+(M4*$E$12)+(N4*$E$13)+(O4*$E$14)+(P4*$E$15)+(Q4*$E$16)+(R4*$E$17)</f>
        <v>0.29714285714285715</v>
      </c>
      <c r="C12">
        <f>RANK(B12,$B$12:$B$38)</f>
        <v>2</v>
      </c>
      <c r="D12" s="7" t="s">
        <v>13</v>
      </c>
      <c r="E12" s="7">
        <v>0.1</v>
      </c>
      <c r="G12" t="s">
        <v>30</v>
      </c>
      <c r="H12" s="2" t="s">
        <v>108</v>
      </c>
      <c r="I12" s="13" t="s">
        <v>112</v>
      </c>
      <c r="K12" t="s">
        <v>118</v>
      </c>
      <c r="L12">
        <v>0.15</v>
      </c>
      <c r="N12" t="s">
        <v>123</v>
      </c>
      <c r="O12" s="26">
        <f t="shared" ref="O12:O15" si="5">(K5*$L$11)+(L5*$L$12)+(M5*$L$13)+(N5*$L$14)+(O5*$L$15)</f>
        <v>0.24571428571428572</v>
      </c>
    </row>
    <row r="13" spans="1:18" x14ac:dyDescent="0.25">
      <c r="A13" t="s">
        <v>109</v>
      </c>
      <c r="B13" s="1">
        <f>(K5*$E$10)+(L5*$E$11)+(M5*$E$12)+(N5*$E$13)+(O5*$E$14)+(P5*$E$15)+(Q5*$E$16)+(R5*$E$17)</f>
        <v>0.1142857142857143</v>
      </c>
      <c r="C13">
        <f>RANK(B13,$B$12:$B$38)</f>
        <v>3</v>
      </c>
      <c r="D13" s="7" t="s">
        <v>14</v>
      </c>
      <c r="E13" s="7">
        <v>0.1</v>
      </c>
      <c r="H13" s="3" t="s">
        <v>110</v>
      </c>
      <c r="I13" s="1" t="s">
        <v>113</v>
      </c>
      <c r="K13" t="s">
        <v>119</v>
      </c>
      <c r="L13">
        <v>0.3</v>
      </c>
      <c r="N13" t="s">
        <v>124</v>
      </c>
      <c r="O13" s="26">
        <f t="shared" si="5"/>
        <v>0.81</v>
      </c>
    </row>
    <row r="14" spans="1:18" x14ac:dyDescent="0.25">
      <c r="A14" t="s">
        <v>110</v>
      </c>
      <c r="B14" s="1">
        <f>(K6*$E$10)+(L6*$E$11)+(M6*$E$12)+(N6*$E$13)+(O6*$E$14)+(P6*$E$15)+(Q6*$E$16)+(R6*$E$17)</f>
        <v>0.4</v>
      </c>
      <c r="C14">
        <f>RANK(B14,$B$12:$B$38)</f>
        <v>1</v>
      </c>
      <c r="D14" s="7" t="s">
        <v>15</v>
      </c>
      <c r="E14" s="7">
        <v>0.1</v>
      </c>
      <c r="H14" s="3" t="s">
        <v>109</v>
      </c>
      <c r="I14" t="s">
        <v>114</v>
      </c>
      <c r="K14" t="s">
        <v>120</v>
      </c>
      <c r="L14">
        <v>0.25</v>
      </c>
      <c r="N14" t="s">
        <v>125</v>
      </c>
      <c r="O14" s="26">
        <f t="shared" si="5"/>
        <v>0.49571428571428572</v>
      </c>
    </row>
    <row r="15" spans="1:18" x14ac:dyDescent="0.25">
      <c r="B15" s="1"/>
      <c r="D15" s="7" t="s">
        <v>16</v>
      </c>
      <c r="E15" s="7">
        <v>0.1</v>
      </c>
      <c r="H15" s="3"/>
      <c r="K15" t="s">
        <v>121</v>
      </c>
      <c r="L15">
        <v>0.05</v>
      </c>
      <c r="N15" t="s">
        <v>126</v>
      </c>
      <c r="O15" s="26">
        <f t="shared" si="5"/>
        <v>0.46571428571428575</v>
      </c>
    </row>
    <row r="16" spans="1:18" x14ac:dyDescent="0.25">
      <c r="B16" s="1"/>
      <c r="D16" s="7" t="s">
        <v>17</v>
      </c>
      <c r="E16" s="7">
        <v>0.1</v>
      </c>
      <c r="H16" s="3"/>
    </row>
    <row r="17" spans="2:17" ht="15.75" thickBot="1" x14ac:dyDescent="0.3">
      <c r="B17" s="1"/>
      <c r="D17" s="7" t="s">
        <v>18</v>
      </c>
      <c r="E17" s="7">
        <v>0.3</v>
      </c>
      <c r="H17" s="4"/>
    </row>
    <row r="18" spans="2:17" x14ac:dyDescent="0.25">
      <c r="B18" s="1"/>
    </row>
    <row r="19" spans="2:17" x14ac:dyDescent="0.25">
      <c r="F19" s="6"/>
      <c r="K19" s="14"/>
      <c r="M19" s="11"/>
      <c r="O19" s="12"/>
      <c r="Q19" s="5"/>
    </row>
    <row r="20" spans="2:17" x14ac:dyDescent="0.25">
      <c r="F20" s="6"/>
      <c r="K20" s="14"/>
      <c r="L20" s="5"/>
      <c r="M20" s="11"/>
      <c r="O20" s="12"/>
      <c r="Q20" s="5"/>
    </row>
    <row r="21" spans="2:17" x14ac:dyDescent="0.25">
      <c r="F21" s="8"/>
      <c r="K21" s="14"/>
      <c r="L21" s="5"/>
      <c r="M21" s="11"/>
      <c r="O21" s="12"/>
      <c r="Q21" s="5"/>
    </row>
    <row r="22" spans="2:17" x14ac:dyDescent="0.25">
      <c r="F22" s="6"/>
      <c r="K22" s="14"/>
      <c r="M22" s="11"/>
      <c r="O22" s="12"/>
      <c r="P22" s="5"/>
    </row>
    <row r="23" spans="2:17" x14ac:dyDescent="0.25">
      <c r="F23" s="6"/>
      <c r="K23" s="14"/>
      <c r="M23" s="11"/>
      <c r="O23" s="12"/>
      <c r="P23" s="5"/>
    </row>
    <row r="24" spans="2:17" x14ac:dyDescent="0.25">
      <c r="F24" s="6"/>
      <c r="K24" s="14"/>
      <c r="M24" s="11"/>
      <c r="O24" s="12"/>
      <c r="P24" s="5"/>
    </row>
    <row r="25" spans="2:17" x14ac:dyDescent="0.25">
      <c r="F25" s="6"/>
      <c r="K25" s="14"/>
      <c r="M25" s="11"/>
      <c r="O25" s="9"/>
      <c r="P25" s="5"/>
      <c r="Q25" s="5"/>
    </row>
    <row r="36" spans="2:12" x14ac:dyDescent="0.25">
      <c r="B36" s="1"/>
    </row>
    <row r="37" spans="2:12" x14ac:dyDescent="0.25">
      <c r="B37" s="1"/>
    </row>
    <row r="38" spans="2:12" x14ac:dyDescent="0.25">
      <c r="B38" s="1"/>
    </row>
    <row r="40" spans="2:12" x14ac:dyDescent="0.25">
      <c r="L40" t="s">
        <v>107</v>
      </c>
    </row>
  </sheetData>
  <mergeCells count="2">
    <mergeCell ref="A1:I1"/>
    <mergeCell ref="K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D7" sqref="D7"/>
    </sheetView>
  </sheetViews>
  <sheetFormatPr defaultRowHeight="15" x14ac:dyDescent="0.25"/>
  <cols>
    <col min="2" max="2" width="3.140625" bestFit="1" customWidth="1"/>
    <col min="3" max="3" width="1.5703125" bestFit="1" customWidth="1"/>
  </cols>
  <sheetData>
    <row r="3" spans="1:4" x14ac:dyDescent="0.25">
      <c r="A3" t="s">
        <v>28</v>
      </c>
      <c r="B3" t="s">
        <v>1</v>
      </c>
      <c r="C3" t="s">
        <v>19</v>
      </c>
      <c r="D3" t="s">
        <v>20</v>
      </c>
    </row>
    <row r="4" spans="1:4" x14ac:dyDescent="0.25">
      <c r="A4" t="s">
        <v>28</v>
      </c>
      <c r="B4" t="s">
        <v>2</v>
      </c>
      <c r="C4" t="s">
        <v>19</v>
      </c>
      <c r="D4" t="s">
        <v>21</v>
      </c>
    </row>
    <row r="5" spans="1:4" x14ac:dyDescent="0.25">
      <c r="A5" t="s">
        <v>29</v>
      </c>
      <c r="B5" t="s">
        <v>3</v>
      </c>
      <c r="C5" t="s">
        <v>19</v>
      </c>
      <c r="D5" t="s">
        <v>22</v>
      </c>
    </row>
    <row r="6" spans="1:4" x14ac:dyDescent="0.25">
      <c r="A6" t="s">
        <v>28</v>
      </c>
      <c r="B6" t="s">
        <v>4</v>
      </c>
      <c r="C6" t="s">
        <v>19</v>
      </c>
      <c r="D6" t="s">
        <v>23</v>
      </c>
    </row>
    <row r="7" spans="1:4" x14ac:dyDescent="0.25">
      <c r="A7" t="s">
        <v>29</v>
      </c>
      <c r="B7" t="s">
        <v>5</v>
      </c>
      <c r="C7" t="s">
        <v>19</v>
      </c>
      <c r="D7" t="s">
        <v>24</v>
      </c>
    </row>
    <row r="8" spans="1:4" x14ac:dyDescent="0.25">
      <c r="A8" t="s">
        <v>28</v>
      </c>
      <c r="B8" t="s">
        <v>6</v>
      </c>
      <c r="C8" t="s">
        <v>19</v>
      </c>
      <c r="D8" t="s">
        <v>25</v>
      </c>
    </row>
    <row r="9" spans="1:4" x14ac:dyDescent="0.25">
      <c r="A9" t="s">
        <v>28</v>
      </c>
      <c r="B9" t="s">
        <v>7</v>
      </c>
      <c r="C9" t="s">
        <v>19</v>
      </c>
      <c r="D9" t="s">
        <v>26</v>
      </c>
    </row>
    <row r="10" spans="1:4" x14ac:dyDescent="0.25">
      <c r="A10" t="s">
        <v>28</v>
      </c>
      <c r="B10" t="s">
        <v>8</v>
      </c>
      <c r="C10" t="s">
        <v>19</v>
      </c>
      <c r="D1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workbookViewId="0">
      <selection activeCell="E7" sqref="E7"/>
    </sheetView>
  </sheetViews>
  <sheetFormatPr defaultRowHeight="15" x14ac:dyDescent="0.25"/>
  <cols>
    <col min="1" max="1" width="24.85546875" bestFit="1" customWidth="1"/>
    <col min="4" max="4" width="21.85546875" bestFit="1" customWidth="1"/>
    <col min="5" max="5" width="9.85546875" bestFit="1" customWidth="1"/>
    <col min="6" max="6" width="3.28515625" customWidth="1"/>
    <col min="7" max="7" width="18" bestFit="1" customWidth="1"/>
  </cols>
  <sheetData>
    <row r="2" spans="1:8" x14ac:dyDescent="0.25">
      <c r="A2" t="s">
        <v>31</v>
      </c>
    </row>
    <row r="3" spans="1:8" x14ac:dyDescent="0.25">
      <c r="A3" t="s">
        <v>32</v>
      </c>
      <c r="B3" t="s">
        <v>1</v>
      </c>
      <c r="D3" t="s">
        <v>45</v>
      </c>
      <c r="E3" t="s">
        <v>46</v>
      </c>
      <c r="G3" t="s">
        <v>79</v>
      </c>
      <c r="H3" t="s">
        <v>80</v>
      </c>
    </row>
    <row r="4" spans="1:8" x14ac:dyDescent="0.25">
      <c r="A4" t="s">
        <v>33</v>
      </c>
      <c r="B4" t="s">
        <v>2</v>
      </c>
      <c r="D4" t="s">
        <v>32</v>
      </c>
      <c r="E4">
        <v>1</v>
      </c>
      <c r="G4" t="s">
        <v>81</v>
      </c>
      <c r="H4">
        <v>4</v>
      </c>
    </row>
    <row r="5" spans="1:8" x14ac:dyDescent="0.25">
      <c r="A5" t="s">
        <v>34</v>
      </c>
      <c r="B5" t="s">
        <v>3</v>
      </c>
      <c r="G5" t="s">
        <v>82</v>
      </c>
      <c r="H5">
        <v>3</v>
      </c>
    </row>
    <row r="6" spans="1:8" x14ac:dyDescent="0.25">
      <c r="A6" t="s">
        <v>35</v>
      </c>
      <c r="B6" t="s">
        <v>4</v>
      </c>
      <c r="D6" t="s">
        <v>47</v>
      </c>
      <c r="E6" t="s">
        <v>48</v>
      </c>
      <c r="G6" t="s">
        <v>83</v>
      </c>
      <c r="H6">
        <v>2</v>
      </c>
    </row>
    <row r="7" spans="1:8" x14ac:dyDescent="0.25">
      <c r="A7" t="s">
        <v>36</v>
      </c>
      <c r="B7" t="s">
        <v>5</v>
      </c>
      <c r="D7" t="s">
        <v>49</v>
      </c>
      <c r="E7">
        <v>4</v>
      </c>
      <c r="G7" t="s">
        <v>84</v>
      </c>
      <c r="H7">
        <v>1</v>
      </c>
    </row>
    <row r="8" spans="1:8" x14ac:dyDescent="0.25">
      <c r="A8" t="s">
        <v>37</v>
      </c>
      <c r="B8" t="s">
        <v>6</v>
      </c>
      <c r="D8" t="s">
        <v>50</v>
      </c>
      <c r="E8">
        <v>3</v>
      </c>
    </row>
    <row r="9" spans="1:8" x14ac:dyDescent="0.25">
      <c r="A9" t="s">
        <v>38</v>
      </c>
      <c r="B9" t="s">
        <v>7</v>
      </c>
      <c r="D9" t="s">
        <v>51</v>
      </c>
      <c r="E9">
        <v>2</v>
      </c>
      <c r="G9" t="s">
        <v>85</v>
      </c>
    </row>
    <row r="10" spans="1:8" x14ac:dyDescent="0.25">
      <c r="A10" t="s">
        <v>39</v>
      </c>
      <c r="B10" t="s">
        <v>8</v>
      </c>
      <c r="D10" t="s">
        <v>52</v>
      </c>
      <c r="E10">
        <v>1</v>
      </c>
      <c r="G10" t="s">
        <v>67</v>
      </c>
      <c r="H10">
        <v>1</v>
      </c>
    </row>
    <row r="11" spans="1:8" x14ac:dyDescent="0.25">
      <c r="A11" t="s">
        <v>40</v>
      </c>
      <c r="B11" t="s">
        <v>102</v>
      </c>
      <c r="G11" t="s">
        <v>68</v>
      </c>
      <c r="H11">
        <v>2</v>
      </c>
    </row>
    <row r="12" spans="1:8" x14ac:dyDescent="0.25">
      <c r="A12" t="s">
        <v>41</v>
      </c>
      <c r="B12" t="s">
        <v>103</v>
      </c>
      <c r="D12" t="s">
        <v>53</v>
      </c>
      <c r="E12" t="s">
        <v>54</v>
      </c>
      <c r="G12" t="s">
        <v>69</v>
      </c>
      <c r="H12">
        <v>3</v>
      </c>
    </row>
    <row r="13" spans="1:8" x14ac:dyDescent="0.25">
      <c r="A13" t="s">
        <v>42</v>
      </c>
      <c r="B13" t="s">
        <v>104</v>
      </c>
      <c r="D13" t="s">
        <v>55</v>
      </c>
      <c r="E13">
        <v>4</v>
      </c>
      <c r="G13" t="s">
        <v>70</v>
      </c>
      <c r="H13">
        <v>4</v>
      </c>
    </row>
    <row r="14" spans="1:8" x14ac:dyDescent="0.25">
      <c r="A14" t="s">
        <v>43</v>
      </c>
      <c r="B14" t="s">
        <v>105</v>
      </c>
      <c r="D14" t="s">
        <v>56</v>
      </c>
      <c r="E14">
        <v>3</v>
      </c>
    </row>
    <row r="15" spans="1:8" x14ac:dyDescent="0.25">
      <c r="A15" t="s">
        <v>44</v>
      </c>
      <c r="B15" t="s">
        <v>106</v>
      </c>
      <c r="D15" t="s">
        <v>57</v>
      </c>
      <c r="E15">
        <v>2</v>
      </c>
      <c r="G15" t="s">
        <v>86</v>
      </c>
    </row>
    <row r="16" spans="1:8" x14ac:dyDescent="0.25">
      <c r="D16" t="s">
        <v>58</v>
      </c>
      <c r="E16">
        <v>1</v>
      </c>
      <c r="G16" t="s">
        <v>87</v>
      </c>
      <c r="H16">
        <v>4</v>
      </c>
    </row>
    <row r="17" spans="4:8" x14ac:dyDescent="0.25">
      <c r="G17" t="s">
        <v>88</v>
      </c>
      <c r="H17">
        <v>3</v>
      </c>
    </row>
    <row r="18" spans="4:8" x14ac:dyDescent="0.25">
      <c r="D18" t="s">
        <v>59</v>
      </c>
      <c r="E18" t="s">
        <v>60</v>
      </c>
      <c r="G18" t="s">
        <v>89</v>
      </c>
      <c r="H18">
        <v>2</v>
      </c>
    </row>
    <row r="19" spans="4:8" x14ac:dyDescent="0.25">
      <c r="D19" t="s">
        <v>61</v>
      </c>
      <c r="E19">
        <v>4</v>
      </c>
      <c r="G19" t="s">
        <v>90</v>
      </c>
      <c r="H19">
        <v>1</v>
      </c>
    </row>
    <row r="20" spans="4:8" x14ac:dyDescent="0.25">
      <c r="D20" t="s">
        <v>62</v>
      </c>
      <c r="E20">
        <v>3</v>
      </c>
    </row>
    <row r="21" spans="4:8" x14ac:dyDescent="0.25">
      <c r="D21" t="s">
        <v>63</v>
      </c>
      <c r="E21">
        <v>2</v>
      </c>
      <c r="G21" t="s">
        <v>91</v>
      </c>
    </row>
    <row r="22" spans="4:8" x14ac:dyDescent="0.25">
      <c r="D22" t="s">
        <v>64</v>
      </c>
      <c r="E22">
        <v>1</v>
      </c>
      <c r="G22" t="s">
        <v>92</v>
      </c>
      <c r="H22">
        <v>4</v>
      </c>
    </row>
    <row r="23" spans="4:8" x14ac:dyDescent="0.25">
      <c r="G23" t="s">
        <v>93</v>
      </c>
      <c r="H23">
        <v>1</v>
      </c>
    </row>
    <row r="24" spans="4:8" x14ac:dyDescent="0.25">
      <c r="D24" t="s">
        <v>65</v>
      </c>
      <c r="E24" t="s">
        <v>66</v>
      </c>
    </row>
    <row r="25" spans="4:8" x14ac:dyDescent="0.25">
      <c r="D25" t="s">
        <v>67</v>
      </c>
      <c r="E25">
        <v>1</v>
      </c>
      <c r="G25" t="s">
        <v>94</v>
      </c>
    </row>
    <row r="26" spans="4:8" x14ac:dyDescent="0.25">
      <c r="D26" t="s">
        <v>68</v>
      </c>
      <c r="E26">
        <v>2</v>
      </c>
      <c r="G26" t="s">
        <v>95</v>
      </c>
      <c r="H26">
        <v>1</v>
      </c>
    </row>
    <row r="27" spans="4:8" x14ac:dyDescent="0.25">
      <c r="D27" t="s">
        <v>69</v>
      </c>
      <c r="E27">
        <v>3</v>
      </c>
      <c r="G27" t="s">
        <v>96</v>
      </c>
      <c r="H27">
        <v>2</v>
      </c>
    </row>
    <row r="28" spans="4:8" x14ac:dyDescent="0.25">
      <c r="D28" t="s">
        <v>70</v>
      </c>
      <c r="E28">
        <v>4</v>
      </c>
      <c r="G28" t="s">
        <v>97</v>
      </c>
      <c r="H28">
        <v>3</v>
      </c>
    </row>
    <row r="29" spans="4:8" x14ac:dyDescent="0.25">
      <c r="G29" t="s">
        <v>98</v>
      </c>
      <c r="H29">
        <v>4</v>
      </c>
    </row>
    <row r="30" spans="4:8" x14ac:dyDescent="0.25">
      <c r="D30" t="s">
        <v>71</v>
      </c>
      <c r="E30" t="s">
        <v>72</v>
      </c>
    </row>
    <row r="31" spans="4:8" x14ac:dyDescent="0.25">
      <c r="D31" t="s">
        <v>73</v>
      </c>
      <c r="E31">
        <v>4</v>
      </c>
      <c r="G31" t="s">
        <v>99</v>
      </c>
    </row>
    <row r="32" spans="4:8" x14ac:dyDescent="0.25">
      <c r="D32" t="s">
        <v>74</v>
      </c>
      <c r="E32">
        <v>3</v>
      </c>
      <c r="G32" t="s">
        <v>100</v>
      </c>
    </row>
    <row r="33" spans="4:7" x14ac:dyDescent="0.25">
      <c r="D33" t="s">
        <v>75</v>
      </c>
      <c r="E33">
        <v>2</v>
      </c>
      <c r="G33" t="s">
        <v>101</v>
      </c>
    </row>
    <row r="34" spans="4:7" x14ac:dyDescent="0.25">
      <c r="D34" t="s">
        <v>76</v>
      </c>
      <c r="E34">
        <v>1</v>
      </c>
    </row>
    <row r="36" spans="4:7" x14ac:dyDescent="0.25">
      <c r="D36" t="s">
        <v>77</v>
      </c>
      <c r="E36" t="s">
        <v>78</v>
      </c>
    </row>
    <row r="37" spans="4:7" x14ac:dyDescent="0.25">
      <c r="D37" t="s">
        <v>67</v>
      </c>
      <c r="E37">
        <v>1</v>
      </c>
    </row>
    <row r="38" spans="4:7" x14ac:dyDescent="0.25">
      <c r="D38" t="s">
        <v>68</v>
      </c>
      <c r="E38">
        <v>2</v>
      </c>
    </row>
    <row r="39" spans="4:7" x14ac:dyDescent="0.25">
      <c r="D39" t="s">
        <v>69</v>
      </c>
      <c r="E39">
        <v>3</v>
      </c>
    </row>
    <row r="40" spans="4:7" x14ac:dyDescent="0.25">
      <c r="D40" t="s">
        <v>70</v>
      </c>
      <c r="E4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</vt:lpstr>
      <vt:lpstr>KRITERIA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2019-12-07T05:24:15Z</dcterms:modified>
</cp:coreProperties>
</file>